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Ника Солнцева\Desktop\Бизнес аналитика\просто дз\"/>
    </mc:Choice>
  </mc:AlternateContent>
  <xr:revisionPtr revIDLastSave="0" documentId="13_ncr:1_{C430AE02-5A3C-4A75-B859-D1D9A516AC51}" xr6:coauthVersionLast="47" xr6:coauthVersionMax="47" xr10:uidLastSave="{00000000-0000-0000-0000-000000000000}"/>
  <bookViews>
    <workbookView xWindow="-120" yWindow="-120" windowWidth="29040" windowHeight="15840" tabRatio="799" firstSheet="3" activeTab="10" xr2:uid="{00000000-000D-0000-FFFF-FFFF00000000}"/>
  </bookViews>
  <sheets>
    <sheet name="01 Таблица" sheetId="1" r:id="rId1"/>
    <sheet name="02 Показатель" sheetId="2" r:id="rId2"/>
    <sheet name="03 Изменение" sheetId="3" r:id="rId3"/>
    <sheet name="04 Столбиковая диаграмма" sheetId="4" r:id="rId4"/>
    <sheet name="05 Линейчатая диаграмма" sheetId="5" r:id="rId5"/>
    <sheet name="Лист1" sheetId="22" state="hidden" r:id="rId6"/>
    <sheet name="06 Столбиковая с группировкой" sheetId="6" r:id="rId7"/>
    <sheet name="07 Столбиковая с накоплением" sheetId="7" r:id="rId8"/>
    <sheet name="08 Столбиковая нормированная" sheetId="8" r:id="rId9"/>
    <sheet name="09 Линейная" sheetId="9" r:id="rId10"/>
    <sheet name="10 Лепестковая" sheetId="21" r:id="rId11"/>
  </sheets>
  <calcPr calcId="191029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  <pivotCache cacheId="6" r:id="rId18"/>
    <pivotCache cacheId="7" r:id="rId19"/>
    <pivotCache cacheId="8" r:id="rId20"/>
    <pivotCache cacheId="9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9" l="1"/>
  <c r="W4" i="9"/>
  <c r="W5" i="9"/>
  <c r="W6" i="9"/>
  <c r="W7" i="9"/>
  <c r="W8" i="9"/>
  <c r="W9" i="9"/>
  <c r="W10" i="9"/>
  <c r="W2" i="9"/>
  <c r="T3" i="9"/>
  <c r="T4" i="9"/>
  <c r="T5" i="9"/>
  <c r="T6" i="9"/>
  <c r="T7" i="9"/>
  <c r="T8" i="9"/>
  <c r="T9" i="9"/>
  <c r="T10" i="9"/>
  <c r="T11" i="9"/>
  <c r="T2" i="9"/>
  <c r="T13" i="6"/>
  <c r="U13" i="6"/>
  <c r="V13" i="6"/>
  <c r="T14" i="6"/>
  <c r="U14" i="6"/>
  <c r="V14" i="6"/>
  <c r="T15" i="6"/>
  <c r="U15" i="6"/>
  <c r="V15" i="6"/>
  <c r="T16" i="6"/>
  <c r="U16" i="6"/>
  <c r="V16" i="6"/>
  <c r="U12" i="6"/>
  <c r="V12" i="6"/>
  <c r="T12" i="6"/>
  <c r="S12" i="6"/>
  <c r="S13" i="6"/>
  <c r="S14" i="6"/>
  <c r="S15" i="6"/>
  <c r="S16" i="6"/>
  <c r="T11" i="6"/>
  <c r="U11" i="6"/>
  <c r="V11" i="6"/>
  <c r="B3" i="22"/>
  <c r="B4" i="22"/>
  <c r="B5" i="22"/>
  <c r="B6" i="22"/>
  <c r="B2" i="22"/>
  <c r="S3" i="5"/>
  <c r="S4" i="5"/>
  <c r="S5" i="5"/>
  <c r="S6" i="5"/>
  <c r="T6" i="5" s="1"/>
  <c r="S7" i="5"/>
  <c r="T7" i="5" s="1"/>
  <c r="T3" i="5"/>
  <c r="T4" i="5"/>
  <c r="T5" i="5"/>
  <c r="S2" i="5"/>
  <c r="T2" i="5" s="1"/>
  <c r="U3" i="3"/>
  <c r="U2" i="3"/>
  <c r="M10" i="2"/>
  <c r="M12" i="2" s="1"/>
  <c r="M9" i="2"/>
  <c r="D2" i="22" l="1"/>
  <c r="D3" i="22"/>
  <c r="D6" i="22"/>
  <c r="D5" i="22"/>
  <c r="D4" i="22"/>
  <c r="C3" i="22"/>
  <c r="C2" i="22"/>
  <c r="C6" i="22"/>
  <c r="C5" i="22"/>
  <c r="C4" i="22"/>
</calcChain>
</file>

<file path=xl/sharedStrings.xml><?xml version="1.0" encoding="utf-8"?>
<sst xmlns="http://schemas.openxmlformats.org/spreadsheetml/2006/main" count="8407" uniqueCount="149">
  <si>
    <t>1. TABLE — Таблица</t>
  </si>
  <si>
    <t>Сырые данные: сделки интернет-магазина за I квартал 2026 года.</t>
  </si>
  <si>
    <t>ID сделки</t>
  </si>
  <si>
    <t>Дата</t>
  </si>
  <si>
    <t>Менеджер</t>
  </si>
  <si>
    <t>Клиент</t>
  </si>
  <si>
    <t>Категория</t>
  </si>
  <si>
    <t>Количество</t>
  </si>
  <si>
    <t>Цена за ед.</t>
  </si>
  <si>
    <t>Скидка</t>
  </si>
  <si>
    <t>Выручка</t>
  </si>
  <si>
    <t>Регион</t>
  </si>
  <si>
    <t>Средний чек</t>
  </si>
  <si>
    <t>Анна Орлова</t>
  </si>
  <si>
    <t>Клиент 003</t>
  </si>
  <si>
    <t>Аксессуары</t>
  </si>
  <si>
    <t>Москва</t>
  </si>
  <si>
    <t>Егор Мельник</t>
  </si>
  <si>
    <t>Ирина Котова</t>
  </si>
  <si>
    <t>Клиент 053</t>
  </si>
  <si>
    <t>Спорт</t>
  </si>
  <si>
    <t>Новосибирск</t>
  </si>
  <si>
    <t>Борис Ким</t>
  </si>
  <si>
    <t>Дарья Волкова</t>
  </si>
  <si>
    <t>Клиент 048</t>
  </si>
  <si>
    <t>Дом</t>
  </si>
  <si>
    <t>Казань</t>
  </si>
  <si>
    <t>Виктор Серов</t>
  </si>
  <si>
    <t>Клиент 021</t>
  </si>
  <si>
    <t>Клиент 023</t>
  </si>
  <si>
    <t>Клиент 047</t>
  </si>
  <si>
    <t>Санкт-Петербург</t>
  </si>
  <si>
    <t>Клиент 009</t>
  </si>
  <si>
    <t>Электроника</t>
  </si>
  <si>
    <t>Красота</t>
  </si>
  <si>
    <t>Клиент 035</t>
  </si>
  <si>
    <t>Клиент 002</t>
  </si>
  <si>
    <t>Клиент 027</t>
  </si>
  <si>
    <t>Клиент 006</t>
  </si>
  <si>
    <t>Клиент 026</t>
  </si>
  <si>
    <t>Клиент 001</t>
  </si>
  <si>
    <t>Екатеринбург</t>
  </si>
  <si>
    <t>Клиент 050</t>
  </si>
  <si>
    <t>Клиент 033</t>
  </si>
  <si>
    <t>Клиент 010</t>
  </si>
  <si>
    <t>Клиент 004</t>
  </si>
  <si>
    <t>Клиент 044</t>
  </si>
  <si>
    <t>Клиент 063</t>
  </si>
  <si>
    <t>Клиент 042</t>
  </si>
  <si>
    <t>Клиент 064</t>
  </si>
  <si>
    <t>Клиент 025</t>
  </si>
  <si>
    <t>Клиент 057</t>
  </si>
  <si>
    <t>Клиент 024</t>
  </si>
  <si>
    <t>Клиент 056</t>
  </si>
  <si>
    <t>Клиент 030</t>
  </si>
  <si>
    <t>Клиент 058</t>
  </si>
  <si>
    <t>Клиент 051</t>
  </si>
  <si>
    <t>Клиент 008</t>
  </si>
  <si>
    <t>Клиент 049</t>
  </si>
  <si>
    <t>Клиент 037</t>
  </si>
  <si>
    <t>Клиент 005</t>
  </si>
  <si>
    <t>Клиент 038</t>
  </si>
  <si>
    <t>Клиент 007</t>
  </si>
  <si>
    <t>Клиент 039</t>
  </si>
  <si>
    <t>Клиент 011</t>
  </si>
  <si>
    <t>Клиент 018</t>
  </si>
  <si>
    <t>Клиент 028</t>
  </si>
  <si>
    <t>Клиент 013</t>
  </si>
  <si>
    <t>Клиент 020</t>
  </si>
  <si>
    <t>Клиент 017</t>
  </si>
  <si>
    <t>Клиент 045</t>
  </si>
  <si>
    <t>Клиент 034</t>
  </si>
  <si>
    <t>Клиент 031</t>
  </si>
  <si>
    <t>Клиент 059</t>
  </si>
  <si>
    <t>Клиент 046</t>
  </si>
  <si>
    <t>Клиент 040</t>
  </si>
  <si>
    <t>Клиент 043</t>
  </si>
  <si>
    <t>Клиент 055</t>
  </si>
  <si>
    <t>Клиент 019</t>
  </si>
  <si>
    <t>Клиент 032</t>
  </si>
  <si>
    <t>Клиент 041</t>
  </si>
  <si>
    <t>Клиент 015</t>
  </si>
  <si>
    <t>Клиент 060</t>
  </si>
  <si>
    <t>Клиент 065</t>
  </si>
  <si>
    <t>Клиент 022</t>
  </si>
  <si>
    <t>Клиент 054</t>
  </si>
  <si>
    <t>Клиент 036</t>
  </si>
  <si>
    <t>Клиент 014</t>
  </si>
  <si>
    <t>2. IMPORTANT NUMBER — Важное число</t>
  </si>
  <si>
    <t>Сырые данные: ежедневная маркетинговая воронка по каналам и регионам.</t>
  </si>
  <si>
    <t>ID</t>
  </si>
  <si>
    <t>Канал</t>
  </si>
  <si>
    <t>Посетители</t>
  </si>
  <si>
    <t>Лиды</t>
  </si>
  <si>
    <t>Заказы</t>
  </si>
  <si>
    <t>Маркетплейс</t>
  </si>
  <si>
    <t>Розница</t>
  </si>
  <si>
    <t>Партнёры</t>
  </si>
  <si>
    <t>Сайт</t>
  </si>
  <si>
    <t>3. DIFFERENCE NUMBER — Изменение</t>
  </si>
  <si>
    <t>Сырые данные: сделки за май и июнь 2026 года.</t>
  </si>
  <si>
    <t>4. COLUMN CHART — Столбиковая диаграмма</t>
  </si>
  <si>
    <t>Сырые данные: продажи по категориям товаров за первое полугодие.</t>
  </si>
  <si>
    <t>5. BAR — Линейчатая диаграмма</t>
  </si>
  <si>
    <t>Сырые данные: продажи менеджеров по регионам.</t>
  </si>
  <si>
    <t>6. SIDE BY SIDE COLUMN — Столбиковая с группировкой</t>
  </si>
  <si>
    <t>Сырые данные: продажи новых и повторных клиентов по регионам.</t>
  </si>
  <si>
    <t>Тип клиента</t>
  </si>
  <si>
    <t>Новые клиенты</t>
  </si>
  <si>
    <t>Повторные клиенты</t>
  </si>
  <si>
    <t>7. STACKED COLUMN — Столбиковая с накоплением</t>
  </si>
  <si>
    <t>Сырые данные: продажи по регионам и каналам.</t>
  </si>
  <si>
    <t>8. 100% STACKED COLUMN — Нормированная с накоплением</t>
  </si>
  <si>
    <t>Сырые данные: выручка по регионам и каналам продаж.</t>
  </si>
  <si>
    <t>9. LINE — Линейная диаграмма</t>
  </si>
  <si>
    <t>Сырые данные: ежедневные продажи за январь–сентябрь 2026 года.</t>
  </si>
  <si>
    <t>10. Лепестковая диаграмма (Радар)</t>
  </si>
  <si>
    <t>Названия строк</t>
  </si>
  <si>
    <t>Общий итог</t>
  </si>
  <si>
    <t>Сумма по полю Выручка</t>
  </si>
  <si>
    <t>Сделки</t>
  </si>
  <si>
    <t xml:space="preserve">Выручка  </t>
  </si>
  <si>
    <t>Ср. скидка</t>
  </si>
  <si>
    <t>Клиенты</t>
  </si>
  <si>
    <t>Единицы</t>
  </si>
  <si>
    <t>Доля</t>
  </si>
  <si>
    <t>Всего посетителей</t>
  </si>
  <si>
    <t>Конверсия</t>
  </si>
  <si>
    <t>Названия столбцов</t>
  </si>
  <si>
    <t>июн</t>
  </si>
  <si>
    <t>май</t>
  </si>
  <si>
    <t>июл</t>
  </si>
  <si>
    <t>категории</t>
  </si>
  <si>
    <t xml:space="preserve"> Выручка</t>
  </si>
  <si>
    <t>Помидоры</t>
  </si>
  <si>
    <t>Огурцы</t>
  </si>
  <si>
    <t>Морковь</t>
  </si>
  <si>
    <t>Картофель</t>
  </si>
  <si>
    <t>Тыква</t>
  </si>
  <si>
    <t>Продукт</t>
  </si>
  <si>
    <t>Продажи</t>
  </si>
  <si>
    <t>Мин</t>
  </si>
  <si>
    <t>Макс</t>
  </si>
  <si>
    <t>янв</t>
  </si>
  <si>
    <t>фев</t>
  </si>
  <si>
    <t>мар</t>
  </si>
  <si>
    <t>апр</t>
  </si>
  <si>
    <t>авг</t>
  </si>
  <si>
    <t>сен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</si>
</sst>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₽&quot;_-;\-* #,##0.00\ &quot;₽&quot;_-;_-* &quot;-&quot;??\ &quot;₽&quot;_-;_-@_-"/>
    <numFmt numFmtId="164" formatCode="dd\.mm\.yyyy"/>
    <numFmt numFmtId="165" formatCode="#,##0\ &quot;₽&quot;"/>
    <numFmt numFmtId="166" formatCode="0.0%"/>
    <numFmt numFmtId="167" formatCode="_-* #,##0\ &quot;₽&quot;_-;\-* #,##0\ &quot;₽&quot;_-;_-* &quot;-&quot;??\ &quot;₽&quot;_-;_-@_-"/>
    <numFmt numFmtId="168" formatCode="0.0"/>
  </numFmts>
  <fonts count="10">
    <font>
      <sz val="11"/>
      <name val="Carlito"/>
    </font>
    <font>
      <b/>
      <sz val="16"/>
      <color rgb="FFFFFFFF"/>
      <name val="Carlito"/>
      <family val="2"/>
      <charset val="204"/>
    </font>
    <font>
      <i/>
      <sz val="10"/>
      <name val="Carlito"/>
      <family val="2"/>
      <charset val="204"/>
    </font>
    <font>
      <b/>
      <sz val="11"/>
      <color rgb="FFFFFFFF"/>
      <name val="Carlito"/>
      <family val="2"/>
      <charset val="204"/>
    </font>
    <font>
      <sz val="10"/>
      <name val="Carlito"/>
      <family val="2"/>
      <charset val="204"/>
    </font>
    <font>
      <sz val="11"/>
      <name val="Carlito"/>
      <family val="2"/>
      <charset val="204"/>
    </font>
    <font>
      <sz val="11"/>
      <color theme="1"/>
      <name val="Carlito"/>
      <family val="2"/>
      <charset val="204"/>
    </font>
    <font>
      <sz val="11"/>
      <color theme="1"/>
      <name val="Carlito"/>
      <family val="2"/>
      <charset val="204"/>
    </font>
    <font>
      <sz val="11"/>
      <name val="Carlito"/>
      <family val="2"/>
      <charset val="204"/>
    </font>
    <font>
      <b/>
      <sz val="11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/>
    <xf numFmtId="0" fontId="0" fillId="0" borderId="0" xfId="0"/>
    <xf numFmtId="0" fontId="3" fillId="4" borderId="4" xfId="1" applyNumberFormat="1" applyFont="1" applyFill="1" applyBorder="1" applyAlignment="1">
      <alignment horizontal="center" vertical="center" wrapText="1"/>
    </xf>
    <xf numFmtId="0" fontId="3" fillId="4" borderId="5" xfId="1" applyNumberFormat="1" applyFont="1" applyFill="1" applyBorder="1" applyAlignment="1">
      <alignment horizontal="center" vertical="center" wrapText="1"/>
    </xf>
    <xf numFmtId="0" fontId="3" fillId="4" borderId="6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7" fillId="0" borderId="5" xfId="0" applyFont="1" applyFill="1" applyBorder="1"/>
    <xf numFmtId="165" fontId="7" fillId="0" borderId="5" xfId="1" applyNumberFormat="1" applyFont="1" applyFill="1" applyBorder="1" applyAlignment="1"/>
    <xf numFmtId="166" fontId="7" fillId="0" borderId="5" xfId="1" applyNumberFormat="1" applyFont="1" applyFill="1" applyBorder="1" applyAlignment="1"/>
    <xf numFmtId="0" fontId="7" fillId="0" borderId="6" xfId="0" applyFont="1" applyFill="1" applyBorder="1"/>
    <xf numFmtId="0" fontId="7" fillId="0" borderId="1" xfId="0" applyFont="1" applyFill="1" applyBorder="1"/>
    <xf numFmtId="165" fontId="7" fillId="0" borderId="1" xfId="1" applyNumberFormat="1" applyFont="1" applyFill="1" applyBorder="1" applyAlignment="1"/>
    <xf numFmtId="166" fontId="7" fillId="0" borderId="1" xfId="1" applyNumberFormat="1" applyFont="1" applyFill="1" applyBorder="1" applyAlignment="1"/>
    <xf numFmtId="0" fontId="7" fillId="0" borderId="2" xfId="0" applyFont="1" applyFill="1" applyBorder="1"/>
    <xf numFmtId="0" fontId="7" fillId="0" borderId="4" xfId="0" applyFont="1" applyFill="1" applyBorder="1"/>
    <xf numFmtId="164" fontId="7" fillId="0" borderId="5" xfId="1" applyNumberFormat="1" applyFont="1" applyFill="1" applyBorder="1" applyAlignment="1"/>
    <xf numFmtId="0" fontId="7" fillId="0" borderId="3" xfId="0" applyFont="1" applyFill="1" applyBorder="1"/>
    <xf numFmtId="164" fontId="7" fillId="0" borderId="1" xfId="1" applyNumberFormat="1" applyFont="1" applyFill="1" applyBorder="1" applyAlignment="1"/>
    <xf numFmtId="165" fontId="7" fillId="0" borderId="6" xfId="1" applyNumberFormat="1" applyFont="1" applyFill="1" applyBorder="1" applyAlignment="1"/>
    <xf numFmtId="165" fontId="7" fillId="0" borderId="2" xfId="1" applyNumberFormat="1" applyFont="1" applyFill="1" applyBorder="1" applyAlignment="1"/>
    <xf numFmtId="0" fontId="6" fillId="0" borderId="4" xfId="0" applyFont="1" applyFill="1" applyBorder="1"/>
    <xf numFmtId="164" fontId="6" fillId="0" borderId="5" xfId="1" applyNumberFormat="1" applyFont="1" applyFill="1" applyBorder="1" applyAlignment="1"/>
    <xf numFmtId="0" fontId="6" fillId="0" borderId="5" xfId="0" applyFont="1" applyFill="1" applyBorder="1"/>
    <xf numFmtId="165" fontId="6" fillId="0" borderId="6" xfId="1" applyNumberFormat="1" applyFont="1" applyFill="1" applyBorder="1" applyAlignment="1"/>
    <xf numFmtId="0" fontId="6" fillId="0" borderId="3" xfId="0" applyFont="1" applyFill="1" applyBorder="1"/>
    <xf numFmtId="164" fontId="6" fillId="0" borderId="1" xfId="1" applyNumberFormat="1" applyFont="1" applyFill="1" applyBorder="1" applyAlignment="1"/>
    <xf numFmtId="0" fontId="6" fillId="0" borderId="1" xfId="0" applyFont="1" applyFill="1" applyBorder="1"/>
    <xf numFmtId="165" fontId="6" fillId="0" borderId="2" xfId="1" applyNumberFormat="1" applyFont="1" applyFill="1" applyBorder="1" applyAlignment="1"/>
    <xf numFmtId="0" fontId="0" fillId="0" borderId="0" xfId="0"/>
    <xf numFmtId="2" fontId="0" fillId="0" borderId="0" xfId="0" applyNumberFormat="1"/>
    <xf numFmtId="0" fontId="5" fillId="0" borderId="0" xfId="0" applyFont="1"/>
    <xf numFmtId="14" fontId="0" fillId="0" borderId="0" xfId="0" applyNumberFormat="1"/>
    <xf numFmtId="10" fontId="0" fillId="0" borderId="0" xfId="3" applyNumberFormat="1" applyFont="1"/>
    <xf numFmtId="167" fontId="0" fillId="0" borderId="0" xfId="2" applyNumberFormat="1" applyFont="1"/>
    <xf numFmtId="1" fontId="4" fillId="0" borderId="0" xfId="0" applyNumberFormat="1" applyFont="1"/>
    <xf numFmtId="0" fontId="0" fillId="0" borderId="0" xfId="0"/>
    <xf numFmtId="164" fontId="0" fillId="0" borderId="0" xfId="0" applyNumberFormat="1" applyAlignment="1">
      <alignment horizontal="left"/>
    </xf>
    <xf numFmtId="168" fontId="0" fillId="0" borderId="0" xfId="0" applyNumberFormat="1"/>
    <xf numFmtId="0" fontId="0" fillId="0" borderId="0" xfId="0"/>
    <xf numFmtId="0" fontId="0" fillId="0" borderId="0" xfId="0" pivotButton="1"/>
    <xf numFmtId="166" fontId="0" fillId="0" borderId="0" xfId="3" applyNumberFormat="1" applyFont="1"/>
    <xf numFmtId="166" fontId="0" fillId="0" borderId="0" xfId="0" applyNumberFormat="1"/>
    <xf numFmtId="165" fontId="0" fillId="0" borderId="0" xfId="0" applyNumberFormat="1"/>
    <xf numFmtId="0" fontId="0" fillId="0" borderId="0" xfId="0"/>
    <xf numFmtId="0" fontId="9" fillId="5" borderId="7" xfId="0" applyFont="1" applyFill="1" applyBorder="1"/>
    <xf numFmtId="0" fontId="1" fillId="2" borderId="0" xfId="1" applyNumberFormat="1" applyFont="1" applyFill="1" applyBorder="1" applyAlignment="1">
      <alignment vertical="center"/>
    </xf>
    <xf numFmtId="0" fontId="0" fillId="0" borderId="0" xfId="0"/>
    <xf numFmtId="0" fontId="2" fillId="3" borderId="0" xfId="1" applyNumberFormat="1" applyFont="1" applyFill="1" applyBorder="1" applyAlignment="1">
      <alignment vertical="center" wrapText="1"/>
    </xf>
  </cellXfs>
  <cellStyles count="4">
    <cellStyle name="Normal" xfId="1" xr:uid="{00000000-0005-0000-0000-000000000000}"/>
    <cellStyle name="Денежный" xfId="2" builtinId="4"/>
    <cellStyle name="Обычный" xfId="0" builtinId="0"/>
    <cellStyle name="Процентный" xfId="3" builtinId="5"/>
  </cellStyles>
  <dxfs count="6">
    <dxf>
      <numFmt numFmtId="0" formatCode="General"/>
    </dxf>
    <dxf>
      <numFmt numFmtId="2" formatCode="0.00"/>
    </dxf>
    <dxf>
      <numFmt numFmtId="14" formatCode="0.00%"/>
    </dxf>
    <dxf>
      <numFmt numFmtId="169" formatCode="0.00000"/>
    </dxf>
    <dxf>
      <numFmt numFmtId="166" formatCode="0.0%"/>
    </dxf>
    <dxf>
      <numFmt numFmtId="166" formatCode="0.0%"/>
    </dxf>
  </dxfs>
  <tableStyles count="0" defaultTableStyle="TableStyleMedium2" defaultPivotStyle="PivotStyleLight16"/>
  <colors>
    <mruColors>
      <color rgb="FF000099"/>
      <color rgb="FFFFCC99"/>
      <color rgb="FFFF9900"/>
      <color rgb="FF669900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0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microsoft.com/office/2011/relationships/chartColorStyle" Target="colors3.xml"/><Relationship Id="rId1" Type="http://schemas.microsoft.com/office/2011/relationships/chartStyle" Target="style3.xml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7.407407407407407E-2"/>
          <c:w val="0.93888888888888888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C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 Столбиковая диаграмма'!$U$8:$U$12</c:f>
              <c:strCache>
                <c:ptCount val="5"/>
                <c:pt idx="0">
                  <c:v>Электроника</c:v>
                </c:pt>
                <c:pt idx="1">
                  <c:v>Красота</c:v>
                </c:pt>
                <c:pt idx="2">
                  <c:v>Аксессуары</c:v>
                </c:pt>
                <c:pt idx="3">
                  <c:v>Дом</c:v>
                </c:pt>
                <c:pt idx="4">
                  <c:v>Спорт</c:v>
                </c:pt>
              </c:strCache>
            </c:strRef>
          </c:cat>
          <c:val>
            <c:numRef>
              <c:f>'04 Столбиковая диаграмма'!$V$8:$V$12</c:f>
              <c:numCache>
                <c:formatCode>General</c:formatCode>
                <c:ptCount val="5"/>
                <c:pt idx="0">
                  <c:v>966800</c:v>
                </c:pt>
                <c:pt idx="1">
                  <c:v>921600</c:v>
                </c:pt>
                <c:pt idx="2">
                  <c:v>885800</c:v>
                </c:pt>
                <c:pt idx="3">
                  <c:v>875400</c:v>
                </c:pt>
                <c:pt idx="4">
                  <c:v>722600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B-49B0-8E92-7A5A059A6A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1024659471"/>
        <c:axId val="1024678607"/>
      </c:barChart>
      <c:catAx>
        <c:axId val="102465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4678607"/>
        <c:crosses val="autoZero"/>
        <c:auto val="1"/>
        <c:lblAlgn val="ctr"/>
        <c:lblOffset val="100"/>
        <c:noMultiLvlLbl val="0"/>
      </c:catAx>
      <c:valAx>
        <c:axId val="10246786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2465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[Диаграммы дз.xlsx]05 Линейчатая диаграмма!Сводная таблица6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Рейтинг</a:t>
            </a:r>
            <a:r>
              <a:rPr lang="ru-RU" baseline="0"/>
              <a:t> менеджеров по выручке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F2CBB3F-8D76-4DE5-9774-B6E193F91F8D}" type="CELLRANGE">
                  <a:rPr lang="ru-RU"/>
                  <a:pPr>
                    <a:defRPr sz="1050">
                      <a:solidFill>
                        <a:schemeClr val="bg1"/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7CDCE94B-7287-426B-9CE2-0788DDAE174E}" type="CELLRANGE">
                  <a:rPr lang="ru-RU"/>
                  <a:pPr>
                    <a:defRPr sz="1050">
                      <a:solidFill>
                        <a:schemeClr val="bg1"/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FF67BE5B-8083-43EB-B363-650C05B2E4CC}" type="CELLRANGE">
                  <a:rPr lang="ru-RU"/>
                  <a:pPr>
                    <a:defRPr sz="1050">
                      <a:solidFill>
                        <a:schemeClr val="bg1"/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AF114D7-E6FE-443F-A893-50AEEAA09C00}" type="CELLRANGE">
                  <a:rPr lang="ru-RU"/>
                  <a:pPr>
                    <a:defRPr sz="1050">
                      <a:solidFill>
                        <a:schemeClr val="bg1"/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DBCBCDD3-D2CF-4B86-8FF7-703318282815}" type="CELLRANGE">
                  <a:rPr lang="ru-RU"/>
                  <a:pPr>
                    <a:defRPr sz="1050">
                      <a:solidFill>
                        <a:schemeClr val="bg1"/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AA7411A-2220-4080-A0BF-EA1FF2735333}" type="CELLRANGE">
                  <a:rPr lang="ru-RU"/>
                  <a:pPr>
                    <a:defRPr sz="1050">
                      <a:solidFill>
                        <a:schemeClr val="bg1"/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'05 Линейчатая диаграмма'!$T$2:$T$7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3213-442D-B47E-9AE78CEA491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213-442D-B47E-9AE78CEA491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3213-442D-B47E-9AE78CEA491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3213-442D-B47E-9AE78CEA491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3213-442D-B47E-9AE78CEA491C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3213-442D-B47E-9AE78CEA49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F2CBB3F-8D76-4DE5-9774-B6E193F91F8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213-442D-B47E-9AE78CEA491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CDCE94B-7287-426B-9CE2-0788DDAE174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213-442D-B47E-9AE78CEA491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F67BE5B-8083-43EB-B363-650C05B2E4C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213-442D-B47E-9AE78CEA491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AF114D7-E6FE-443F-A893-50AEEAA09C0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213-442D-B47E-9AE78CEA491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BCBCDD3-D2CF-4B86-8FF7-703318282815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213-442D-B47E-9AE78CEA491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AA7411A-2220-4080-A0BF-EA1FF273533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213-442D-B47E-9AE78CEA49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'05 Линейчатая диаграмма'!$T$2:$T$7</c:f>
              <c:strCache>
                <c:ptCount val="6"/>
                <c:pt idx="0">
                  <c:v>Борис Ким</c:v>
                </c:pt>
                <c:pt idx="1">
                  <c:v>Анна Орлова</c:v>
                </c:pt>
                <c:pt idx="2">
                  <c:v>Виктор Серов</c:v>
                </c:pt>
                <c:pt idx="3">
                  <c:v>Дарья Волкова</c:v>
                </c:pt>
                <c:pt idx="4">
                  <c:v>Егор Мельник</c:v>
                </c:pt>
                <c:pt idx="5">
                  <c:v>Ирина Котова</c:v>
                </c:pt>
              </c:strCache>
            </c:strRef>
          </c:cat>
          <c:val>
            <c:numRef>
              <c:f>'05 Линейчатая диаграмма'!$T$2:$T$7</c:f>
              <c:numCache>
                <c:formatCode>General</c:formatCode>
                <c:ptCount val="6"/>
                <c:pt idx="0">
                  <c:v>1137553</c:v>
                </c:pt>
                <c:pt idx="1">
                  <c:v>1225338</c:v>
                </c:pt>
                <c:pt idx="2">
                  <c:v>1417163</c:v>
                </c:pt>
                <c:pt idx="3">
                  <c:v>1422737</c:v>
                </c:pt>
                <c:pt idx="4">
                  <c:v>1641979</c:v>
                </c:pt>
                <c:pt idx="5">
                  <c:v>1717248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'05 Линейчатая диаграмма'!$T$2:$T$7</c15:f>
                <c15:dlblRangeCache>
                  <c:ptCount val="6"/>
                  <c:pt idx="0">
                    <c:v>1,14 млн</c:v>
                  </c:pt>
                  <c:pt idx="1">
                    <c:v>1,23 млн</c:v>
                  </c:pt>
                  <c:pt idx="2">
                    <c:v>1,42 млн</c:v>
                  </c:pt>
                  <c:pt idx="3">
                    <c:v>1,42 млн</c:v>
                  </c:pt>
                  <c:pt idx="4">
                    <c:v>1,64 млн</c:v>
                  </c:pt>
                  <c:pt idx="5">
                    <c:v>1,72 млн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213-442D-B47E-9AE78CEA4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966644351"/>
        <c:axId val="188663855"/>
      </c:barChart>
      <c:catAx>
        <c:axId val="1966644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663855"/>
        <c:crosses val="autoZero"/>
        <c:auto val="1"/>
        <c:lblAlgn val="ctr"/>
        <c:lblOffset val="100"/>
        <c:noMultiLvlLbl val="0"/>
      </c:catAx>
      <c:valAx>
        <c:axId val="188663855"/>
        <c:scaling>
          <c:orientation val="minMax"/>
          <c:max val="1700000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6644351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692038495188102E-2"/>
          <c:y val="7.407407407407407E-2"/>
          <c:w val="0.90286351706036749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Продажи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82-4991-8EC4-7B88CFDFFE3A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E82-4991-8EC4-7B88CFDFFE3A}"/>
              </c:ext>
            </c:extLst>
          </c:dPt>
          <c:dPt>
            <c:idx val="2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E82-4991-8EC4-7B88CFDFFE3A}"/>
              </c:ext>
            </c:extLst>
          </c:dPt>
          <c:dPt>
            <c:idx val="3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E82-4991-8EC4-7B88CFDFFE3A}"/>
              </c:ext>
            </c:extLst>
          </c:dPt>
          <c:dPt>
            <c:idx val="4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E82-4991-8EC4-7B88CFDFFE3A}"/>
              </c:ext>
            </c:extLst>
          </c:dPt>
          <c:cat>
            <c:strRef>
              <c:f>Лист1!$A$2:$A$6</c:f>
              <c:strCache>
                <c:ptCount val="5"/>
                <c:pt idx="0">
                  <c:v>Помидоры</c:v>
                </c:pt>
                <c:pt idx="1">
                  <c:v>Огурцы</c:v>
                </c:pt>
                <c:pt idx="2">
                  <c:v>Тыква</c:v>
                </c:pt>
                <c:pt idx="3">
                  <c:v>Морковь</c:v>
                </c:pt>
                <c:pt idx="4">
                  <c:v>Картофель</c:v>
                </c:pt>
              </c:strCache>
            </c:strRef>
          </c:cat>
          <c:val>
            <c:numRef>
              <c:f>Лист1!$B$2:$B$6</c:f>
              <c:numCache>
                <c:formatCode>General</c:formatCode>
                <c:ptCount val="5"/>
                <c:pt idx="0">
                  <c:v>30</c:v>
                </c:pt>
                <c:pt idx="1">
                  <c:v>18</c:v>
                </c:pt>
                <c:pt idx="2">
                  <c:v>18</c:v>
                </c:pt>
                <c:pt idx="3">
                  <c:v>19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2-4991-8EC4-7B88CFDFFE3A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Мин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Лист1!$A$2:$A$6</c:f>
              <c:strCache>
                <c:ptCount val="5"/>
                <c:pt idx="0">
                  <c:v>Помидоры</c:v>
                </c:pt>
                <c:pt idx="1">
                  <c:v>Огурцы</c:v>
                </c:pt>
                <c:pt idx="2">
                  <c:v>Тыква</c:v>
                </c:pt>
                <c:pt idx="3">
                  <c:v>Морковь</c:v>
                </c:pt>
                <c:pt idx="4">
                  <c:v>Картофель</c:v>
                </c:pt>
              </c:strCache>
            </c:strRef>
          </c:cat>
          <c:val>
            <c:numRef>
              <c:f>Лист1!$C$2:$C$6</c:f>
              <c:numCache>
                <c:formatCode>General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82-4991-8EC4-7B88CFDFFE3A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E82-4991-8EC4-7B88CFDFFE3A}"/>
              </c:ext>
            </c:extLst>
          </c:dPt>
          <c:dPt>
            <c:idx val="4"/>
            <c:invertIfNegative val="0"/>
            <c:bubble3D val="0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E82-4991-8EC4-7B88CFDFFE3A}"/>
              </c:ext>
            </c:extLst>
          </c:dPt>
          <c:cat>
            <c:strRef>
              <c:f>Лист1!$A$2:$A$6</c:f>
              <c:strCache>
                <c:ptCount val="5"/>
                <c:pt idx="0">
                  <c:v>Помидоры</c:v>
                </c:pt>
                <c:pt idx="1">
                  <c:v>Огурцы</c:v>
                </c:pt>
                <c:pt idx="2">
                  <c:v>Тыква</c:v>
                </c:pt>
                <c:pt idx="3">
                  <c:v>Морковь</c:v>
                </c:pt>
                <c:pt idx="4">
                  <c:v>Картофель</c:v>
                </c:pt>
              </c:strCache>
            </c:strRef>
          </c:cat>
          <c:val>
            <c:numRef>
              <c:f>Лист1!$D$2:$D$6</c:f>
              <c:numCache>
                <c:formatCode>General</c:formatCode>
                <c:ptCount val="5"/>
                <c:pt idx="0">
                  <c:v>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82-4991-8EC4-7B88CFDFF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5441151"/>
        <c:axId val="185292319"/>
      </c:barChart>
      <c:catAx>
        <c:axId val="52544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292319"/>
        <c:crosses val="autoZero"/>
        <c:auto val="1"/>
        <c:lblAlgn val="ctr"/>
        <c:lblOffset val="100"/>
        <c:noMultiLvlLbl val="0"/>
      </c:catAx>
      <c:valAx>
        <c:axId val="18529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544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 Столбиковая с группировкой'!$T$11</c:f>
              <c:strCache>
                <c:ptCount val="1"/>
                <c:pt idx="0">
                  <c:v>Новые клиенты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 Столбиковая с группировкой'!$S$12:$S$16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'06 Столбиковая с группировкой'!$T$12:$T$16</c:f>
              <c:numCache>
                <c:formatCode>0.0</c:formatCode>
                <c:ptCount val="5"/>
                <c:pt idx="0">
                  <c:v>422.36200000000002</c:v>
                </c:pt>
                <c:pt idx="1">
                  <c:v>558.97500000000002</c:v>
                </c:pt>
                <c:pt idx="2">
                  <c:v>693.10199999999998</c:v>
                </c:pt>
                <c:pt idx="3">
                  <c:v>822.15099999999995</c:v>
                </c:pt>
                <c:pt idx="4">
                  <c:v>750.48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D-4417-8803-31B4787F0F8B}"/>
            </c:ext>
          </c:extLst>
        </c:ser>
        <c:ser>
          <c:idx val="1"/>
          <c:order val="1"/>
          <c:tx>
            <c:strRef>
              <c:f>'06 Столбиковая с группировкой'!$U$11</c:f>
              <c:strCache>
                <c:ptCount val="1"/>
                <c:pt idx="0">
                  <c:v>Повторные клиенты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 Столбиковая с группировкой'!$S$12:$S$16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'06 Столбиковая с группировкой'!$U$12:$U$16</c:f>
              <c:numCache>
                <c:formatCode>0.0</c:formatCode>
                <c:ptCount val="5"/>
                <c:pt idx="0">
                  <c:v>697.03499999999997</c:v>
                </c:pt>
                <c:pt idx="1">
                  <c:v>974.57299999999998</c:v>
                </c:pt>
                <c:pt idx="2">
                  <c:v>611.51300000000003</c:v>
                </c:pt>
                <c:pt idx="3">
                  <c:v>638.548</c:v>
                </c:pt>
                <c:pt idx="4">
                  <c:v>1003.052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D-4417-8803-31B4787F0F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550882287"/>
        <c:axId val="550882703"/>
      </c:barChart>
      <c:catAx>
        <c:axId val="55088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0882703"/>
        <c:crosses val="autoZero"/>
        <c:auto val="1"/>
        <c:lblAlgn val="ctr"/>
        <c:lblOffset val="100"/>
        <c:noMultiLvlLbl val="0"/>
      </c:catAx>
      <c:valAx>
        <c:axId val="55088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088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'07 Столбиковая с накоплением'!$R$11</c:f>
              <c:strCache>
                <c:ptCount val="1"/>
                <c:pt idx="0">
                  <c:v>Маркетплейс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накоплением'!$Q$12:$Q$16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накоплением'!$R$12:$R$16</c:f>
              <c:numCache>
                <c:formatCode>General</c:formatCode>
                <c:ptCount val="5"/>
                <c:pt idx="0">
                  <c:v>361866</c:v>
                </c:pt>
                <c:pt idx="1">
                  <c:v>363853</c:v>
                </c:pt>
                <c:pt idx="2">
                  <c:v>377957</c:v>
                </c:pt>
                <c:pt idx="3">
                  <c:v>261501</c:v>
                </c:pt>
                <c:pt idx="4">
                  <c:v>375033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5-489B-B363-5292D5238C37}"/>
            </c:ext>
          </c:extLst>
        </c:ser>
        <c:ser>
          <c:idx val="1"/>
          <c:order val="1"/>
          <c:tx>
            <c:strRef>
              <c:f>'07 Столбиковая с накоплением'!$S$11</c:f>
              <c:strCache>
                <c:ptCount val="1"/>
                <c:pt idx="0">
                  <c:v>Партнёры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накоплением'!$Q$12:$Q$16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накоплением'!$S$12:$S$16</c:f>
              <c:numCache>
                <c:formatCode>General</c:formatCode>
                <c:ptCount val="5"/>
                <c:pt idx="0">
                  <c:v>268896</c:v>
                </c:pt>
                <c:pt idx="1">
                  <c:v>416918</c:v>
                </c:pt>
                <c:pt idx="2">
                  <c:v>381052</c:v>
                </c:pt>
                <c:pt idx="3">
                  <c:v>269205</c:v>
                </c:pt>
                <c:pt idx="4">
                  <c:v>374860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A5-489B-B363-5292D5238C37}"/>
            </c:ext>
          </c:extLst>
        </c:ser>
        <c:ser>
          <c:idx val="2"/>
          <c:order val="2"/>
          <c:tx>
            <c:strRef>
              <c:f>'07 Столбиковая с накоплением'!$T$11</c:f>
              <c:strCache>
                <c:ptCount val="1"/>
                <c:pt idx="0">
                  <c:v>Розница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накоплением'!$Q$12:$Q$16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накоплением'!$T$12:$T$16</c:f>
              <c:numCache>
                <c:formatCode>General</c:formatCode>
                <c:ptCount val="5"/>
                <c:pt idx="0">
                  <c:v>365488</c:v>
                </c:pt>
                <c:pt idx="1">
                  <c:v>372894</c:v>
                </c:pt>
                <c:pt idx="2">
                  <c:v>325950</c:v>
                </c:pt>
                <c:pt idx="3">
                  <c:v>276845</c:v>
                </c:pt>
                <c:pt idx="4">
                  <c:v>178905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A5-489B-B363-5292D5238C37}"/>
            </c:ext>
          </c:extLst>
        </c:ser>
        <c:ser>
          <c:idx val="3"/>
          <c:order val="3"/>
          <c:tx>
            <c:strRef>
              <c:f>'07 Столбиковая с накоплением'!$U$11</c:f>
              <c:strCache>
                <c:ptCount val="1"/>
                <c:pt idx="0">
                  <c:v>Сайт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накоплением'!$Q$12:$Q$16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накоплением'!$U$12:$U$16</c:f>
              <c:numCache>
                <c:formatCode>General</c:formatCode>
                <c:ptCount val="5"/>
                <c:pt idx="0">
                  <c:v>509724</c:v>
                </c:pt>
                <c:pt idx="1">
                  <c:v>342511</c:v>
                </c:pt>
                <c:pt idx="2">
                  <c:v>297990</c:v>
                </c:pt>
                <c:pt idx="3">
                  <c:v>268661</c:v>
                </c:pt>
                <c:pt idx="4">
                  <c:v>275736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A5-489B-B363-5292D5238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50881871"/>
        <c:axId val="550878127"/>
      </c:barChart>
      <c:catAx>
        <c:axId val="55088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0878127"/>
        <c:crosses val="autoZero"/>
        <c:auto val="1"/>
        <c:lblAlgn val="ctr"/>
        <c:lblOffset val="100"/>
        <c:noMultiLvlLbl val="0"/>
      </c:catAx>
      <c:valAx>
        <c:axId val="55087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0881871"/>
        <c:crosses val="autoZero"/>
        <c:crossBetween val="between"/>
      </c:valAx>
      <c:spPr>
        <a:noFill/>
        <a:ln>
          <a:solidFill>
            <a:schemeClr val="tx1">
              <a:lumMod val="15000"/>
              <a:lumOff val="85000"/>
            </a:schemeClr>
          </a:solidFill>
          <a:prstDash val="dash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[Диаграммы дз.xlsx]08 Столбиковая нормированная!Сводная таблица2</c:name>
    <c:fmtId val="8"/>
  </c:pivotSource>
  <c:chart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'08 Столбиковая нормированная'!$R$1:$R$2</c:f>
              <c:strCache>
                <c:ptCount val="1"/>
                <c:pt idx="0">
                  <c:v>Маркетплейс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'08 Столбиковая нормированная'!$Q$3:$Q$8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нормированная'!$R$3:$R$8</c:f>
              <c:numCache>
                <c:formatCode>General</c:formatCode>
                <c:ptCount val="5"/>
                <c:pt idx="0">
                  <c:v>269244</c:v>
                </c:pt>
                <c:pt idx="1">
                  <c:v>197336</c:v>
                </c:pt>
                <c:pt idx="2">
                  <c:v>168418</c:v>
                </c:pt>
                <c:pt idx="3">
                  <c:v>275022</c:v>
                </c:pt>
                <c:pt idx="4">
                  <c:v>98327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3-4CF1-B33D-ED1A623DA21A}"/>
            </c:ext>
          </c:extLst>
        </c:ser>
        <c:ser>
          <c:idx val="1"/>
          <c:order val="1"/>
          <c:tx>
            <c:strRef>
              <c:f>'08 Столбиковая нормированная'!$S$1:$S$2</c:f>
              <c:strCache>
                <c:ptCount val="1"/>
                <c:pt idx="0">
                  <c:v>Партнёры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'08 Столбиковая нормированная'!$Q$3:$Q$8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нормированная'!$S$3:$S$8</c:f>
              <c:numCache>
                <c:formatCode>General</c:formatCode>
                <c:ptCount val="5"/>
                <c:pt idx="0">
                  <c:v>225246</c:v>
                </c:pt>
                <c:pt idx="1">
                  <c:v>363915</c:v>
                </c:pt>
                <c:pt idx="2">
                  <c:v>395377</c:v>
                </c:pt>
                <c:pt idx="3">
                  <c:v>330378</c:v>
                </c:pt>
                <c:pt idx="4">
                  <c:v>220011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E3-4CF1-B33D-ED1A623DA21A}"/>
            </c:ext>
          </c:extLst>
        </c:ser>
        <c:ser>
          <c:idx val="2"/>
          <c:order val="2"/>
          <c:tx>
            <c:strRef>
              <c:f>'08 Столбиковая нормированная'!$T$1:$T$2</c:f>
              <c:strCache>
                <c:ptCount val="1"/>
                <c:pt idx="0">
                  <c:v>Розница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'08 Столбиковая нормированная'!$Q$3:$Q$8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нормированная'!$T$3:$T$8</c:f>
              <c:numCache>
                <c:formatCode>General</c:formatCode>
                <c:ptCount val="5"/>
                <c:pt idx="0">
                  <c:v>170952</c:v>
                </c:pt>
                <c:pt idx="1">
                  <c:v>251520</c:v>
                </c:pt>
                <c:pt idx="2">
                  <c:v>175156</c:v>
                </c:pt>
                <c:pt idx="3">
                  <c:v>235106</c:v>
                </c:pt>
                <c:pt idx="4">
                  <c:v>254949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E3-4CF1-B33D-ED1A623DA21A}"/>
            </c:ext>
          </c:extLst>
        </c:ser>
        <c:ser>
          <c:idx val="3"/>
          <c:order val="3"/>
          <c:tx>
            <c:strRef>
              <c:f>'08 Столбиковая нормированная'!$U$1:$U$2</c:f>
              <c:strCache>
                <c:ptCount val="1"/>
                <c:pt idx="0">
                  <c:v>Сайт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E3-4CF1-B33D-ED1A623DA21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4E3-4CF1-B33D-ED1A623DA21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E3-4CF1-B33D-ED1A623DA21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4E3-4CF1-B33D-ED1A623DA21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4E3-4CF1-B33D-ED1A623DA2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'08 Столбиковая нормированная'!$Q$3:$Q$8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нормированная'!$U$3:$U$8</c:f>
              <c:numCache>
                <c:formatCode>General</c:formatCode>
                <c:ptCount val="5"/>
                <c:pt idx="0">
                  <c:v>375895</c:v>
                </c:pt>
                <c:pt idx="1">
                  <c:v>99446</c:v>
                </c:pt>
                <c:pt idx="2">
                  <c:v>175073</c:v>
                </c:pt>
                <c:pt idx="3">
                  <c:v>237218</c:v>
                </c:pt>
                <c:pt idx="4">
                  <c:v>234817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E3-4CF1-B33D-ED1A623DA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11929375"/>
        <c:axId val="711936447"/>
      </c:barChart>
      <c:catAx>
        <c:axId val="71192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1936447"/>
        <c:crosses val="autoZero"/>
        <c:auto val="1"/>
        <c:lblAlgn val="ctr"/>
        <c:lblOffset val="100"/>
        <c:noMultiLvlLbl val="0"/>
      </c:catAx>
      <c:valAx>
        <c:axId val="71193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192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[Диаграммы дз.xlsx]09 Линейная!Сводная таблица3</c:name>
    <c:fmtId val="8"/>
  </c:pivotSource>
  <c:chart>
    <c:autoTitleDeleted val="1"/>
    <c:pivotFmts>
      <c:pivotFmt>
        <c:idx val="0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General" sourceLinked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161111111111111E-2"/>
              <c:y val="6.94790755322251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790BA9B-5CDD-4176-9D34-752167C8ABF9}" type="CELLRANGE">
                  <a:rPr lang="en-US">
                    <a:solidFill>
                      <a:schemeClr val="accent6">
                        <a:lumMod val="50000"/>
                      </a:schemeClr>
                    </a:solidFill>
                  </a:rPr>
                  <a:pPr>
                    <a:defRPr>
                      <a:solidFill>
                        <a:schemeClr val="accent6">
                          <a:lumMod val="50000"/>
                        </a:schemeClr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numFmt formatCode="General" sourceLinked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2666666666666661E-2"/>
                  <c:h val="6.0115923009623796E-2"/>
                </c:manualLayout>
              </c15:layout>
              <c15:dlblFieldTable/>
              <c15:showDataLabelsRange val="1"/>
            </c:ext>
          </c:extLst>
        </c:dLbl>
      </c:pivotFmt>
      <c:pivotFmt>
        <c:idx val="2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7166666666666666E-2"/>
              <c:y val="5.327537182852143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047919B-2C6A-4F5E-88D3-9AD83888055B}" type="CELLRANGE">
                  <a:rPr lang="en-US"/>
                  <a:pPr>
                    <a:defRPr>
                      <a:solidFill>
                        <a:schemeClr val="accent6">
                          <a:lumMod val="50000"/>
                        </a:schemeClr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numFmt formatCode="General" sourceLinked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3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9611111111111108E-2"/>
              <c:y val="-5.320610965296004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661F139-459D-4A29-8F7C-2B6ADB82A292}" type="CELLRANGE">
                  <a:rPr lang="en-US"/>
                  <a:pPr>
                    <a:defRPr>
                      <a:solidFill>
                        <a:schemeClr val="accent6">
                          <a:lumMod val="50000"/>
                        </a:schemeClr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numFmt formatCode="General" sourceLinked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7166666666666763E-2"/>
              <c:y val="5.327537182852143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F22DBCD-EE2B-437B-88CB-2C8E5C11C944}" type="CELLRANGE">
                  <a:rPr lang="en-US"/>
                  <a:pPr>
                    <a:defRPr>
                      <a:solidFill>
                        <a:schemeClr val="accent6">
                          <a:lumMod val="50000"/>
                        </a:schemeClr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numFmt formatCode="General" sourceLinked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9944444444444545E-2"/>
              <c:y val="-4.39468503937007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DD1337A-7284-4C7A-82F6-4D2453F8EF97}" type="CELLRANGE">
                  <a:rPr lang="en-US"/>
                  <a:pPr>
                    <a:defRPr>
                      <a:solidFill>
                        <a:schemeClr val="accent6">
                          <a:lumMod val="50000"/>
                        </a:schemeClr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numFmt formatCode="General" sourceLinked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6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7722222222222326E-2"/>
              <c:y val="-5.78357392825897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66A5580-72C9-4EF6-94EF-EE29D38BBD4F}" type="CELLRANGE">
                  <a:rPr lang="en-US"/>
                  <a:pPr>
                    <a:defRPr>
                      <a:solidFill>
                        <a:schemeClr val="accent6">
                          <a:lumMod val="50000"/>
                        </a:schemeClr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numFmt formatCode="General" sourceLinked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7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447C997-1359-4C7C-A1FA-A12CD7691673}" type="CELLRANGE">
                  <a:rPr lang="en-US"/>
                  <a:pPr>
                    <a:defRPr>
                      <a:solidFill>
                        <a:schemeClr val="accent6">
                          <a:lumMod val="50000"/>
                        </a:schemeClr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numFmt formatCode="General" sourceLinked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8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2115E93-71A3-473D-9D56-4973C077E248}" type="CELLRANGE">
                  <a:rPr lang="ru-RU"/>
                  <a:pPr>
                    <a:defRPr>
                      <a:solidFill>
                        <a:schemeClr val="accent6">
                          <a:lumMod val="50000"/>
                        </a:schemeClr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numFmt formatCode="General" sourceLinked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0F17BD4-013C-40FC-9A5B-80CE069B31A5}" type="CELLRANGE">
                  <a:rPr lang="ru-RU"/>
                  <a:pPr>
                    <a:defRPr>
                      <a:solidFill>
                        <a:schemeClr val="accent6">
                          <a:lumMod val="50000"/>
                        </a:schemeClr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numFmt formatCode="General" sourceLinked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'09 Линейная'!$T$2:$T$10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2132-401E-A069-C208A7C3B647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2132-401E-A069-C208A7C3B647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2132-401E-A069-C208A7C3B647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2132-401E-A069-C208A7C3B647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2132-401E-A069-C208A7C3B647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2132-401E-A069-C208A7C3B647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2132-401E-A069-C208A7C3B647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2132-401E-A069-C208A7C3B647}"/>
              </c:ext>
            </c:extLst>
          </c:dPt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2132-401E-A069-C208A7C3B64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447C997-1359-4C7C-A1FA-A12CD7691673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132-401E-A069-C208A7C3B647}"/>
                </c:ext>
              </c:extLst>
            </c:dLbl>
            <c:dLbl>
              <c:idx val="1"/>
              <c:layout>
                <c:manualLayout>
                  <c:x val="-6.161111111111111E-2"/>
                  <c:y val="6.94790755322251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accent6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790BA9B-5CDD-4176-9D34-752167C8ABF9}" type="CELLRANGE">
                      <a:rPr lang="en-US">
                        <a:solidFill>
                          <a:schemeClr val="accent6">
                            <a:lumMod val="50000"/>
                          </a:schemeClr>
                        </a:solidFill>
                      </a:rPr>
                      <a:pPr>
                        <a:defRPr>
                          <a:solidFill>
                            <a:schemeClr val="accent6">
                              <a:lumMod val="50000"/>
                            </a:schemeClr>
                          </a:solidFill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666666666666661E-2"/>
                      <c:h val="6.011592300962379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132-401E-A069-C208A7C3B64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2115E93-71A3-473D-9D56-4973C077E24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132-401E-A069-C208A7C3B647}"/>
                </c:ext>
              </c:extLst>
            </c:dLbl>
            <c:dLbl>
              <c:idx val="3"/>
              <c:layout>
                <c:manualLayout>
                  <c:x val="-6.7166666666666666E-2"/>
                  <c:y val="5.3275371828521434E-2"/>
                </c:manualLayout>
              </c:layout>
              <c:tx>
                <c:rich>
                  <a:bodyPr/>
                  <a:lstStyle/>
                  <a:p>
                    <a:fld id="{8047919B-2C6A-4F5E-88D3-9AD83888055B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132-401E-A069-C208A7C3B647}"/>
                </c:ext>
              </c:extLst>
            </c:dLbl>
            <c:dLbl>
              <c:idx val="4"/>
              <c:layout>
                <c:manualLayout>
                  <c:x val="-5.9611111111111108E-2"/>
                  <c:y val="-5.3206109652960049E-2"/>
                </c:manualLayout>
              </c:layout>
              <c:tx>
                <c:rich>
                  <a:bodyPr/>
                  <a:lstStyle/>
                  <a:p>
                    <a:fld id="{4661F139-459D-4A29-8F7C-2B6ADB82A292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132-401E-A069-C208A7C3B647}"/>
                </c:ext>
              </c:extLst>
            </c:dLbl>
            <c:dLbl>
              <c:idx val="5"/>
              <c:layout>
                <c:manualLayout>
                  <c:x val="-6.7166666666666763E-2"/>
                  <c:y val="5.3275371828521434E-2"/>
                </c:manualLayout>
              </c:layout>
              <c:tx>
                <c:rich>
                  <a:bodyPr/>
                  <a:lstStyle/>
                  <a:p>
                    <a:fld id="{8F22DBCD-EE2B-437B-88CB-2C8E5C11C944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132-401E-A069-C208A7C3B647}"/>
                </c:ext>
              </c:extLst>
            </c:dLbl>
            <c:dLbl>
              <c:idx val="6"/>
              <c:layout>
                <c:manualLayout>
                  <c:x val="-6.9944444444444545E-2"/>
                  <c:y val="-4.394685039370079E-2"/>
                </c:manualLayout>
              </c:layout>
              <c:tx>
                <c:rich>
                  <a:bodyPr/>
                  <a:lstStyle/>
                  <a:p>
                    <a:fld id="{3DD1337A-7284-4C7A-82F6-4D2453F8EF97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132-401E-A069-C208A7C3B647}"/>
                </c:ext>
              </c:extLst>
            </c:dLbl>
            <c:dLbl>
              <c:idx val="7"/>
              <c:layout>
                <c:manualLayout>
                  <c:x val="-4.7722222222222326E-2"/>
                  <c:y val="-5.783573928258972E-2"/>
                </c:manualLayout>
              </c:layout>
              <c:tx>
                <c:rich>
                  <a:bodyPr/>
                  <a:lstStyle/>
                  <a:p>
                    <a:fld id="{266A5580-72C9-4EF6-94EF-EE29D38BBD4F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132-401E-A069-C208A7C3B64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0F17BD4-013C-40FC-9A5B-80CE069B31A5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132-401E-A069-C208A7C3B647}"/>
                </c:ext>
              </c:extLst>
            </c:dLbl>
            <c:numFmt formatCode="General" sourceLinked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'09 Линейная'!$T$2:$T$10</c:f>
              <c:strCache>
                <c:ptCount val="9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</c:strCache>
            </c:strRef>
          </c:cat>
          <c:val>
            <c:numRef>
              <c:f>'09 Линейная'!$T$2:$T$10</c:f>
              <c:numCache>
                <c:formatCode>General</c:formatCode>
                <c:ptCount val="9"/>
                <c:pt idx="0">
                  <c:v>834565</c:v>
                </c:pt>
                <c:pt idx="1">
                  <c:v>501689</c:v>
                </c:pt>
                <c:pt idx="2">
                  <c:v>962371</c:v>
                </c:pt>
                <c:pt idx="3">
                  <c:v>717183</c:v>
                </c:pt>
                <c:pt idx="4">
                  <c:v>1011870</c:v>
                </c:pt>
                <c:pt idx="5">
                  <c:v>755827</c:v>
                </c:pt>
                <c:pt idx="6">
                  <c:v>871733</c:v>
                </c:pt>
                <c:pt idx="7">
                  <c:v>814077</c:v>
                </c:pt>
                <c:pt idx="8">
                  <c:v>665736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'09 Линейная'!$T$2:$T$10</c15:f>
                <c15:dlblRangeCache>
                  <c:ptCount val="9"/>
                  <c:pt idx="0">
                    <c:v>834,6</c:v>
                  </c:pt>
                  <c:pt idx="1">
                    <c:v>501,7</c:v>
                  </c:pt>
                  <c:pt idx="2">
                    <c:v>962,4</c:v>
                  </c:pt>
                  <c:pt idx="3">
                    <c:v>717,2</c:v>
                  </c:pt>
                  <c:pt idx="4">
                    <c:v>1011,9</c:v>
                  </c:pt>
                  <c:pt idx="5">
                    <c:v>755,8</c:v>
                  </c:pt>
                  <c:pt idx="6">
                    <c:v>871,7</c:v>
                  </c:pt>
                  <c:pt idx="7">
                    <c:v>814,1</c:v>
                  </c:pt>
                  <c:pt idx="8">
                    <c:v>665,7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132-401E-A069-C208A7C3B64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11986783"/>
        <c:axId val="711987199"/>
      </c:lineChart>
      <c:catAx>
        <c:axId val="71198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1987199"/>
        <c:crosses val="autoZero"/>
        <c:auto val="1"/>
        <c:lblAlgn val="ctr"/>
        <c:lblOffset val="100"/>
        <c:noMultiLvlLbl val="0"/>
      </c:catAx>
      <c:valAx>
        <c:axId val="7119871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accent6">
                  <a:lumMod val="40000"/>
                  <a:lumOff val="60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1198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'10 Лепестковая'!$T$17</c:f>
              <c:strCache>
                <c:ptCount val="1"/>
                <c:pt idx="0">
                  <c:v>Казань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 Лепестковая'!$S$18:$S$26</c:f>
              <c:strCache>
                <c:ptCount val="9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</c:strCache>
            </c:strRef>
          </c:cat>
          <c:val>
            <c:numRef>
              <c:f>'10 Лепестковая'!$T$18:$T$26</c:f>
              <c:numCache>
                <c:formatCode>0</c:formatCode>
                <c:ptCount val="9"/>
                <c:pt idx="0">
                  <c:v>179.74299999999999</c:v>
                </c:pt>
                <c:pt idx="1">
                  <c:v>66.388999999999996</c:v>
                </c:pt>
                <c:pt idx="2">
                  <c:v>132.096</c:v>
                </c:pt>
                <c:pt idx="3">
                  <c:v>92.028000000000006</c:v>
                </c:pt>
                <c:pt idx="4">
                  <c:v>301.25700000000001</c:v>
                </c:pt>
                <c:pt idx="5">
                  <c:v>188.13200000000001</c:v>
                </c:pt>
                <c:pt idx="6">
                  <c:v>222.84100000000001</c:v>
                </c:pt>
                <c:pt idx="7">
                  <c:v>139.958</c:v>
                </c:pt>
                <c:pt idx="8">
                  <c:v>119.955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E-49FA-8F40-95F740BFFC24}"/>
            </c:ext>
          </c:extLst>
        </c:ser>
        <c:ser>
          <c:idx val="1"/>
          <c:order val="1"/>
          <c:tx>
            <c:strRef>
              <c:f>'10 Лепестковая'!$U$17</c:f>
              <c:strCache>
                <c:ptCount val="1"/>
                <c:pt idx="0">
                  <c:v>Москва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 Лепестковая'!$S$18:$S$26</c:f>
              <c:strCache>
                <c:ptCount val="9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</c:strCache>
            </c:strRef>
          </c:cat>
          <c:val>
            <c:numRef>
              <c:f>'10 Лепестковая'!$U$18:$U$26</c:f>
              <c:numCache>
                <c:formatCode>0</c:formatCode>
                <c:ptCount val="9"/>
                <c:pt idx="0">
                  <c:v>218.101</c:v>
                </c:pt>
                <c:pt idx="1">
                  <c:v>131.732</c:v>
                </c:pt>
                <c:pt idx="2">
                  <c:v>176.29</c:v>
                </c:pt>
                <c:pt idx="3">
                  <c:v>171.22900000000001</c:v>
                </c:pt>
                <c:pt idx="4">
                  <c:v>232.80500000000001</c:v>
                </c:pt>
                <c:pt idx="5">
                  <c:v>213.363</c:v>
                </c:pt>
                <c:pt idx="6">
                  <c:v>244.51499999999999</c:v>
                </c:pt>
                <c:pt idx="7">
                  <c:v>88.129000000000005</c:v>
                </c:pt>
                <c:pt idx="8">
                  <c:v>140.28899999999999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6E-49FA-8F40-95F740BFF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578352"/>
        <c:axId val="1991570864"/>
      </c:radarChart>
      <c:catAx>
        <c:axId val="199157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1570864"/>
        <c:crosses val="autoZero"/>
        <c:auto val="1"/>
        <c:lblAlgn val="ctr"/>
        <c:lblOffset val="100"/>
        <c:noMultiLvlLbl val="0"/>
      </c:catAx>
      <c:valAx>
        <c:axId val="199157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157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9480985597169074"/>
          <c:y val="0.105"/>
          <c:w val="0.16773897504068347"/>
          <c:h val="0.208818287248977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1142999</xdr:colOff>
      <xdr:row>0</xdr:row>
      <xdr:rowOff>0</xdr:rowOff>
    </xdr:from>
    <xdr:to>
      <xdr:col>14</xdr:col>
      <xdr:colOff>866774</xdr:colOff>
      <xdr:row>10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362949" y="0"/>
          <a:ext cx="4295775" cy="23336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получить управленческую таблицу эффективности менеджеров.</a:t>
          </a:r>
        </a:p>
        <a:p>
          <a:endParaRPr lang="ru-RU" sz="1100"/>
        </a:p>
        <a:p>
          <a:r>
            <a:rPr lang="ru-RU" sz="1100"/>
            <a:t>1) Агрегируйте данные по менеджерам.</a:t>
          </a:r>
        </a:p>
        <a:p>
          <a:r>
            <a:rPr lang="ru-RU" sz="1100"/>
            <a:t>2) Рассчитайте: число сделок, уникальных клиентов, проданные единицы, выручку.</a:t>
          </a:r>
        </a:p>
        <a:p>
          <a:r>
            <a:rPr lang="ru-RU" sz="1100"/>
            <a:t>3) Рассчитайте средний чек и среднюю скидку.</a:t>
          </a:r>
        </a:p>
        <a:p>
          <a:r>
            <a:rPr lang="ru-RU" sz="1100"/>
            <a:t>4) Добавьте долю менеджера в общей выручке.</a:t>
          </a:r>
        </a:p>
        <a:p>
          <a:r>
            <a:rPr lang="ru-RU" sz="1100"/>
            <a:t>5) Отсортируйте по выручке по убыванию.</a:t>
          </a:r>
        </a:p>
        <a:p>
          <a:r>
            <a:rPr lang="ru-RU" sz="1100"/>
            <a:t>6) Оформите итог как аналитическую таблицу с условным форматированием.</a:t>
          </a:r>
        </a:p>
        <a:p>
          <a:endParaRPr lang="ru-RU" sz="1100"/>
        </a:p>
        <a:p>
          <a:r>
            <a:rPr lang="ru-RU" sz="1100"/>
            <a:t>Результат: таблица «Эффективность менеджеров».</a:t>
          </a:r>
        </a:p>
      </xdr:txBody>
    </xdr:sp>
    <xdr:clientData/>
  </xdr:twoCellAnchor>
  <xdr:twoCellAnchor editAs="oneCell">
    <xdr:from>
      <xdr:col>15</xdr:col>
      <xdr:colOff>171449</xdr:colOff>
      <xdr:row>0</xdr:row>
      <xdr:rowOff>159205</xdr:rowOff>
    </xdr:from>
    <xdr:to>
      <xdr:col>23</xdr:col>
      <xdr:colOff>489599</xdr:colOff>
      <xdr:row>6</xdr:row>
      <xdr:rowOff>2113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82474" y="159205"/>
          <a:ext cx="6347475" cy="14099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</xdr:rowOff>
    </xdr:from>
    <xdr:to>
      <xdr:col>15</xdr:col>
      <xdr:colOff>0</xdr:colOff>
      <xdr:row>7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8001000" y="1"/>
          <a:ext cx="4114800" cy="1762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создать </a:t>
          </a:r>
          <a:r>
            <a:rPr lang="en-US" sz="1100"/>
            <a:t>KPI-</a:t>
          </a:r>
          <a:r>
            <a:rPr lang="ru-RU" sz="1100"/>
            <a:t>карточку с ключевым показателем.</a:t>
          </a:r>
        </a:p>
        <a:p>
          <a:endParaRPr lang="ru-RU" sz="1100"/>
        </a:p>
        <a:p>
          <a:r>
            <a:rPr lang="ru-RU" sz="1100"/>
            <a:t>1) Агрегируйте данные за апрель.</a:t>
          </a:r>
        </a:p>
        <a:p>
          <a:r>
            <a:rPr lang="ru-RU" sz="1100"/>
            <a:t>2) Рассчитайте общую конверсию: Заказы / Посетители.</a:t>
          </a:r>
        </a:p>
        <a:p>
          <a:r>
            <a:rPr lang="ru-RU" sz="1100"/>
            <a:t>3) Проверьте, что делите суммы показателей, а не усредняете дневные конверсии.</a:t>
          </a:r>
        </a:p>
        <a:p>
          <a:r>
            <a:rPr lang="ru-RU" sz="1100"/>
            <a:t>4) Покажите результат крупным числом в процентах.</a:t>
          </a:r>
        </a:p>
        <a:p>
          <a:endParaRPr lang="ru-RU" sz="1100"/>
        </a:p>
        <a:p>
          <a:r>
            <a:rPr lang="ru-RU" sz="1100"/>
            <a:t>Результат: одна </a:t>
          </a:r>
          <a:r>
            <a:rPr lang="en-US" sz="1100"/>
            <a:t>KPI-</a:t>
          </a:r>
          <a:r>
            <a:rPr lang="ru-RU" sz="1100"/>
            <a:t>карточка </a:t>
          </a:r>
          <a:r>
            <a:rPr lang="en-US" sz="1100"/>
            <a:t>Important Number.</a:t>
          </a:r>
          <a:endParaRPr lang="ru-RU" sz="1100"/>
        </a:p>
      </xdr:txBody>
    </xdr:sp>
    <xdr:clientData/>
  </xdr:twoCellAnchor>
  <xdr:twoCellAnchor editAs="oneCell">
    <xdr:from>
      <xdr:col>15</xdr:col>
      <xdr:colOff>248478</xdr:colOff>
      <xdr:row>0</xdr:row>
      <xdr:rowOff>273327</xdr:rowOff>
    </xdr:from>
    <xdr:to>
      <xdr:col>17</xdr:col>
      <xdr:colOff>513522</xdr:colOff>
      <xdr:row>2</xdr:row>
      <xdr:rowOff>135043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42913" y="273327"/>
          <a:ext cx="1639957" cy="673412"/>
        </a:xfrm>
        <a:prstGeom prst="rect">
          <a:avLst/>
        </a:prstGeom>
      </xdr:spPr>
    </xdr:pic>
    <xdr:clientData/>
  </xdr:twoCellAnchor>
  <xdr:twoCellAnchor>
    <xdr:from>
      <xdr:col>14</xdr:col>
      <xdr:colOff>657225</xdr:colOff>
      <xdr:row>9</xdr:row>
      <xdr:rowOff>19050</xdr:rowOff>
    </xdr:from>
    <xdr:to>
      <xdr:col>18</xdr:col>
      <xdr:colOff>0</xdr:colOff>
      <xdr:row>14</xdr:row>
      <xdr:rowOff>9525</xdr:rowOff>
    </xdr:to>
    <xdr:sp macro="" textlink="$M$12">
      <xdr:nvSpPr>
        <xdr:cNvPr id="2" name="Прямоугольник 1">
          <a:extLst>
            <a:ext uri="{FF2B5EF4-FFF2-40B4-BE49-F238E27FC236}">
              <a16:creationId xmlns:a16="http://schemas.microsoft.com/office/drawing/2014/main" id="{75E35EF5-CB8C-4822-A459-31F5B21F135B}"/>
            </a:ext>
          </a:extLst>
        </xdr:cNvPr>
        <xdr:cNvSpPr/>
      </xdr:nvSpPr>
      <xdr:spPr>
        <a:xfrm>
          <a:off x="11753850" y="2314575"/>
          <a:ext cx="2085975" cy="904875"/>
        </a:xfrm>
        <a:prstGeom prst="rect">
          <a:avLst/>
        </a:prstGeom>
        <a:gradFill flip="none" rotWithShape="1">
          <a:gsLst>
            <a:gs pos="0">
              <a:schemeClr val="accent2">
                <a:lumMod val="5000"/>
                <a:lumOff val="95000"/>
              </a:schemeClr>
            </a:gs>
            <a:gs pos="90000">
              <a:schemeClr val="accent2">
                <a:lumMod val="45000"/>
                <a:lumOff val="55000"/>
              </a:schemeClr>
            </a:gs>
            <a:gs pos="45885">
              <a:srgbClr val="F7CAB3"/>
            </a:gs>
            <a:gs pos="66000">
              <a:schemeClr val="accent2">
                <a:lumMod val="45000"/>
                <a:lumOff val="55000"/>
              </a:schemeClr>
            </a:gs>
            <a:gs pos="100000">
              <a:schemeClr val="accent2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D8D0C50-38F7-499F-ACD8-52DC0A4BAA0D}" type="TxLink">
            <a:rPr lang="en-US" sz="3600" b="1" i="0" u="none" strike="noStrike">
              <a:solidFill>
                <a:srgbClr val="000000"/>
              </a:solidFill>
              <a:latin typeface="Arial Black" panose="020B0A04020102020204" pitchFamily="34" charset="0"/>
            </a:rPr>
            <a:pPr algn="ctr"/>
            <a:t>3,46%</a:t>
          </a:fld>
          <a:endParaRPr lang="en-US" sz="3600" b="1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</xdr:rowOff>
    </xdr:from>
    <xdr:to>
      <xdr:col>13</xdr:col>
      <xdr:colOff>342901</xdr:colOff>
      <xdr:row>9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6134100" y="1"/>
          <a:ext cx="4457701" cy="2143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изменение выручки месяц к месяцу.</a:t>
          </a:r>
        </a:p>
        <a:p>
          <a:endParaRPr lang="ru-RU" sz="1100"/>
        </a:p>
        <a:p>
          <a:r>
            <a:rPr lang="ru-RU" sz="1100"/>
            <a:t>1) Суммируйте выручку отдельно за май и июнь.</a:t>
          </a:r>
        </a:p>
        <a:p>
          <a:r>
            <a:rPr lang="ru-RU" sz="1100"/>
            <a:t>2) Рассчитайте абсолютное изменение: Июнь − Май.</a:t>
          </a:r>
        </a:p>
        <a:p>
          <a:r>
            <a:rPr lang="ru-RU" sz="1100"/>
            <a:t>3) Рассчитайте относительное изменение, %.</a:t>
          </a:r>
        </a:p>
        <a:p>
          <a:r>
            <a:rPr lang="ru-RU" sz="1100"/>
            <a:t>4) Выведите абсолютное изменение крупным числом со знаком +/−.</a:t>
          </a:r>
        </a:p>
        <a:p>
          <a:r>
            <a:rPr lang="ru-RU" sz="1100"/>
            <a:t>5) Ниже выведите процент изменения.</a:t>
          </a:r>
        </a:p>
        <a:p>
          <a:r>
            <a:rPr lang="ru-RU" sz="1100"/>
            <a:t>6) Рост оформите как положительный сигнал, снижение — как отрицательный.</a:t>
          </a:r>
        </a:p>
        <a:p>
          <a:endParaRPr lang="ru-RU" sz="1100"/>
        </a:p>
        <a:p>
          <a:r>
            <a:rPr lang="ru-RU" sz="1100"/>
            <a:t>Результат: </a:t>
          </a:r>
          <a:r>
            <a:rPr lang="en-US" sz="1100"/>
            <a:t>Difference Number «</a:t>
          </a:r>
          <a:r>
            <a:rPr lang="ru-RU" sz="1100"/>
            <a:t>Изменение выручки </a:t>
          </a:r>
          <a:r>
            <a:rPr lang="en-US" sz="1100"/>
            <a:t>M</a:t>
          </a:r>
          <a:r>
            <a:rPr lang="ru-RU" sz="1100" baseline="0"/>
            <a:t> </a:t>
          </a:r>
          <a:r>
            <a:rPr lang="en-US" sz="1100" baseline="0"/>
            <a:t>to </a:t>
          </a:r>
          <a:r>
            <a:rPr lang="en-US" sz="1100"/>
            <a:t>M».</a:t>
          </a:r>
          <a:endParaRPr lang="ru-RU" sz="1100"/>
        </a:p>
      </xdr:txBody>
    </xdr:sp>
    <xdr:clientData/>
  </xdr:twoCellAnchor>
  <xdr:twoCellAnchor>
    <xdr:from>
      <xdr:col>9</xdr:col>
      <xdr:colOff>0</xdr:colOff>
      <xdr:row>13</xdr:row>
      <xdr:rowOff>171450</xdr:rowOff>
    </xdr:from>
    <xdr:to>
      <xdr:col>12</xdr:col>
      <xdr:colOff>0</xdr:colOff>
      <xdr:row>16</xdr:row>
      <xdr:rowOff>114300</xdr:rowOff>
    </xdr:to>
    <xdr:sp macro="" textlink="$N$13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7448550" y="3076575"/>
          <a:ext cx="2057400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D4CA5AB-1AE9-402C-A877-2EF5CBC6016D}" type="TxLink">
            <a:rPr lang="en-US" sz="1600" b="0" i="0" u="none" strike="noStrike">
              <a:solidFill>
                <a:srgbClr val="000000"/>
              </a:solidFill>
              <a:latin typeface="Arial Black" panose="020B0A04020102020204" pitchFamily="34" charset="0"/>
              <a:cs typeface="Carlito"/>
            </a:rPr>
            <a:pPr algn="ctr"/>
            <a:t> </a:t>
          </a:fld>
          <a:endParaRPr lang="ru-RU" sz="1600"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13</xdr:col>
      <xdr:colOff>755203</xdr:colOff>
      <xdr:row>0</xdr:row>
      <xdr:rowOff>190499</xdr:rowOff>
    </xdr:from>
    <xdr:to>
      <xdr:col>16</xdr:col>
      <xdr:colOff>138302</xdr:colOff>
      <xdr:row>4</xdr:row>
      <xdr:rowOff>39446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1350" y="190499"/>
          <a:ext cx="1882011" cy="1036771"/>
        </a:xfrm>
        <a:prstGeom prst="rect">
          <a:avLst/>
        </a:prstGeom>
      </xdr:spPr>
    </xdr:pic>
    <xdr:clientData/>
  </xdr:twoCellAnchor>
  <xdr:twoCellAnchor>
    <xdr:from>
      <xdr:col>13</xdr:col>
      <xdr:colOff>1104901</xdr:colOff>
      <xdr:row>10</xdr:row>
      <xdr:rowOff>152399</xdr:rowOff>
    </xdr:from>
    <xdr:to>
      <xdr:col>17</xdr:col>
      <xdr:colOff>1</xdr:colOff>
      <xdr:row>17</xdr:row>
      <xdr:rowOff>57149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557AD16C-6A48-4EBA-9265-C58F35E85320}"/>
            </a:ext>
          </a:extLst>
        </xdr:cNvPr>
        <xdr:cNvGrpSpPr/>
      </xdr:nvGrpSpPr>
      <xdr:grpSpPr>
        <a:xfrm>
          <a:off x="11296651" y="2628899"/>
          <a:ext cx="2085975" cy="1171575"/>
          <a:chOff x="11334751" y="2085974"/>
          <a:chExt cx="2085975" cy="1171575"/>
        </a:xfrm>
      </xdr:grpSpPr>
      <xdr:sp macro="" textlink="U3">
        <xdr:nvSpPr>
          <xdr:cNvPr id="2" name="Прямоугольник 1">
            <a:extLst>
              <a:ext uri="{FF2B5EF4-FFF2-40B4-BE49-F238E27FC236}">
                <a16:creationId xmlns:a16="http://schemas.microsoft.com/office/drawing/2014/main" id="{44716A19-7FDB-4500-A0E8-63C1A96F3B5A}"/>
              </a:ext>
            </a:extLst>
          </xdr:cNvPr>
          <xdr:cNvSpPr/>
        </xdr:nvSpPr>
        <xdr:spPr>
          <a:xfrm>
            <a:off x="11334751" y="2085974"/>
            <a:ext cx="2076450" cy="1171575"/>
          </a:xfrm>
          <a:prstGeom prst="rect">
            <a:avLst/>
          </a:prstGeom>
          <a:gradFill>
            <a:gsLst>
              <a:gs pos="41000">
                <a:schemeClr val="accent2">
                  <a:lumMod val="5000"/>
                  <a:lumOff val="95000"/>
                </a:schemeClr>
              </a:gs>
              <a:gs pos="100000">
                <a:schemeClr val="accent2">
                  <a:lumMod val="45000"/>
                  <a:lumOff val="55000"/>
                </a:schemeClr>
              </a:gs>
              <a:gs pos="100000">
                <a:srgbClr val="F7CAB3"/>
              </a:gs>
              <a:gs pos="0">
                <a:schemeClr val="accent2">
                  <a:lumMod val="45000"/>
                  <a:lumOff val="55000"/>
                </a:schemeClr>
              </a:gs>
              <a:gs pos="100000">
                <a:srgbClr val="F8D2BF"/>
              </a:gs>
              <a:gs pos="0">
                <a:schemeClr val="accent2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A7C90BE-B7BD-4992-8A80-176074268BD5}" type="TxLink">
              <a:rPr lang="en-US" sz="2000" b="0" i="0" u="none" strike="noStrike">
                <a:solidFill>
                  <a:srgbClr val="000000"/>
                </a:solidFill>
                <a:latin typeface="Arial Black" panose="020B0A04020102020204" pitchFamily="34" charset="0"/>
              </a:rPr>
              <a:pPr algn="ctr"/>
              <a:t>-1 388 111 ₽ </a:t>
            </a:fld>
            <a:endParaRPr lang="ru-RU" sz="2000">
              <a:solidFill>
                <a:schemeClr val="tx1"/>
              </a:solidFill>
              <a:latin typeface="Arial Black" panose="020B0A04020102020204" pitchFamily="34" charset="0"/>
            </a:endParaRPr>
          </a:p>
        </xdr:txBody>
      </xdr:sp>
      <xdr:sp macro="" textlink="$U$2">
        <xdr:nvSpPr>
          <xdr:cNvPr id="5" name="Прямоугольник 4">
            <a:extLst>
              <a:ext uri="{FF2B5EF4-FFF2-40B4-BE49-F238E27FC236}">
                <a16:creationId xmlns:a16="http://schemas.microsoft.com/office/drawing/2014/main" id="{DAFDD7BE-520B-4C73-8DB3-8390852D8BB6}"/>
              </a:ext>
            </a:extLst>
          </xdr:cNvPr>
          <xdr:cNvSpPr/>
        </xdr:nvSpPr>
        <xdr:spPr>
          <a:xfrm>
            <a:off x="11353800" y="2828925"/>
            <a:ext cx="2066926" cy="371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541048F-D420-4A5A-9376-086B0044ACCE}" type="TxLink">
              <a:rPr lang="en-US" sz="1400" b="0" i="0" u="none" strike="noStrike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-24,7%</a:t>
            </a:fld>
            <a:endParaRPr lang="ru-RU" sz="14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13</xdr:col>
      <xdr:colOff>0</xdr:colOff>
      <xdr:row>8</xdr:row>
      <xdr:rowOff>190499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7848600" y="0"/>
          <a:ext cx="4114800" cy="2143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выручку товарных категорий.</a:t>
          </a:r>
        </a:p>
        <a:p>
          <a:endParaRPr lang="ru-RU" sz="1100"/>
        </a:p>
        <a:p>
          <a:r>
            <a:rPr lang="ru-RU" sz="1100"/>
            <a:t>1) Агрегируйте выручку по категориям.</a:t>
          </a:r>
        </a:p>
        <a:p>
          <a:r>
            <a:rPr lang="ru-RU" sz="1100"/>
            <a:t>2) Рассчитайте долю каждой категории в общей выручке.</a:t>
          </a:r>
        </a:p>
        <a:p>
          <a:r>
            <a:rPr lang="ru-RU" sz="1100"/>
            <a:t>3) Отсортируйте категории по выручке по убыванию.</a:t>
          </a:r>
        </a:p>
        <a:p>
          <a:r>
            <a:rPr lang="ru-RU" sz="1100"/>
            <a:t>4) Постройте вертикальную </a:t>
          </a:r>
          <a:r>
            <a:rPr lang="en-US" sz="1100"/>
            <a:t>Column Chart.</a:t>
          </a:r>
        </a:p>
        <a:p>
          <a:r>
            <a:rPr lang="en-US" sz="1100"/>
            <a:t>5) </a:t>
          </a:r>
          <a:r>
            <a:rPr lang="ru-RU" sz="1100"/>
            <a:t>Ось </a:t>
          </a:r>
          <a:r>
            <a:rPr lang="en-US" sz="1100"/>
            <a:t>X — </a:t>
          </a:r>
          <a:r>
            <a:rPr lang="ru-RU" sz="1100"/>
            <a:t>категории, ось </a:t>
          </a:r>
          <a:r>
            <a:rPr lang="en-US" sz="1100"/>
            <a:t>Y — </a:t>
          </a:r>
          <a:r>
            <a:rPr lang="ru-RU" sz="1100"/>
            <a:t>выручка.</a:t>
          </a:r>
        </a:p>
        <a:p>
          <a:r>
            <a:rPr lang="ru-RU" sz="1100"/>
            <a:t>6) Добавьте подписи значений.</a:t>
          </a:r>
        </a:p>
        <a:p>
          <a:endParaRPr lang="ru-RU" sz="1100"/>
        </a:p>
        <a:p>
          <a:r>
            <a:rPr lang="ru-RU" sz="1100"/>
            <a:t>Результат: столбиковая диаграмма выручки по категориям.</a:t>
          </a:r>
        </a:p>
      </xdr:txBody>
    </xdr:sp>
    <xdr:clientData/>
  </xdr:twoCellAnchor>
  <xdr:twoCellAnchor editAs="oneCell">
    <xdr:from>
      <xdr:col>13</xdr:col>
      <xdr:colOff>312594</xdr:colOff>
      <xdr:row>0</xdr:row>
      <xdr:rowOff>0</xdr:rowOff>
    </xdr:from>
    <xdr:to>
      <xdr:col>18</xdr:col>
      <xdr:colOff>466726</xdr:colOff>
      <xdr:row>8</xdr:row>
      <xdr:rowOff>172891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85494" y="0"/>
          <a:ext cx="3583132" cy="2125516"/>
        </a:xfrm>
        <a:prstGeom prst="rect">
          <a:avLst/>
        </a:prstGeom>
      </xdr:spPr>
    </xdr:pic>
    <xdr:clientData/>
  </xdr:twoCellAnchor>
  <xdr:twoCellAnchor>
    <xdr:from>
      <xdr:col>12</xdr:col>
      <xdr:colOff>595312</xdr:colOff>
      <xdr:row>11</xdr:row>
      <xdr:rowOff>9525</xdr:rowOff>
    </xdr:from>
    <xdr:to>
      <xdr:col>19</xdr:col>
      <xdr:colOff>366712</xdr:colOff>
      <xdr:row>26</xdr:row>
      <xdr:rowOff>28575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1DF0987-F21C-46D5-898C-C9F123CC6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0</xdr:row>
      <xdr:rowOff>4734</xdr:rowOff>
    </xdr:from>
    <xdr:to>
      <xdr:col>11</xdr:col>
      <xdr:colOff>1</xdr:colOff>
      <xdr:row>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150828" y="4734"/>
          <a:ext cx="4205654" cy="1944228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построить рейтинг менеджеров по выручке.</a:t>
          </a:r>
        </a:p>
        <a:p>
          <a:endParaRPr lang="ru-RU" sz="1100"/>
        </a:p>
        <a:p>
          <a:r>
            <a:rPr lang="ru-RU" sz="1100"/>
            <a:t>1) Агрегируйте выручку по менеджерам.</a:t>
          </a:r>
        </a:p>
        <a:p>
          <a:r>
            <a:rPr lang="ru-RU" sz="1100"/>
            <a:t>2) Рассчитайте место каждого менеджера в рейтинге.</a:t>
          </a:r>
        </a:p>
        <a:p>
          <a:r>
            <a:rPr lang="ru-RU" sz="1100"/>
            <a:t>3) Отсортируйте от большей выручки к меньшей.</a:t>
          </a:r>
        </a:p>
        <a:p>
          <a:r>
            <a:rPr lang="ru-RU" sz="1100"/>
            <a:t>4) Постройте горизонтальную </a:t>
          </a:r>
          <a:r>
            <a:rPr lang="en-US" sz="1100"/>
            <a:t>Bar Chart.</a:t>
          </a:r>
        </a:p>
        <a:p>
          <a:r>
            <a:rPr lang="en-US" sz="1100"/>
            <a:t>5) </a:t>
          </a:r>
          <a:r>
            <a:rPr lang="ru-RU" sz="1100"/>
            <a:t>Самый результативный менеджер должен быть сверху.</a:t>
          </a:r>
        </a:p>
        <a:p>
          <a:r>
            <a:rPr lang="ru-RU" sz="1100"/>
            <a:t>6) Добавьте подписи значений.</a:t>
          </a:r>
        </a:p>
        <a:p>
          <a:endParaRPr lang="ru-RU" sz="1100"/>
        </a:p>
        <a:p>
          <a:r>
            <a:rPr lang="ru-RU" sz="1100"/>
            <a:t>Результат: рейтинг менеджеров по выручке.</a:t>
          </a:r>
        </a:p>
      </xdr:txBody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15</xdr:col>
      <xdr:colOff>571500</xdr:colOff>
      <xdr:row>8</xdr:row>
      <xdr:rowOff>25902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4025" y="0"/>
          <a:ext cx="3314700" cy="1978527"/>
        </a:xfrm>
        <a:prstGeom prst="rect">
          <a:avLst/>
        </a:prstGeom>
      </xdr:spPr>
    </xdr:pic>
    <xdr:clientData/>
  </xdr:twoCellAnchor>
  <xdr:twoCellAnchor>
    <xdr:from>
      <xdr:col>9</xdr:col>
      <xdr:colOff>601683</xdr:colOff>
      <xdr:row>9</xdr:row>
      <xdr:rowOff>37026</xdr:rowOff>
    </xdr:from>
    <xdr:to>
      <xdr:col>15</xdr:col>
      <xdr:colOff>679493</xdr:colOff>
      <xdr:row>24</xdr:row>
      <xdr:rowOff>56881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8DEA21F-1C7A-448C-B394-962AD0173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14286</xdr:colOff>
      <xdr:row>1</xdr:row>
      <xdr:rowOff>9524</xdr:rowOff>
    </xdr:from>
    <xdr:to>
      <xdr:col>11</xdr:col>
      <xdr:colOff>676275</xdr:colOff>
      <xdr:row>17</xdr:row>
      <xdr:rowOff>28575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8B25A29-9EB8-41B0-8C3F-7F30054C5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0</xdr:row>
      <xdr:rowOff>0</xdr:rowOff>
    </xdr:from>
    <xdr:to>
      <xdr:col>13</xdr:col>
      <xdr:colOff>0</xdr:colOff>
      <xdr:row>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5309153" y="0"/>
          <a:ext cx="4812195" cy="195469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два типа клиентов внутри каждого региона.</a:t>
          </a:r>
        </a:p>
        <a:p>
          <a:endParaRPr lang="ru-RU" sz="1100"/>
        </a:p>
        <a:p>
          <a:r>
            <a:rPr lang="ru-RU" sz="1100"/>
            <a:t>1) Создайте сводную: строки — регионы, столбцы — тип клиента.</a:t>
          </a:r>
        </a:p>
        <a:p>
          <a:r>
            <a:rPr lang="ru-RU" sz="1100"/>
            <a:t>2) Значение — сумма выручки.</a:t>
          </a:r>
        </a:p>
        <a:p>
          <a:r>
            <a:rPr lang="ru-RU" sz="1100"/>
            <a:t>3) Рассчитайте общий итог по регионам для проверки.</a:t>
          </a:r>
        </a:p>
        <a:p>
          <a:r>
            <a:rPr lang="ru-RU" sz="1100"/>
            <a:t>4) Постройте </a:t>
          </a:r>
          <a:r>
            <a:rPr lang="en-US" sz="1100"/>
            <a:t>Side by Side Column: </a:t>
          </a:r>
          <a:r>
            <a:rPr lang="ru-RU" sz="1100"/>
            <a:t>по два столбца на регион ( в тыс. рублей).</a:t>
          </a:r>
        </a:p>
        <a:p>
          <a:r>
            <a:rPr lang="ru-RU" sz="1100"/>
            <a:t>5) Серии — «Новые клиенты» и «Повторные клиенты».</a:t>
          </a:r>
        </a:p>
        <a:p>
          <a:endParaRPr lang="ru-RU" sz="1100"/>
        </a:p>
        <a:p>
          <a:r>
            <a:rPr lang="ru-RU" sz="1100"/>
            <a:t>Результат: группированная столбиковая диаграмма по регионам.</a:t>
          </a:r>
        </a:p>
      </xdr:txBody>
    </xdr:sp>
    <xdr:clientData/>
  </xdr:twoCellAnchor>
  <xdr:twoCellAnchor editAs="oneCell">
    <xdr:from>
      <xdr:col>13</xdr:col>
      <xdr:colOff>67527</xdr:colOff>
      <xdr:row>0</xdr:row>
      <xdr:rowOff>8575</xdr:rowOff>
    </xdr:from>
    <xdr:to>
      <xdr:col>17</xdr:col>
      <xdr:colOff>190500</xdr:colOff>
      <xdr:row>8</xdr:row>
      <xdr:rowOff>22430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83077" y="8575"/>
          <a:ext cx="3780573" cy="1966480"/>
        </a:xfrm>
        <a:prstGeom prst="rect">
          <a:avLst/>
        </a:prstGeom>
      </xdr:spPr>
    </xdr:pic>
    <xdr:clientData/>
  </xdr:twoCellAnchor>
  <xdr:twoCellAnchor>
    <xdr:from>
      <xdr:col>17</xdr:col>
      <xdr:colOff>1285875</xdr:colOff>
      <xdr:row>18</xdr:row>
      <xdr:rowOff>95420</xdr:rowOff>
    </xdr:from>
    <xdr:to>
      <xdr:col>21</xdr:col>
      <xdr:colOff>85045</xdr:colOff>
      <xdr:row>35</xdr:row>
      <xdr:rowOff>136072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3C0FA42-D8F4-4A88-97AA-48F8D8A24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13608</xdr:colOff>
      <xdr:row>0</xdr:row>
      <xdr:rowOff>13607</xdr:rowOff>
    </xdr:from>
    <xdr:to>
      <xdr:col>12</xdr:col>
      <xdr:colOff>1</xdr:colOff>
      <xdr:row>8</xdr:row>
      <xdr:rowOff>4002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6721929" y="13607"/>
          <a:ext cx="4068536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общий объём продаж региона и вклад каналов.</a:t>
          </a:r>
        </a:p>
        <a:p>
          <a:endParaRPr lang="ru-RU" sz="1100"/>
        </a:p>
        <a:p>
          <a:r>
            <a:rPr lang="ru-RU" sz="1100"/>
            <a:t>1) Создайте сводную: строки — регионы, столбцы — каналы.</a:t>
          </a:r>
        </a:p>
        <a:p>
          <a:r>
            <a:rPr lang="ru-RU" sz="1100"/>
            <a:t>2) Значение — сумма выручки.</a:t>
          </a:r>
        </a:p>
        <a:p>
          <a:r>
            <a:rPr lang="ru-RU" sz="1100"/>
            <a:t>3) Проверьте общий итог по каждому региону.</a:t>
          </a:r>
        </a:p>
        <a:p>
          <a:r>
            <a:rPr lang="ru-RU" sz="1100"/>
            <a:t>4) Постройте </a:t>
          </a:r>
          <a:r>
            <a:rPr lang="en-US" sz="1100"/>
            <a:t>Stacked Column.</a:t>
          </a:r>
        </a:p>
        <a:p>
          <a:r>
            <a:rPr lang="en-US" sz="1100"/>
            <a:t>5) </a:t>
          </a:r>
          <a:r>
            <a:rPr lang="ru-RU" sz="1100"/>
            <a:t>Высота столбца = выручка региона; сегменты = каналы.</a:t>
          </a:r>
        </a:p>
        <a:p>
          <a:endParaRPr lang="ru-RU" sz="1100"/>
        </a:p>
        <a:p>
          <a:r>
            <a:rPr lang="ru-RU" sz="1100"/>
            <a:t>Результат: столбиковая диаграмма с накоплением.</a:t>
          </a:r>
        </a:p>
      </xdr:txBody>
    </xdr:sp>
    <xdr:clientData/>
  </xdr:twoCellAnchor>
  <xdr:twoCellAnchor editAs="oneCell">
    <xdr:from>
      <xdr:col>11</xdr:col>
      <xdr:colOff>672354</xdr:colOff>
      <xdr:row>0</xdr:row>
      <xdr:rowOff>22414</xdr:rowOff>
    </xdr:from>
    <xdr:to>
      <xdr:col>15</xdr:col>
      <xdr:colOff>333085</xdr:colOff>
      <xdr:row>10</xdr:row>
      <xdr:rowOff>28575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1079" y="22414"/>
          <a:ext cx="4042231" cy="2282636"/>
        </a:xfrm>
        <a:prstGeom prst="rect">
          <a:avLst/>
        </a:prstGeom>
      </xdr:spPr>
    </xdr:pic>
    <xdr:clientData/>
  </xdr:twoCellAnchor>
  <xdr:twoCellAnchor>
    <xdr:from>
      <xdr:col>11</xdr:col>
      <xdr:colOff>495300</xdr:colOff>
      <xdr:row>11</xdr:row>
      <xdr:rowOff>7620</xdr:rowOff>
    </xdr:from>
    <xdr:to>
      <xdr:col>16</xdr:col>
      <xdr:colOff>0</xdr:colOff>
      <xdr:row>26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7022B43-4143-4E47-9A23-8AAD17B90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649940</xdr:colOff>
      <xdr:row>0</xdr:row>
      <xdr:rowOff>1</xdr:rowOff>
    </xdr:from>
    <xdr:to>
      <xdr:col>11</xdr:col>
      <xdr:colOff>-1</xdr:colOff>
      <xdr:row>8</xdr:row>
      <xdr:rowOff>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3933264" y="1"/>
          <a:ext cx="4112559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структуру каналов между регионами независимо от масштаба.</a:t>
          </a:r>
        </a:p>
        <a:p>
          <a:endParaRPr lang="ru-RU" sz="1100"/>
        </a:p>
        <a:p>
          <a:r>
            <a:rPr lang="ru-RU" sz="1100"/>
            <a:t>1) Сформируйте сводную таблицу Регион × Канал.</a:t>
          </a:r>
        </a:p>
        <a:p>
          <a:r>
            <a:rPr lang="ru-RU" sz="1100"/>
            <a:t>2) Рассчитайте долю каждого канала внутри региона.</a:t>
          </a:r>
        </a:p>
        <a:p>
          <a:r>
            <a:rPr lang="ru-RU" sz="1100"/>
            <a:t>3) В каждом регионе сумма долей должна быть 100%.</a:t>
          </a:r>
        </a:p>
        <a:p>
          <a:r>
            <a:rPr lang="ru-RU" sz="1100"/>
            <a:t>4) Постройте 100% </a:t>
          </a:r>
          <a:r>
            <a:rPr lang="en-US" sz="1100"/>
            <a:t>Stacked Column.</a:t>
          </a:r>
        </a:p>
        <a:p>
          <a:r>
            <a:rPr lang="en-US" sz="1100"/>
            <a:t>5) </a:t>
          </a:r>
          <a:r>
            <a:rPr lang="ru-RU" sz="1100"/>
            <a:t>По оси </a:t>
          </a:r>
          <a:r>
            <a:rPr lang="en-US" sz="1100"/>
            <a:t>X — </a:t>
          </a:r>
          <a:r>
            <a:rPr lang="ru-RU" sz="1100"/>
            <a:t>регионы; сегменты — каналы.</a:t>
          </a:r>
        </a:p>
        <a:p>
          <a:endParaRPr lang="ru-RU" sz="1100"/>
        </a:p>
        <a:p>
          <a:r>
            <a:rPr lang="ru-RU" sz="1100"/>
            <a:t>Результат: нормированная структура каналов по регионам.</a:t>
          </a:r>
        </a:p>
      </xdr:txBody>
    </xdr:sp>
    <xdr:clientData/>
  </xdr:twoCellAnchor>
  <xdr:twoCellAnchor editAs="oneCell">
    <xdr:from>
      <xdr:col>11</xdr:col>
      <xdr:colOff>123263</xdr:colOff>
      <xdr:row>0</xdr:row>
      <xdr:rowOff>0</xdr:rowOff>
    </xdr:from>
    <xdr:to>
      <xdr:col>15</xdr:col>
      <xdr:colOff>152400</xdr:colOff>
      <xdr:row>8</xdr:row>
      <xdr:rowOff>47296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338" y="0"/>
          <a:ext cx="4001062" cy="1999921"/>
        </a:xfrm>
        <a:prstGeom prst="rect">
          <a:avLst/>
        </a:prstGeom>
      </xdr:spPr>
    </xdr:pic>
    <xdr:clientData/>
  </xdr:twoCellAnchor>
  <xdr:twoCellAnchor>
    <xdr:from>
      <xdr:col>9</xdr:col>
      <xdr:colOff>585786</xdr:colOff>
      <xdr:row>10</xdr:row>
      <xdr:rowOff>114300</xdr:rowOff>
    </xdr:from>
    <xdr:to>
      <xdr:col>16</xdr:col>
      <xdr:colOff>152400</xdr:colOff>
      <xdr:row>30</xdr:row>
      <xdr:rowOff>28575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3C0BF3F-3946-4853-854F-175327AC6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11</xdr:col>
      <xdr:colOff>0</xdr:colOff>
      <xdr:row>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4078941" y="0"/>
          <a:ext cx="4101353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динамику выручки по месяцам.</a:t>
          </a:r>
        </a:p>
        <a:p>
          <a:endParaRPr lang="ru-RU" sz="1100"/>
        </a:p>
        <a:p>
          <a:r>
            <a:rPr lang="ru-RU" sz="1100"/>
            <a:t>1) Добавьте поле «Месяц» на основе даты.</a:t>
          </a:r>
        </a:p>
        <a:p>
          <a:r>
            <a:rPr lang="ru-RU" sz="1100"/>
            <a:t>2) Агрегируйте выручку по месяцам.</a:t>
          </a:r>
        </a:p>
        <a:p>
          <a:r>
            <a:rPr lang="ru-RU" sz="1100"/>
            <a:t>3) Отсортируйте месяцы в хронологическом порядке.</a:t>
          </a:r>
        </a:p>
        <a:p>
          <a:r>
            <a:rPr lang="ru-RU" sz="1100"/>
            <a:t>4) Постройте </a:t>
          </a:r>
          <a:r>
            <a:rPr lang="en-US" sz="1100"/>
            <a:t>Line Chart.</a:t>
          </a:r>
        </a:p>
        <a:p>
          <a:r>
            <a:rPr lang="en-US" sz="1100"/>
            <a:t>5) </a:t>
          </a:r>
          <a:r>
            <a:rPr lang="ru-RU" sz="1100"/>
            <a:t>Ось </a:t>
          </a:r>
          <a:r>
            <a:rPr lang="en-US" sz="1100"/>
            <a:t>X — </a:t>
          </a:r>
          <a:r>
            <a:rPr lang="ru-RU" sz="1100"/>
            <a:t>месяц, ось </a:t>
          </a:r>
          <a:r>
            <a:rPr lang="en-US" sz="1100"/>
            <a:t>Y — </a:t>
          </a:r>
          <a:r>
            <a:rPr lang="ru-RU" sz="1100"/>
            <a:t>выручка.</a:t>
          </a:r>
        </a:p>
        <a:p>
          <a:r>
            <a:rPr lang="ru-RU" sz="1100"/>
            <a:t>6) По желанию добавьте линию среднего значения.</a:t>
          </a:r>
        </a:p>
        <a:p>
          <a:endParaRPr lang="ru-RU" sz="1100"/>
        </a:p>
        <a:p>
          <a:r>
            <a:rPr lang="ru-RU" sz="1100"/>
            <a:t>Результат: временной ряд выручки.</a:t>
          </a:r>
        </a:p>
      </xdr:txBody>
    </xdr:sp>
    <xdr:clientData/>
  </xdr:twoCellAnchor>
  <xdr:twoCellAnchor editAs="oneCell">
    <xdr:from>
      <xdr:col>11</xdr:col>
      <xdr:colOff>285750</xdr:colOff>
      <xdr:row>0</xdr:row>
      <xdr:rowOff>0</xdr:rowOff>
    </xdr:from>
    <xdr:to>
      <xdr:col>16</xdr:col>
      <xdr:colOff>478606</xdr:colOff>
      <xdr:row>7</xdr:row>
      <xdr:rowOff>9525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6775" y="0"/>
          <a:ext cx="4088581" cy="1743075"/>
        </a:xfrm>
        <a:prstGeom prst="rect">
          <a:avLst/>
        </a:prstGeom>
      </xdr:spPr>
    </xdr:pic>
    <xdr:clientData/>
  </xdr:twoCellAnchor>
  <xdr:twoCellAnchor>
    <xdr:from>
      <xdr:col>10</xdr:col>
      <xdr:colOff>681037</xdr:colOff>
      <xdr:row>12</xdr:row>
      <xdr:rowOff>57150</xdr:rowOff>
    </xdr:from>
    <xdr:to>
      <xdr:col>16</xdr:col>
      <xdr:colOff>671512</xdr:colOff>
      <xdr:row>27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05C43D2-53B7-406C-B92B-1FD01DE80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</xdr:rowOff>
    </xdr:from>
    <xdr:to>
      <xdr:col>11</xdr:col>
      <xdr:colOff>0</xdr:colOff>
      <xdr:row>8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4086225" y="1"/>
          <a:ext cx="4114800" cy="19526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сравниить</a:t>
          </a:r>
          <a:r>
            <a:rPr lang="ru-RU" sz="1100" baseline="0"/>
            <a:t> выручку по месяцам между двумя регионами</a:t>
          </a:r>
          <a:r>
            <a:rPr lang="ru-RU" sz="1100"/>
            <a:t>.</a:t>
          </a:r>
        </a:p>
        <a:p>
          <a:endParaRPr lang="ru-RU" sz="1100"/>
        </a:p>
        <a:p>
          <a:r>
            <a:rPr lang="ru-RU" sz="1100"/>
            <a:t>1) Посчитайте выручку по</a:t>
          </a:r>
          <a:r>
            <a:rPr lang="ru-RU" sz="1100" baseline="0"/>
            <a:t> месяцам в Казани и Москве</a:t>
          </a:r>
          <a:endParaRPr lang="ru-RU" sz="1100"/>
        </a:p>
        <a:p>
          <a:r>
            <a:rPr lang="ru-RU" sz="1100"/>
            <a:t>2) Запишите данные в тысячах</a:t>
          </a:r>
          <a:r>
            <a:rPr lang="ru-RU" sz="1100" baseline="0"/>
            <a:t> рублей</a:t>
          </a:r>
          <a:r>
            <a:rPr lang="ru-RU" sz="1100"/>
            <a:t>.</a:t>
          </a:r>
        </a:p>
        <a:p>
          <a:r>
            <a:rPr lang="ru-RU" sz="1100"/>
            <a:t>3) Постройте лепесктовую</a:t>
          </a:r>
          <a:r>
            <a:rPr lang="ru-RU" sz="1100" baseline="0"/>
            <a:t> </a:t>
          </a:r>
          <a:r>
            <a:rPr lang="ru-RU" sz="1100"/>
            <a:t>диаграмму.</a:t>
          </a:r>
        </a:p>
        <a:p>
          <a:r>
            <a:rPr lang="ru-RU" sz="1100"/>
            <a:t>4) Выберете</a:t>
          </a:r>
          <a:r>
            <a:rPr lang="ru-RU" sz="1100" baseline="0"/>
            <a:t> масштаб, чтобы максимильно наглядно отразить разницу в значениях</a:t>
          </a:r>
        </a:p>
        <a:p>
          <a:r>
            <a:rPr lang="ru-RU" sz="1100" baseline="0"/>
            <a:t>5) Нанесите значения для самых "контрастных" месяцев</a:t>
          </a:r>
          <a:endParaRPr lang="en-US" sz="1100"/>
        </a:p>
        <a:p>
          <a:endParaRPr lang="ru-RU" sz="1100"/>
        </a:p>
        <a:p>
          <a:r>
            <a:rPr lang="ru-RU" sz="1100"/>
            <a:t>Результат: временной лепестковая диарамма </a:t>
          </a:r>
        </a:p>
      </xdr:txBody>
    </xdr:sp>
    <xdr:clientData/>
  </xdr:twoCellAnchor>
  <xdr:twoCellAnchor editAs="oneCell">
    <xdr:from>
      <xdr:col>11</xdr:col>
      <xdr:colOff>85725</xdr:colOff>
      <xdr:row>0</xdr:row>
      <xdr:rowOff>57150</xdr:rowOff>
    </xdr:from>
    <xdr:to>
      <xdr:col>16</xdr:col>
      <xdr:colOff>567063</xdr:colOff>
      <xdr:row>10</xdr:row>
      <xdr:rowOff>64358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9205" y="57150"/>
          <a:ext cx="3853703" cy="2285485"/>
        </a:xfrm>
        <a:prstGeom prst="rect">
          <a:avLst/>
        </a:prstGeom>
      </xdr:spPr>
    </xdr:pic>
    <xdr:clientData/>
  </xdr:twoCellAnchor>
  <xdr:twoCellAnchor>
    <xdr:from>
      <xdr:col>9</xdr:col>
      <xdr:colOff>295276</xdr:colOff>
      <xdr:row>13</xdr:row>
      <xdr:rowOff>0</xdr:rowOff>
    </xdr:from>
    <xdr:to>
      <xdr:col>17</xdr:col>
      <xdr:colOff>890588</xdr:colOff>
      <xdr:row>31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D56347F-E0C4-45ED-AD90-8368559AB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а Солнцева" refreshedDate="46303.790264930554" createdVersion="7" refreshedVersion="7" minRefreshableVersion="3" recordCount="180" xr:uid="{7C5CD307-3C52-49A1-A135-80A648B88061}">
  <cacheSource type="worksheet">
    <worksheetSource ref="A4:J184" sheet="01 Таблица"/>
  </cacheSource>
  <cacheFields count="10">
    <cacheField name="ID сделки" numFmtId="0">
      <sharedItems containsSemiMixedTypes="0" containsString="0" containsNumber="1" containsInteger="1" minValue="10001" maxValue="10180"/>
    </cacheField>
    <cacheField name="Дата" numFmtId="164">
      <sharedItems containsSemiMixedTypes="0" containsNonDate="0" containsDate="1" containsString="0" minDate="2026-01-01T00:00:00" maxDate="2026-04-01T00:00:00"/>
    </cacheField>
    <cacheField name="Менеджер" numFmtId="0">
      <sharedItems count="6">
        <s v="Анна Орлова"/>
        <s v="Ирина Котова"/>
        <s v="Дарья Волкова"/>
        <s v="Борис Ким"/>
        <s v="Виктор Серов"/>
        <s v="Егор Мельник"/>
      </sharedItems>
    </cacheField>
    <cacheField name="Клиент" numFmtId="0">
      <sharedItems/>
    </cacheField>
    <cacheField name="Категория" numFmtId="0">
      <sharedItems/>
    </cacheField>
    <cacheField name="Количество" numFmtId="0">
      <sharedItems containsSemiMixedTypes="0" containsString="0" containsNumber="1" containsInteger="1" minValue="1" maxValue="6"/>
    </cacheField>
    <cacheField name="Цена за ед." numFmtId="165">
      <sharedItems containsSemiMixedTypes="0" containsString="0" containsNumber="1" containsInteger="1" minValue="1490" maxValue="11990"/>
    </cacheField>
    <cacheField name="Скидка" numFmtId="166">
      <sharedItems containsSemiMixedTypes="0" containsString="0" containsNumber="1" minValue="0" maxValue="0.15"/>
    </cacheField>
    <cacheField name="Выручка" numFmtId="165">
      <sharedItems containsSemiMixedTypes="0" containsString="0" containsNumber="1" containsInteger="1" minValue="1266" maxValue="71940"/>
    </cacheField>
    <cacheField name="Регион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а Солнцева" refreshedDate="46303.800787962966" createdVersion="7" refreshedVersion="7" minRefreshableVersion="3" recordCount="136" xr:uid="{32B0D16D-2E1F-40CC-B43D-C02D95A0C19A}">
  <cacheSource type="worksheet">
    <worksheetSource ref="L12:M148" sheet="01 Таблица"/>
  </cacheSource>
  <cacheFields count="2">
    <cacheField name="Менеджер" numFmtId="0">
      <sharedItems count="6">
        <s v="Анна Орлова"/>
        <s v="Ирина Котова"/>
        <s v="Дарья Волкова"/>
        <s v="Борис Ким"/>
        <s v="Виктор Серов"/>
        <s v="Егор Мельник"/>
      </sharedItems>
    </cacheField>
    <cacheField name="Клиент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а Солнцева" refreshedDate="46303.812275810182" createdVersion="7" refreshedVersion="7" minRefreshableVersion="3" recordCount="260" xr:uid="{070FF3A3-46E0-400B-966B-E78743BCF4B9}">
  <cacheSource type="worksheet">
    <worksheetSource ref="A4:G264" sheet="03 Изменение"/>
  </cacheSource>
  <cacheFields count="8">
    <cacheField name="ID" numFmtId="0">
      <sharedItems containsSemiMixedTypes="0" containsString="0" containsNumber="1" containsInteger="1" minValue="30001" maxValue="30260"/>
    </cacheField>
    <cacheField name="Дата" numFmtId="164">
      <sharedItems containsSemiMixedTypes="0" containsNonDate="0" containsDate="1" containsString="0" minDate="2026-05-01T00:00:00" maxDate="2026-07-02T00:00:00" count="62">
        <d v="2026-05-12T00:00:00"/>
        <d v="2026-05-26T00:00:00"/>
        <d v="2026-05-20T00:00:00"/>
        <d v="2026-06-29T00:00:00"/>
        <d v="2026-06-24T00:00:00"/>
        <d v="2026-06-14T00:00:00"/>
        <d v="2026-05-29T00:00:00"/>
        <d v="2026-05-24T00:00:00"/>
        <d v="2026-05-02T00:00:00"/>
        <d v="2026-06-03T00:00:00"/>
        <d v="2026-05-01T00:00:00"/>
        <d v="2026-05-11T00:00:00"/>
        <d v="2026-05-14T00:00:00"/>
        <d v="2026-05-30T00:00:00"/>
        <d v="2026-06-08T00:00:00"/>
        <d v="2026-06-15T00:00:00"/>
        <d v="2026-06-11T00:00:00"/>
        <d v="2026-05-10T00:00:00"/>
        <d v="2026-06-22T00:00:00"/>
        <d v="2026-06-13T00:00:00"/>
        <d v="2026-05-17T00:00:00"/>
        <d v="2026-06-30T00:00:00"/>
        <d v="2026-05-07T00:00:00"/>
        <d v="2026-05-31T00:00:00"/>
        <d v="2026-06-21T00:00:00"/>
        <d v="2026-05-05T00:00:00"/>
        <d v="2026-06-20T00:00:00"/>
        <d v="2026-06-17T00:00:00"/>
        <d v="2026-06-05T00:00:00"/>
        <d v="2026-05-19T00:00:00"/>
        <d v="2026-06-02T00:00:00"/>
        <d v="2026-06-27T00:00:00"/>
        <d v="2026-05-25T00:00:00"/>
        <d v="2026-05-08T00:00:00"/>
        <d v="2026-05-21T00:00:00"/>
        <d v="2026-05-04T00:00:00"/>
        <d v="2026-05-28T00:00:00"/>
        <d v="2026-07-01T00:00:00"/>
        <d v="2026-06-09T00:00:00"/>
        <d v="2026-05-13T00:00:00"/>
        <d v="2026-06-25T00:00:00"/>
        <d v="2026-05-16T00:00:00"/>
        <d v="2026-05-03T00:00:00"/>
        <d v="2026-06-28T00:00:00"/>
        <d v="2026-06-04T00:00:00"/>
        <d v="2026-05-18T00:00:00"/>
        <d v="2026-06-06T00:00:00"/>
        <d v="2026-06-07T00:00:00"/>
        <d v="2026-06-26T00:00:00"/>
        <d v="2026-05-06T00:00:00"/>
        <d v="2026-05-22T00:00:00"/>
        <d v="2026-06-16T00:00:00"/>
        <d v="2026-05-23T00:00:00"/>
        <d v="2026-06-23T00:00:00"/>
        <d v="2026-05-09T00:00:00"/>
        <d v="2026-06-12T00:00:00"/>
        <d v="2026-06-18T00:00:00"/>
        <d v="2026-06-01T00:00:00"/>
        <d v="2026-06-10T00:00:00"/>
        <d v="2026-06-19T00:00:00"/>
        <d v="2026-05-15T00:00:00"/>
        <d v="2026-05-27T00:00:00"/>
      </sharedItems>
      <fieldGroup par="7" base="1">
        <rangePr groupBy="days" startDate="2026-05-01T00:00:00" endDate="2026-07-02T00:00:00"/>
        <groupItems count="368">
          <s v="&lt;01.05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2.07.2026"/>
        </groupItems>
      </fieldGroup>
    </cacheField>
    <cacheField name="Регион" numFmtId="0">
      <sharedItems/>
    </cacheField>
    <cacheField name="Канал" numFmtId="0">
      <sharedItems/>
    </cacheField>
    <cacheField name="Менеджер" numFmtId="0">
      <sharedItems/>
    </cacheField>
    <cacheField name="Количество" numFmtId="0">
      <sharedItems containsSemiMixedTypes="0" containsString="0" containsNumber="1" containsInteger="1" minValue="1" maxValue="8"/>
    </cacheField>
    <cacheField name="Выручка" numFmtId="165">
      <sharedItems containsSemiMixedTypes="0" containsString="0" containsNumber="1" containsInteger="1" minValue="6008" maxValue="69721" count="260">
        <n v="64725"/>
        <n v="56943"/>
        <n v="48698"/>
        <n v="38178"/>
        <n v="41509"/>
        <n v="57155"/>
        <n v="57415"/>
        <n v="41489"/>
        <n v="16438"/>
        <n v="63948"/>
        <n v="18031"/>
        <n v="57305"/>
        <n v="69505"/>
        <n v="14046"/>
        <n v="15527"/>
        <n v="17057"/>
        <n v="66733"/>
        <n v="22685"/>
        <n v="65028"/>
        <n v="56555"/>
        <n v="45294"/>
        <n v="44151"/>
        <n v="32805"/>
        <n v="23196"/>
        <n v="28509"/>
        <n v="50134"/>
        <n v="44283"/>
        <n v="59370"/>
        <n v="42638"/>
        <n v="54487"/>
        <n v="60367"/>
        <n v="46630"/>
        <n v="44221"/>
        <n v="49830"/>
        <n v="40389"/>
        <n v="53733"/>
        <n v="47630"/>
        <n v="59319"/>
        <n v="37835"/>
        <n v="49816"/>
        <n v="37485"/>
        <n v="22947"/>
        <n v="58597"/>
        <n v="45272"/>
        <n v="44869"/>
        <n v="59110"/>
        <n v="29991"/>
        <n v="67712"/>
        <n v="52966"/>
        <n v="61558"/>
        <n v="48208"/>
        <n v="47796"/>
        <n v="24396"/>
        <n v="41198"/>
        <n v="52443"/>
        <n v="45949"/>
        <n v="15317"/>
        <n v="9572"/>
        <n v="13959"/>
        <n v="61357"/>
        <n v="22296"/>
        <n v="41465"/>
        <n v="63673"/>
        <n v="16027"/>
        <n v="15196"/>
        <n v="50012"/>
        <n v="23119"/>
        <n v="30880"/>
        <n v="54801"/>
        <n v="7462"/>
        <n v="28026"/>
        <n v="60946"/>
        <n v="39648"/>
        <n v="68890"/>
        <n v="29924"/>
        <n v="48744"/>
        <n v="18500"/>
        <n v="23841"/>
        <n v="22971"/>
        <n v="30960"/>
        <n v="17207"/>
        <n v="16694"/>
        <n v="32514"/>
        <n v="24512"/>
        <n v="51167"/>
        <n v="20492"/>
        <n v="64437"/>
        <n v="26669"/>
        <n v="48008"/>
        <n v="15043"/>
        <n v="8538"/>
        <n v="31224"/>
        <n v="40059"/>
        <n v="13251"/>
        <n v="6850"/>
        <n v="6008"/>
        <n v="62562"/>
        <n v="51179"/>
        <n v="34767"/>
        <n v="26780"/>
        <n v="29143"/>
        <n v="12533"/>
        <n v="29081"/>
        <n v="38993"/>
        <n v="38721"/>
        <n v="25242"/>
        <n v="56925"/>
        <n v="30050"/>
        <n v="12402"/>
        <n v="36466"/>
        <n v="36585"/>
        <n v="27090"/>
        <n v="67316"/>
        <n v="24496"/>
        <n v="12731"/>
        <n v="62471"/>
        <n v="38633"/>
        <n v="30039"/>
        <n v="39102"/>
        <n v="66896"/>
        <n v="55241"/>
        <n v="55057"/>
        <n v="36447"/>
        <n v="28417"/>
        <n v="56546"/>
        <n v="31930"/>
        <n v="60760"/>
        <n v="46867"/>
        <n v="47182"/>
        <n v="55342"/>
        <n v="65090"/>
        <n v="7178"/>
        <n v="57699"/>
        <n v="16921"/>
        <n v="59775"/>
        <n v="34085"/>
        <n v="68636"/>
        <n v="50640"/>
        <n v="46437"/>
        <n v="45095"/>
        <n v="39838"/>
        <n v="62376"/>
        <n v="12327"/>
        <n v="28841"/>
        <n v="12802"/>
        <n v="16851"/>
        <n v="33172"/>
        <n v="33873"/>
        <n v="37582"/>
        <n v="7959"/>
        <n v="7312"/>
        <n v="42256"/>
        <n v="55650"/>
        <n v="6360"/>
        <n v="41298"/>
        <n v="55459"/>
        <n v="18235"/>
        <n v="61158"/>
        <n v="67406"/>
        <n v="56494"/>
        <n v="68268"/>
        <n v="38922"/>
        <n v="57600"/>
        <n v="46021"/>
        <n v="41476"/>
        <n v="28377"/>
        <n v="33749"/>
        <n v="34271"/>
        <n v="21376"/>
        <n v="43759"/>
        <n v="23636"/>
        <n v="62177"/>
        <n v="63103"/>
        <n v="41063"/>
        <n v="17674"/>
        <n v="59818"/>
        <n v="45977"/>
        <n v="16204"/>
        <n v="11789"/>
        <n v="27831"/>
        <n v="19454"/>
        <n v="15635"/>
        <n v="6685"/>
        <n v="32972"/>
        <n v="51518"/>
        <n v="29447"/>
        <n v="47856"/>
        <n v="6385"/>
        <n v="24717"/>
        <n v="66279"/>
        <n v="44379"/>
        <n v="47330"/>
        <n v="7122"/>
        <n v="29393"/>
        <n v="41423"/>
        <n v="38369"/>
        <n v="39458"/>
        <n v="43821"/>
        <n v="64635"/>
        <n v="67028"/>
        <n v="62474"/>
        <n v="25589"/>
        <n v="33100"/>
        <n v="55725"/>
        <n v="63083"/>
        <n v="69391"/>
        <n v="38730"/>
        <n v="46547"/>
        <n v="55425"/>
        <n v="9942"/>
        <n v="11341"/>
        <n v="45251"/>
        <n v="9675"/>
        <n v="30941"/>
        <n v="33966"/>
        <n v="58207"/>
        <n v="40044"/>
        <n v="44801"/>
        <n v="27768"/>
        <n v="64816"/>
        <n v="14024"/>
        <n v="48427"/>
        <n v="9136"/>
        <n v="8889"/>
        <n v="63763"/>
        <n v="61823"/>
        <n v="37322"/>
        <n v="62164"/>
        <n v="45559"/>
        <n v="13631"/>
        <n v="38605"/>
        <n v="31798"/>
        <n v="10145"/>
        <n v="42050"/>
        <n v="45553"/>
        <n v="34756"/>
        <n v="12125"/>
        <n v="25646"/>
        <n v="46059"/>
        <n v="17813"/>
        <n v="17018"/>
        <n v="27670"/>
        <n v="39687"/>
        <n v="37269"/>
        <n v="50515"/>
        <n v="50084"/>
        <n v="8808"/>
        <n v="12171"/>
        <n v="30631"/>
        <n v="69721"/>
        <n v="39581"/>
        <n v="39083"/>
        <n v="60165"/>
        <n v="50816"/>
        <n v="13330"/>
        <n v="27008"/>
        <n v="44968"/>
        <n v="56970"/>
        <n v="26433"/>
        <n v="67198"/>
      </sharedItems>
    </cacheField>
    <cacheField name="Месяцы" numFmtId="0" databaseField="0">
      <fieldGroup base="1">
        <rangePr groupBy="months" startDate="2026-05-01T00:00:00" endDate="2026-07-02T00:00:00"/>
        <groupItems count="14">
          <s v="&lt;01.05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7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а Солнцева" refreshedDate="46303.819445717592" createdVersion="7" refreshedVersion="7" minRefreshableVersion="3" recordCount="320" xr:uid="{DE11C2A3-D6E7-4912-8DC6-AF1CBCBF323B}">
  <cacheSource type="worksheet">
    <worksheetSource ref="A4:G324" sheet="04 Столбиковая диаграмма"/>
  </cacheSource>
  <cacheFields count="7">
    <cacheField name="ID" numFmtId="0">
      <sharedItems containsSemiMixedTypes="0" containsString="0" containsNumber="1" containsInteger="1" minValue="40001" maxValue="40320"/>
    </cacheField>
    <cacheField name="Дата" numFmtId="164">
      <sharedItems containsSemiMixedTypes="0" containsNonDate="0" containsDate="1" containsString="0" minDate="2026-01-01T00:00:00" maxDate="2026-07-01T00:00:00"/>
    </cacheField>
    <cacheField name="Категория" numFmtId="0">
      <sharedItems count="5">
        <s v="Электроника"/>
        <s v="Красота"/>
        <s v="Спорт"/>
        <s v="Аксессуары"/>
        <s v="Дом"/>
      </sharedItems>
    </cacheField>
    <cacheField name="Регион" numFmtId="0">
      <sharedItems/>
    </cacheField>
    <cacheField name="Канал" numFmtId="0">
      <sharedItems/>
    </cacheField>
    <cacheField name="Количество" numFmtId="0">
      <sharedItems containsSemiMixedTypes="0" containsString="0" containsNumber="1" containsInteger="1" minValue="1" maxValue="6"/>
    </cacheField>
    <cacheField name="Выручка" numFmtId="165">
      <sharedItems containsSemiMixedTypes="0" containsString="0" containsNumber="1" containsInteger="1" minValue="1200" maxValue="45600" count="27">
        <n v="15600"/>
        <n v="30400"/>
        <n v="7200"/>
        <n v="1200"/>
        <n v="45600"/>
        <n v="4800"/>
        <n v="2400"/>
        <n v="31200"/>
        <n v="3600"/>
        <n v="7600"/>
        <n v="12000"/>
        <n v="6000"/>
        <n v="14400"/>
        <n v="15200"/>
        <n v="10800"/>
        <n v="10400"/>
        <n v="1800"/>
        <n v="20800"/>
        <n v="9600"/>
        <n v="22800"/>
        <n v="5400"/>
        <n v="18000"/>
        <n v="26000"/>
        <n v="9000"/>
        <n v="5200"/>
        <n v="38000"/>
        <n v="216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а Солнцева" refreshedDate="46303.823060648145" createdVersion="7" refreshedVersion="7" minRefreshableVersion="3" recordCount="280" xr:uid="{8B9194DF-970D-4441-BCEB-FD8B7D6205EF}">
  <cacheSource type="worksheet">
    <worksheetSource ref="A4:F284" sheet="05 Линейчатая диаграмма"/>
  </cacheSource>
  <cacheFields count="6">
    <cacheField name="ID" numFmtId="0">
      <sharedItems containsSemiMixedTypes="0" containsString="0" containsNumber="1" containsInteger="1" minValue="50001" maxValue="50280"/>
    </cacheField>
    <cacheField name="Дата" numFmtId="164">
      <sharedItems containsSemiMixedTypes="0" containsNonDate="0" containsDate="1" containsString="0" minDate="2026-03-01T00:00:00" maxDate="2026-05-31T00:00:00"/>
    </cacheField>
    <cacheField name="Менеджер" numFmtId="0">
      <sharedItems count="6">
        <s v="Борис Ким"/>
        <s v="Анна Орлова"/>
        <s v="Дарья Волкова"/>
        <s v="Ирина Котова"/>
        <s v="Егор Мельник"/>
        <s v="Виктор Серов"/>
      </sharedItems>
    </cacheField>
    <cacheField name="Регион" numFmtId="0">
      <sharedItems/>
    </cacheField>
    <cacheField name="Канал" numFmtId="0">
      <sharedItems/>
    </cacheField>
    <cacheField name="Выручка" numFmtId="165">
      <sharedItems containsSemiMixedTypes="0" containsString="0" containsNumber="1" containsInteger="1" minValue="5024" maxValue="549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а Солнцева" refreshedDate="46303.828537847221" createdVersion="7" refreshedVersion="7" minRefreshableVersion="3" recordCount="300" xr:uid="{E683325F-FC10-46E3-8DC7-EEFD539AA6C5}">
  <cacheSource type="worksheet">
    <worksheetSource ref="A4:F304" sheet="06 Столбиковая с группировкой"/>
  </cacheSource>
  <cacheFields count="6">
    <cacheField name="ID" numFmtId="0">
      <sharedItems containsSemiMixedTypes="0" containsString="0" containsNumber="1" containsInteger="1" minValue="60001" maxValue="60300"/>
    </cacheField>
    <cacheField name="Дата" numFmtId="164">
      <sharedItems containsSemiMixedTypes="0" containsNonDate="0" containsDate="1" containsString="0" minDate="2026-01-01T00:00:00" maxDate="2026-07-02T00:00:00"/>
    </cacheField>
    <cacheField name="Регион" numFmtId="0">
      <sharedItems count="5">
        <s v="Казань"/>
        <s v="Санкт-Петербург"/>
        <s v="Екатеринбург"/>
        <s v="Москва"/>
        <s v="Новосибирск"/>
      </sharedItems>
    </cacheField>
    <cacheField name="Тип клиента" numFmtId="0">
      <sharedItems count="2">
        <s v="Повторные клиенты"/>
        <s v="Новые клиенты"/>
      </sharedItems>
    </cacheField>
    <cacheField name="Канал" numFmtId="0">
      <sharedItems/>
    </cacheField>
    <cacheField name="Выручка" numFmtId="165">
      <sharedItems containsSemiMixedTypes="0" containsString="0" containsNumber="1" containsInteger="1" minValue="4016" maxValue="418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а Солнцева" refreshedDate="46304.427213310184" createdVersion="7" refreshedVersion="7" minRefreshableVersion="3" recordCount="320" xr:uid="{AEDAC120-23B1-4C5C-A80C-CA847465AB0C}">
  <cacheSource type="worksheet">
    <worksheetSource ref="A4:F324" sheet="07 Столбиковая с накоплением"/>
  </cacheSource>
  <cacheFields count="6">
    <cacheField name="ID" numFmtId="0">
      <sharedItems containsSemiMixedTypes="0" containsString="0" containsNumber="1" containsInteger="1" minValue="70001" maxValue="70320"/>
    </cacheField>
    <cacheField name="Дата" numFmtId="164">
      <sharedItems containsSemiMixedTypes="0" containsNonDate="0" containsDate="1" containsString="0" minDate="2026-01-01T00:00:00" maxDate="2026-07-01T00:00:00"/>
    </cacheField>
    <cacheField name="Регион" numFmtId="0">
      <sharedItems count="5">
        <s v="Казань"/>
        <s v="Москва"/>
        <s v="Новосибирск"/>
        <s v="Санкт-Петербург"/>
        <s v="Екатеринбург"/>
      </sharedItems>
    </cacheField>
    <cacheField name="Канал" numFmtId="0">
      <sharedItems count="4">
        <s v="Маркетплейс"/>
        <s v="Партнёры"/>
        <s v="Сайт"/>
        <s v="Розница"/>
      </sharedItems>
    </cacheField>
    <cacheField name="Категория" numFmtId="0">
      <sharedItems/>
    </cacheField>
    <cacheField name="Выручка" numFmtId="165">
      <sharedItems containsSemiMixedTypes="0" containsString="0" containsNumber="1" containsInteger="1" minValue="4058" maxValue="379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а Солнцева" refreshedDate="46304.430844097224" createdVersion="7" refreshedVersion="7" minRefreshableVersion="3" recordCount="300" xr:uid="{2C0E97CE-2321-4AF4-87B3-2FC9E36F1C86}">
  <cacheSource type="worksheet">
    <worksheetSource ref="A4:E304" sheet="08 Столбиковая нормированная"/>
  </cacheSource>
  <cacheFields count="5">
    <cacheField name="ID" numFmtId="0">
      <sharedItems containsSemiMixedTypes="0" containsString="0" containsNumber="1" containsInteger="1" minValue="80001" maxValue="80300"/>
    </cacheField>
    <cacheField name="Дата" numFmtId="164">
      <sharedItems containsSemiMixedTypes="0" containsNonDate="0" containsDate="1" containsString="0" minDate="2026-02-01T00:00:00" maxDate="2026-06-01T00:00:00"/>
    </cacheField>
    <cacheField name="Регион" numFmtId="0">
      <sharedItems count="5">
        <s v="Екатеринбург"/>
        <s v="Казань"/>
        <s v="Новосибирск"/>
        <s v="Санкт-Петербург"/>
        <s v="Москва"/>
      </sharedItems>
    </cacheField>
    <cacheField name="Канал" numFmtId="0">
      <sharedItems count="4">
        <s v="Маркетплейс"/>
        <s v="Партнёры"/>
        <s v="Розница"/>
        <s v="Сайт"/>
      </sharedItems>
    </cacheField>
    <cacheField name="Выручка" numFmtId="165">
      <sharedItems containsSemiMixedTypes="0" containsString="0" containsNumber="1" containsInteger="1" minValue="3146" maxValue="2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а Солнцева" refreshedDate="46304.438067361109" createdVersion="7" refreshedVersion="7" minRefreshableVersion="3" recordCount="420" xr:uid="{3DDADB8F-93B2-4879-BB10-4211BB8CE073}">
  <cacheSource type="worksheet">
    <worksheetSource ref="A4:E424" sheet="09 Линейная"/>
  </cacheSource>
  <cacheFields count="6">
    <cacheField name="ID" numFmtId="0">
      <sharedItems containsSemiMixedTypes="0" containsString="0" containsNumber="1" containsInteger="1" minValue="90001" maxValue="90420"/>
    </cacheField>
    <cacheField name="Дата" numFmtId="164">
      <sharedItems containsSemiMixedTypes="0" containsNonDate="0" containsDate="1" containsString="0" minDate="2026-01-01T00:00:00" maxDate="2026-09-30T00:00:00" count="212">
        <d v="2026-06-28T00:00:00"/>
        <d v="2026-06-24T00:00:00"/>
        <d v="2026-06-23T00:00:00"/>
        <d v="2026-04-28T00:00:00"/>
        <d v="2026-07-19T00:00:00"/>
        <d v="2026-02-20T00:00:00"/>
        <d v="2026-02-25T00:00:00"/>
        <d v="2026-08-13T00:00:00"/>
        <d v="2026-03-13T00:00:00"/>
        <d v="2026-01-30T00:00:00"/>
        <d v="2026-03-05T00:00:00"/>
        <d v="2026-02-23T00:00:00"/>
        <d v="2026-09-10T00:00:00"/>
        <d v="2026-06-20T00:00:00"/>
        <d v="2026-03-14T00:00:00"/>
        <d v="2026-03-22T00:00:00"/>
        <d v="2026-09-17T00:00:00"/>
        <d v="2026-03-12T00:00:00"/>
        <d v="2026-05-27T00:00:00"/>
        <d v="2026-07-30T00:00:00"/>
        <d v="2026-04-19T00:00:00"/>
        <d v="2026-02-12T00:00:00"/>
        <d v="2026-06-18T00:00:00"/>
        <d v="2026-09-29T00:00:00"/>
        <d v="2026-05-15T00:00:00"/>
        <d v="2026-09-14T00:00:00"/>
        <d v="2026-03-06T00:00:00"/>
        <d v="2026-04-04T00:00:00"/>
        <d v="2026-05-21T00:00:00"/>
        <d v="2026-04-06T00:00:00"/>
        <d v="2026-02-06T00:00:00"/>
        <d v="2026-07-21T00:00:00"/>
        <d v="2026-01-18T00:00:00"/>
        <d v="2026-05-06T00:00:00"/>
        <d v="2026-05-19T00:00:00"/>
        <d v="2026-04-21T00:00:00"/>
        <d v="2026-05-28T00:00:00"/>
        <d v="2026-05-30T00:00:00"/>
        <d v="2026-03-20T00:00:00"/>
        <d v="2026-06-15T00:00:00"/>
        <d v="2026-02-11T00:00:00"/>
        <d v="2026-09-09T00:00:00"/>
        <d v="2026-04-30T00:00:00"/>
        <d v="2026-06-11T00:00:00"/>
        <d v="2026-05-26T00:00:00"/>
        <d v="2026-05-29T00:00:00"/>
        <d v="2026-01-07T00:00:00"/>
        <d v="2026-06-12T00:00:00"/>
        <d v="2026-01-20T00:00:00"/>
        <d v="2026-01-02T00:00:00"/>
        <d v="2026-08-30T00:00:00"/>
        <d v="2026-01-06T00:00:00"/>
        <d v="2026-08-19T00:00:00"/>
        <d v="2026-01-21T00:00:00"/>
        <d v="2026-06-02T00:00:00"/>
        <d v="2026-09-16T00:00:00"/>
        <d v="2026-05-03T00:00:00"/>
        <d v="2026-06-09T00:00:00"/>
        <d v="2026-03-19T00:00:00"/>
        <d v="2026-09-02T00:00:00"/>
        <d v="2026-04-08T00:00:00"/>
        <d v="2026-08-07T00:00:00"/>
        <d v="2026-01-25T00:00:00"/>
        <d v="2026-03-03T00:00:00"/>
        <d v="2026-09-05T00:00:00"/>
        <d v="2026-02-03T00:00:00"/>
        <d v="2026-07-11T00:00:00"/>
        <d v="2026-02-13T00:00:00"/>
        <d v="2026-06-08T00:00:00"/>
        <d v="2026-05-13T00:00:00"/>
        <d v="2026-09-04T00:00:00"/>
        <d v="2026-04-02T00:00:00"/>
        <d v="2026-01-01T00:00:00"/>
        <d v="2026-03-10T00:00:00"/>
        <d v="2026-09-18T00:00:00"/>
        <d v="2026-06-06T00:00:00"/>
        <d v="2026-02-09T00:00:00"/>
        <d v="2026-08-22T00:00:00"/>
        <d v="2026-08-28T00:00:00"/>
        <d v="2026-05-07T00:00:00"/>
        <d v="2026-08-26T00:00:00"/>
        <d v="2026-06-26T00:00:00"/>
        <d v="2026-04-03T00:00:00"/>
        <d v="2026-07-31T00:00:00"/>
        <d v="2026-07-14T00:00:00"/>
        <d v="2026-03-02T00:00:00"/>
        <d v="2026-04-11T00:00:00"/>
        <d v="2026-07-28T00:00:00"/>
        <d v="2026-06-01T00:00:00"/>
        <d v="2026-08-03T00:00:00"/>
        <d v="2026-04-27T00:00:00"/>
        <d v="2026-05-14T00:00:00"/>
        <d v="2026-01-08T00:00:00"/>
        <d v="2026-03-25T00:00:00"/>
        <d v="2026-07-27T00:00:00"/>
        <d v="2026-03-09T00:00:00"/>
        <d v="2026-07-02T00:00:00"/>
        <d v="2026-02-28T00:00:00"/>
        <d v="2026-05-11T00:00:00"/>
        <d v="2026-02-01T00:00:00"/>
        <d v="2026-04-15T00:00:00"/>
        <d v="2026-09-03T00:00:00"/>
        <d v="2026-03-26T00:00:00"/>
        <d v="2026-08-06T00:00:00"/>
        <d v="2026-05-02T00:00:00"/>
        <d v="2026-05-10T00:00:00"/>
        <d v="2026-01-22T00:00:00"/>
        <d v="2026-07-18T00:00:00"/>
        <d v="2026-09-21T00:00:00"/>
        <d v="2026-02-04T00:00:00"/>
        <d v="2026-09-24T00:00:00"/>
        <d v="2026-06-04T00:00:00"/>
        <d v="2026-01-03T00:00:00"/>
        <d v="2026-07-24T00:00:00"/>
        <d v="2026-07-07T00:00:00"/>
        <d v="2026-03-17T00:00:00"/>
        <d v="2026-04-17T00:00:00"/>
        <d v="2026-09-23T00:00:00"/>
        <d v="2026-02-26T00:00:00"/>
        <d v="2026-09-08T00:00:00"/>
        <d v="2026-04-25T00:00:00"/>
        <d v="2026-07-23T00:00:00"/>
        <d v="2026-03-27T00:00:00"/>
        <d v="2026-07-04T00:00:00"/>
        <d v="2026-03-23T00:00:00"/>
        <d v="2026-07-22T00:00:00"/>
        <d v="2026-08-31T00:00:00"/>
        <d v="2026-08-10T00:00:00"/>
        <d v="2026-02-08T00:00:00"/>
        <d v="2026-04-10T00:00:00"/>
        <d v="2026-04-13T00:00:00"/>
        <d v="2026-07-10T00:00:00"/>
        <d v="2026-01-19T00:00:00"/>
        <d v="2026-09-11T00:00:00"/>
        <d v="2026-02-21T00:00:00"/>
        <d v="2026-03-15T00:00:00"/>
        <d v="2026-07-01T00:00:00"/>
        <d v="2026-05-22T00:00:00"/>
        <d v="2026-09-19T00:00:00"/>
        <d v="2026-07-12T00:00:00"/>
        <d v="2026-06-27T00:00:00"/>
        <d v="2026-08-15T00:00:00"/>
        <d v="2026-04-01T00:00:00"/>
        <d v="2026-08-08T00:00:00"/>
        <d v="2026-06-30T00:00:00"/>
        <d v="2026-04-16T00:00:00"/>
        <d v="2026-01-17T00:00:00"/>
        <d v="2026-01-27T00:00:00"/>
        <d v="2026-01-04T00:00:00"/>
        <d v="2026-03-28T00:00:00"/>
        <d v="2026-06-21T00:00:00"/>
        <d v="2026-08-24T00:00:00"/>
        <d v="2026-05-01T00:00:00"/>
        <d v="2026-04-18T00:00:00"/>
        <d v="2026-03-30T00:00:00"/>
        <d v="2026-03-01T00:00:00"/>
        <d v="2026-06-14T00:00:00"/>
        <d v="2026-08-16T00:00:00"/>
        <d v="2026-03-24T00:00:00"/>
        <d v="2026-01-05T00:00:00"/>
        <d v="2026-04-22T00:00:00"/>
        <d v="2026-05-20T00:00:00"/>
        <d v="2026-03-21T00:00:00"/>
        <d v="2026-01-26T00:00:00"/>
        <d v="2026-07-26T00:00:00"/>
        <d v="2026-07-05T00:00:00"/>
        <d v="2026-04-24T00:00:00"/>
        <d v="2026-07-16T00:00:00"/>
        <d v="2026-01-23T00:00:00"/>
        <d v="2026-06-07T00:00:00"/>
        <d v="2026-08-18T00:00:00"/>
        <d v="2026-05-08T00:00:00"/>
        <d v="2026-09-07T00:00:00"/>
        <d v="2026-05-18T00:00:00"/>
        <d v="2026-08-02T00:00:00"/>
        <d v="2026-04-20T00:00:00"/>
        <d v="2026-04-29T00:00:00"/>
        <d v="2026-05-12T00:00:00"/>
        <d v="2026-08-20T00:00:00"/>
        <d v="2026-01-09T00:00:00"/>
        <d v="2026-08-01T00:00:00"/>
        <d v="2026-06-25T00:00:00"/>
        <d v="2026-08-17T00:00:00"/>
        <d v="2026-07-17T00:00:00"/>
        <d v="2026-06-22T00:00:00"/>
        <d v="2026-06-29T00:00:00"/>
        <d v="2026-02-07T00:00:00"/>
        <d v="2026-04-23T00:00:00"/>
        <d v="2026-03-04T00:00:00"/>
        <d v="2026-07-29T00:00:00"/>
        <d v="2026-01-31T00:00:00"/>
        <d v="2026-09-06T00:00:00"/>
        <d v="2026-07-20T00:00:00"/>
        <d v="2026-05-04T00:00:00"/>
        <d v="2026-03-18T00:00:00"/>
        <d v="2026-08-04T00:00:00"/>
        <d v="2026-08-09T00:00:00"/>
        <d v="2026-01-24T00:00:00"/>
        <d v="2026-08-29T00:00:00"/>
        <d v="2026-05-24T00:00:00"/>
        <d v="2026-02-16T00:00:00"/>
        <d v="2026-01-29T00:00:00"/>
        <d v="2026-05-23T00:00:00"/>
        <d v="2026-07-03T00:00:00"/>
        <d v="2026-01-11T00:00:00"/>
        <d v="2026-05-05T00:00:00"/>
        <d v="2026-01-10T00:00:00"/>
        <d v="2026-08-12T00:00:00"/>
        <d v="2026-07-06T00:00:00"/>
        <d v="2026-03-07T00:00:00"/>
        <d v="2026-08-14T00:00:00"/>
        <d v="2026-06-19T00:00:00"/>
      </sharedItems>
      <fieldGroup par="5" base="1">
        <rangePr groupBy="days" startDate="2026-01-01T00:00:00" endDate="2026-09-30T00:00:00"/>
        <groupItems count="368">
          <s v="&lt;01.01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30.09.2026"/>
        </groupItems>
      </fieldGroup>
    </cacheField>
    <cacheField name="Канал" numFmtId="0">
      <sharedItems/>
    </cacheField>
    <cacheField name="Регион" numFmtId="0">
      <sharedItems/>
    </cacheField>
    <cacheField name="Выручка" numFmtId="165">
      <sharedItems containsSemiMixedTypes="0" containsString="0" containsNumber="1" containsInteger="1" minValue="3070" maxValue="29972"/>
    </cacheField>
    <cacheField name="Месяцы" numFmtId="0" databaseField="0">
      <fieldGroup base="1">
        <rangePr groupBy="months" startDate="2026-01-01T00:00:00" endDate="2026-09-30T00:00:00"/>
        <groupItems count="14">
          <s v="&lt;01.01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0.09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а Солнцева" refreshedDate="46304.448514236108" createdVersion="7" refreshedVersion="7" minRefreshableVersion="3" recordCount="420" xr:uid="{02148E8D-2837-4366-874C-FD47D0C4710A}">
  <cacheSource type="worksheet">
    <worksheetSource ref="A4:E424" sheet="10 Лепестковая"/>
  </cacheSource>
  <cacheFields count="6">
    <cacheField name="ID" numFmtId="0">
      <sharedItems containsSemiMixedTypes="0" containsString="0" containsNumber="1" containsInteger="1" minValue="90001" maxValue="90420"/>
    </cacheField>
    <cacheField name="Дата" numFmtId="164">
      <sharedItems containsSemiMixedTypes="0" containsNonDate="0" containsDate="1" containsString="0" minDate="2026-01-01T00:00:00" maxDate="2026-09-30T00:00:00" count="212">
        <d v="2026-06-28T00:00:00"/>
        <d v="2026-06-24T00:00:00"/>
        <d v="2026-06-23T00:00:00"/>
        <d v="2026-04-28T00:00:00"/>
        <d v="2026-07-19T00:00:00"/>
        <d v="2026-02-20T00:00:00"/>
        <d v="2026-02-25T00:00:00"/>
        <d v="2026-08-13T00:00:00"/>
        <d v="2026-03-13T00:00:00"/>
        <d v="2026-01-30T00:00:00"/>
        <d v="2026-03-05T00:00:00"/>
        <d v="2026-02-23T00:00:00"/>
        <d v="2026-09-10T00:00:00"/>
        <d v="2026-06-20T00:00:00"/>
        <d v="2026-03-14T00:00:00"/>
        <d v="2026-03-22T00:00:00"/>
        <d v="2026-09-17T00:00:00"/>
        <d v="2026-03-12T00:00:00"/>
        <d v="2026-05-27T00:00:00"/>
        <d v="2026-07-30T00:00:00"/>
        <d v="2026-04-19T00:00:00"/>
        <d v="2026-02-12T00:00:00"/>
        <d v="2026-06-18T00:00:00"/>
        <d v="2026-09-29T00:00:00"/>
        <d v="2026-05-15T00:00:00"/>
        <d v="2026-09-14T00:00:00"/>
        <d v="2026-03-06T00:00:00"/>
        <d v="2026-04-04T00:00:00"/>
        <d v="2026-05-21T00:00:00"/>
        <d v="2026-04-06T00:00:00"/>
        <d v="2026-02-06T00:00:00"/>
        <d v="2026-07-21T00:00:00"/>
        <d v="2026-01-18T00:00:00"/>
        <d v="2026-05-06T00:00:00"/>
        <d v="2026-05-19T00:00:00"/>
        <d v="2026-04-21T00:00:00"/>
        <d v="2026-05-28T00:00:00"/>
        <d v="2026-05-30T00:00:00"/>
        <d v="2026-03-20T00:00:00"/>
        <d v="2026-06-15T00:00:00"/>
        <d v="2026-02-11T00:00:00"/>
        <d v="2026-09-09T00:00:00"/>
        <d v="2026-04-30T00:00:00"/>
        <d v="2026-06-11T00:00:00"/>
        <d v="2026-05-26T00:00:00"/>
        <d v="2026-05-29T00:00:00"/>
        <d v="2026-01-07T00:00:00"/>
        <d v="2026-06-12T00:00:00"/>
        <d v="2026-01-20T00:00:00"/>
        <d v="2026-01-02T00:00:00"/>
        <d v="2026-08-30T00:00:00"/>
        <d v="2026-01-06T00:00:00"/>
        <d v="2026-08-19T00:00:00"/>
        <d v="2026-01-21T00:00:00"/>
        <d v="2026-06-02T00:00:00"/>
        <d v="2026-09-16T00:00:00"/>
        <d v="2026-05-03T00:00:00"/>
        <d v="2026-06-09T00:00:00"/>
        <d v="2026-03-19T00:00:00"/>
        <d v="2026-09-02T00:00:00"/>
        <d v="2026-04-08T00:00:00"/>
        <d v="2026-08-07T00:00:00"/>
        <d v="2026-01-25T00:00:00"/>
        <d v="2026-03-03T00:00:00"/>
        <d v="2026-09-05T00:00:00"/>
        <d v="2026-02-03T00:00:00"/>
        <d v="2026-07-11T00:00:00"/>
        <d v="2026-02-13T00:00:00"/>
        <d v="2026-06-08T00:00:00"/>
        <d v="2026-05-13T00:00:00"/>
        <d v="2026-09-04T00:00:00"/>
        <d v="2026-04-02T00:00:00"/>
        <d v="2026-01-01T00:00:00"/>
        <d v="2026-03-10T00:00:00"/>
        <d v="2026-09-18T00:00:00"/>
        <d v="2026-06-06T00:00:00"/>
        <d v="2026-02-09T00:00:00"/>
        <d v="2026-08-22T00:00:00"/>
        <d v="2026-08-28T00:00:00"/>
        <d v="2026-05-07T00:00:00"/>
        <d v="2026-08-26T00:00:00"/>
        <d v="2026-06-26T00:00:00"/>
        <d v="2026-04-03T00:00:00"/>
        <d v="2026-07-31T00:00:00"/>
        <d v="2026-07-14T00:00:00"/>
        <d v="2026-03-02T00:00:00"/>
        <d v="2026-04-11T00:00:00"/>
        <d v="2026-07-28T00:00:00"/>
        <d v="2026-06-01T00:00:00"/>
        <d v="2026-08-03T00:00:00"/>
        <d v="2026-04-27T00:00:00"/>
        <d v="2026-05-14T00:00:00"/>
        <d v="2026-01-08T00:00:00"/>
        <d v="2026-03-25T00:00:00"/>
        <d v="2026-07-27T00:00:00"/>
        <d v="2026-03-09T00:00:00"/>
        <d v="2026-07-02T00:00:00"/>
        <d v="2026-02-28T00:00:00"/>
        <d v="2026-05-11T00:00:00"/>
        <d v="2026-02-01T00:00:00"/>
        <d v="2026-04-15T00:00:00"/>
        <d v="2026-09-03T00:00:00"/>
        <d v="2026-03-26T00:00:00"/>
        <d v="2026-08-06T00:00:00"/>
        <d v="2026-05-02T00:00:00"/>
        <d v="2026-05-10T00:00:00"/>
        <d v="2026-01-22T00:00:00"/>
        <d v="2026-07-18T00:00:00"/>
        <d v="2026-09-21T00:00:00"/>
        <d v="2026-02-04T00:00:00"/>
        <d v="2026-09-24T00:00:00"/>
        <d v="2026-06-04T00:00:00"/>
        <d v="2026-01-03T00:00:00"/>
        <d v="2026-07-24T00:00:00"/>
        <d v="2026-07-07T00:00:00"/>
        <d v="2026-03-17T00:00:00"/>
        <d v="2026-04-17T00:00:00"/>
        <d v="2026-09-23T00:00:00"/>
        <d v="2026-02-26T00:00:00"/>
        <d v="2026-09-08T00:00:00"/>
        <d v="2026-04-25T00:00:00"/>
        <d v="2026-07-23T00:00:00"/>
        <d v="2026-03-27T00:00:00"/>
        <d v="2026-07-04T00:00:00"/>
        <d v="2026-03-23T00:00:00"/>
        <d v="2026-07-22T00:00:00"/>
        <d v="2026-08-31T00:00:00"/>
        <d v="2026-08-10T00:00:00"/>
        <d v="2026-02-08T00:00:00"/>
        <d v="2026-04-10T00:00:00"/>
        <d v="2026-04-13T00:00:00"/>
        <d v="2026-07-10T00:00:00"/>
        <d v="2026-01-19T00:00:00"/>
        <d v="2026-09-11T00:00:00"/>
        <d v="2026-02-21T00:00:00"/>
        <d v="2026-03-15T00:00:00"/>
        <d v="2026-07-01T00:00:00"/>
        <d v="2026-05-22T00:00:00"/>
        <d v="2026-09-19T00:00:00"/>
        <d v="2026-07-12T00:00:00"/>
        <d v="2026-06-27T00:00:00"/>
        <d v="2026-08-15T00:00:00"/>
        <d v="2026-04-01T00:00:00"/>
        <d v="2026-08-08T00:00:00"/>
        <d v="2026-06-30T00:00:00"/>
        <d v="2026-04-16T00:00:00"/>
        <d v="2026-01-17T00:00:00"/>
        <d v="2026-01-27T00:00:00"/>
        <d v="2026-01-04T00:00:00"/>
        <d v="2026-03-28T00:00:00"/>
        <d v="2026-06-21T00:00:00"/>
        <d v="2026-08-24T00:00:00"/>
        <d v="2026-05-01T00:00:00"/>
        <d v="2026-04-18T00:00:00"/>
        <d v="2026-03-30T00:00:00"/>
        <d v="2026-03-01T00:00:00"/>
        <d v="2026-06-14T00:00:00"/>
        <d v="2026-08-16T00:00:00"/>
        <d v="2026-03-24T00:00:00"/>
        <d v="2026-01-05T00:00:00"/>
        <d v="2026-04-22T00:00:00"/>
        <d v="2026-05-20T00:00:00"/>
        <d v="2026-03-21T00:00:00"/>
        <d v="2026-01-26T00:00:00"/>
        <d v="2026-07-26T00:00:00"/>
        <d v="2026-07-05T00:00:00"/>
        <d v="2026-04-24T00:00:00"/>
        <d v="2026-07-16T00:00:00"/>
        <d v="2026-01-23T00:00:00"/>
        <d v="2026-06-07T00:00:00"/>
        <d v="2026-08-18T00:00:00"/>
        <d v="2026-05-08T00:00:00"/>
        <d v="2026-09-07T00:00:00"/>
        <d v="2026-05-18T00:00:00"/>
        <d v="2026-08-02T00:00:00"/>
        <d v="2026-04-20T00:00:00"/>
        <d v="2026-04-29T00:00:00"/>
        <d v="2026-05-12T00:00:00"/>
        <d v="2026-08-20T00:00:00"/>
        <d v="2026-01-09T00:00:00"/>
        <d v="2026-08-01T00:00:00"/>
        <d v="2026-06-25T00:00:00"/>
        <d v="2026-08-17T00:00:00"/>
        <d v="2026-07-17T00:00:00"/>
        <d v="2026-06-22T00:00:00"/>
        <d v="2026-06-29T00:00:00"/>
        <d v="2026-02-07T00:00:00"/>
        <d v="2026-04-23T00:00:00"/>
        <d v="2026-03-04T00:00:00"/>
        <d v="2026-07-29T00:00:00"/>
        <d v="2026-01-31T00:00:00"/>
        <d v="2026-09-06T00:00:00"/>
        <d v="2026-07-20T00:00:00"/>
        <d v="2026-05-04T00:00:00"/>
        <d v="2026-03-18T00:00:00"/>
        <d v="2026-08-04T00:00:00"/>
        <d v="2026-08-09T00:00:00"/>
        <d v="2026-01-24T00:00:00"/>
        <d v="2026-08-29T00:00:00"/>
        <d v="2026-05-24T00:00:00"/>
        <d v="2026-02-16T00:00:00"/>
        <d v="2026-01-29T00:00:00"/>
        <d v="2026-05-23T00:00:00"/>
        <d v="2026-07-03T00:00:00"/>
        <d v="2026-01-11T00:00:00"/>
        <d v="2026-05-05T00:00:00"/>
        <d v="2026-01-10T00:00:00"/>
        <d v="2026-08-12T00:00:00"/>
        <d v="2026-07-06T00:00:00"/>
        <d v="2026-03-07T00:00:00"/>
        <d v="2026-08-14T00:00:00"/>
        <d v="2026-06-19T00:00:00"/>
      </sharedItems>
      <fieldGroup par="5" base="1">
        <rangePr groupBy="days" startDate="2026-01-01T00:00:00" endDate="2026-09-30T00:00:00"/>
        <groupItems count="368">
          <s v="&lt;01.01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30.09.2026"/>
        </groupItems>
      </fieldGroup>
    </cacheField>
    <cacheField name="Канал" numFmtId="0">
      <sharedItems/>
    </cacheField>
    <cacheField name="Регион" numFmtId="0">
      <sharedItems count="5">
        <s v="Санкт-Петербург"/>
        <s v="Екатеринбург"/>
        <s v="Москва"/>
        <s v="Казань"/>
        <s v="Новосибирск"/>
      </sharedItems>
    </cacheField>
    <cacheField name="Выручка" numFmtId="165">
      <sharedItems containsSemiMixedTypes="0" containsString="0" containsNumber="1" containsInteger="1" minValue="3070" maxValue="29972" count="417">
        <n v="23609"/>
        <n v="4280"/>
        <n v="16991"/>
        <n v="15152"/>
        <n v="17573"/>
        <n v="3508"/>
        <n v="24836"/>
        <n v="17977"/>
        <n v="25745"/>
        <n v="11564"/>
        <n v="28555"/>
        <n v="25395"/>
        <n v="22047"/>
        <n v="7744"/>
        <n v="12997"/>
        <n v="22353"/>
        <n v="9414"/>
        <n v="19043"/>
        <n v="20414"/>
        <n v="8497"/>
        <n v="3637"/>
        <n v="3993"/>
        <n v="3194"/>
        <n v="6661"/>
        <n v="20622"/>
        <n v="18255"/>
        <n v="28180"/>
        <n v="29034"/>
        <n v="20598"/>
        <n v="5826"/>
        <n v="28682"/>
        <n v="28309"/>
        <n v="10751"/>
        <n v="17492"/>
        <n v="22835"/>
        <n v="4962"/>
        <n v="11445"/>
        <n v="5894"/>
        <n v="8897"/>
        <n v="26026"/>
        <n v="3679"/>
        <n v="11906"/>
        <n v="10197"/>
        <n v="25564"/>
        <n v="10690"/>
        <n v="7905"/>
        <n v="29678"/>
        <n v="9115"/>
        <n v="29204"/>
        <n v="22342"/>
        <n v="24951"/>
        <n v="12138"/>
        <n v="11933"/>
        <n v="15364"/>
        <n v="23255"/>
        <n v="28566"/>
        <n v="5020"/>
        <n v="16166"/>
        <n v="16892"/>
        <n v="21387"/>
        <n v="22727"/>
        <n v="15608"/>
        <n v="21490"/>
        <n v="18314"/>
        <n v="27210"/>
        <n v="6652"/>
        <n v="16317"/>
        <n v="16970"/>
        <n v="18901"/>
        <n v="15308"/>
        <n v="21727"/>
        <n v="29624"/>
        <n v="18170"/>
        <n v="26006"/>
        <n v="16396"/>
        <n v="3503"/>
        <n v="27731"/>
        <n v="12417"/>
        <n v="16903"/>
        <n v="8792"/>
        <n v="11730"/>
        <n v="3424"/>
        <n v="4663"/>
        <n v="7132"/>
        <n v="19401"/>
        <n v="15257"/>
        <n v="23294"/>
        <n v="15084"/>
        <n v="6300"/>
        <n v="15085"/>
        <n v="21019"/>
        <n v="4551"/>
        <n v="3917"/>
        <n v="19636"/>
        <n v="17422"/>
        <n v="24520"/>
        <n v="16980"/>
        <n v="8620"/>
        <n v="12789"/>
        <n v="25849"/>
        <n v="7866"/>
        <n v="5626"/>
        <n v="23805"/>
        <n v="29404"/>
        <n v="14942"/>
        <n v="18250"/>
        <n v="12916"/>
        <n v="19892"/>
        <n v="29057"/>
        <n v="22028"/>
        <n v="23195"/>
        <n v="23544"/>
        <n v="24337"/>
        <n v="27884"/>
        <n v="19566"/>
        <n v="26738"/>
        <n v="18480"/>
        <n v="9571"/>
        <n v="14670"/>
        <n v="9846"/>
        <n v="10736"/>
        <n v="23799"/>
        <n v="8177"/>
        <n v="4194"/>
        <n v="23752"/>
        <n v="27744"/>
        <n v="22842"/>
        <n v="11134"/>
        <n v="22804"/>
        <n v="6801"/>
        <n v="16781"/>
        <n v="8595"/>
        <n v="19160"/>
        <n v="20881"/>
        <n v="10217"/>
        <n v="4229"/>
        <n v="12189"/>
        <n v="25463"/>
        <n v="6888"/>
        <n v="6770"/>
        <n v="8420"/>
        <n v="24083"/>
        <n v="17804"/>
        <n v="3070"/>
        <n v="7038"/>
        <n v="26025"/>
        <n v="4391"/>
        <n v="27078"/>
        <n v="9778"/>
        <n v="24417"/>
        <n v="7650"/>
        <n v="3484"/>
        <n v="12633"/>
        <n v="8950"/>
        <n v="19692"/>
        <n v="5128"/>
        <n v="29828"/>
        <n v="26995"/>
        <n v="18359"/>
        <n v="21461"/>
        <n v="10799"/>
        <n v="16951"/>
        <n v="26553"/>
        <n v="26821"/>
        <n v="21057"/>
        <n v="23623"/>
        <n v="10164"/>
        <n v="4449"/>
        <n v="3232"/>
        <n v="11350"/>
        <n v="12948"/>
        <n v="25629"/>
        <n v="6160"/>
        <n v="27484"/>
        <n v="5808"/>
        <n v="25953"/>
        <n v="22774"/>
        <n v="10123"/>
        <n v="10790"/>
        <n v="27828"/>
        <n v="12232"/>
        <n v="23229"/>
        <n v="17906"/>
        <n v="19693"/>
        <n v="19967"/>
        <n v="28988"/>
        <n v="28306"/>
        <n v="18935"/>
        <n v="8864"/>
        <n v="27279"/>
        <n v="8706"/>
        <n v="16208"/>
        <n v="28805"/>
        <n v="14252"/>
        <n v="28418"/>
        <n v="6786"/>
        <n v="8840"/>
        <n v="21498"/>
        <n v="5250"/>
        <n v="22755"/>
        <n v="26169"/>
        <n v="24418"/>
        <n v="14524"/>
        <n v="15385"/>
        <n v="23660"/>
        <n v="25727"/>
        <n v="4646"/>
        <n v="20751"/>
        <n v="15782"/>
        <n v="12944"/>
        <n v="25026"/>
        <n v="24344"/>
        <n v="8517"/>
        <n v="9922"/>
        <n v="16758"/>
        <n v="5035"/>
        <n v="21389"/>
        <n v="6208"/>
        <n v="14932"/>
        <n v="26802"/>
        <n v="14505"/>
        <n v="22509"/>
        <n v="8521"/>
        <n v="12743"/>
        <n v="28444"/>
        <n v="23199"/>
        <n v="8042"/>
        <n v="28051"/>
        <n v="28614"/>
        <n v="14712"/>
        <n v="4949"/>
        <n v="13311"/>
        <n v="23039"/>
        <n v="17325"/>
        <n v="11146"/>
        <n v="25733"/>
        <n v="21554"/>
        <n v="29883"/>
        <n v="3523"/>
        <n v="26632"/>
        <n v="4322"/>
        <n v="20296"/>
        <n v="24606"/>
        <n v="9858"/>
        <n v="26306"/>
        <n v="25582"/>
        <n v="4942"/>
        <n v="5615"/>
        <n v="29376"/>
        <n v="10015"/>
        <n v="12550"/>
        <n v="20635"/>
        <n v="15103"/>
        <n v="3635"/>
        <n v="15871"/>
        <n v="3306"/>
        <n v="26856"/>
        <n v="4985"/>
        <n v="28385"/>
        <n v="29899"/>
        <n v="28902"/>
        <n v="29553"/>
        <n v="29532"/>
        <n v="19697"/>
        <n v="15457"/>
        <n v="14076"/>
        <n v="22841"/>
        <n v="3588"/>
        <n v="15913"/>
        <n v="24049"/>
        <n v="18105"/>
        <n v="19434"/>
        <n v="10930"/>
        <n v="23555"/>
        <n v="3780"/>
        <n v="20395"/>
        <n v="11637"/>
        <n v="29008"/>
        <n v="3972"/>
        <n v="3267"/>
        <n v="8551"/>
        <n v="7469"/>
        <n v="8726"/>
        <n v="24356"/>
        <n v="29021"/>
        <n v="27012"/>
        <n v="15596"/>
        <n v="24976"/>
        <n v="15870"/>
        <n v="26062"/>
        <n v="23992"/>
        <n v="29179"/>
        <n v="6511"/>
        <n v="3490"/>
        <n v="25994"/>
        <n v="15097"/>
        <n v="10840"/>
        <n v="26754"/>
        <n v="24362"/>
        <n v="28650"/>
        <n v="10222"/>
        <n v="9242"/>
        <n v="15996"/>
        <n v="26920"/>
        <n v="14169"/>
        <n v="27568"/>
        <n v="16014"/>
        <n v="21027"/>
        <n v="11265"/>
        <n v="8041"/>
        <n v="17052"/>
        <n v="18682"/>
        <n v="25739"/>
        <n v="8834"/>
        <n v="25819"/>
        <n v="18257"/>
        <n v="3990"/>
        <n v="21691"/>
        <n v="27109"/>
        <n v="17979"/>
        <n v="23116"/>
        <n v="15559"/>
        <n v="3545"/>
        <n v="26225"/>
        <n v="22240"/>
        <n v="17090"/>
        <n v="24473"/>
        <n v="3861"/>
        <n v="28451"/>
        <n v="7738"/>
        <n v="19219"/>
        <n v="12879"/>
        <n v="12568"/>
        <n v="20128"/>
        <n v="23351"/>
        <n v="20799"/>
        <n v="25258"/>
        <n v="15517"/>
        <n v="4727"/>
        <n v="23842"/>
        <n v="4981"/>
        <n v="7830"/>
        <n v="28639"/>
        <n v="20280"/>
        <n v="29672"/>
        <n v="18954"/>
        <n v="19673"/>
        <n v="16956"/>
        <n v="28630"/>
        <n v="16594"/>
        <n v="5669"/>
        <n v="22709"/>
        <n v="24801"/>
        <n v="8117"/>
        <n v="18224"/>
        <n v="13677"/>
        <n v="4146"/>
        <n v="8331"/>
        <n v="26158"/>
        <n v="24347"/>
        <n v="3280"/>
        <n v="8215"/>
        <n v="28439"/>
        <n v="6638"/>
        <n v="18644"/>
        <n v="14975"/>
        <n v="29964"/>
        <n v="27124"/>
        <n v="25277"/>
        <n v="18524"/>
        <n v="20670"/>
        <n v="24931"/>
        <n v="24203"/>
        <n v="9721"/>
        <n v="12817"/>
        <n v="4742"/>
        <n v="17651"/>
        <n v="8393"/>
        <n v="25801"/>
        <n v="24953"/>
        <n v="5984"/>
        <n v="7534"/>
        <n v="15390"/>
        <n v="4919"/>
        <n v="11583"/>
        <n v="15862"/>
        <n v="13760"/>
        <n v="27408"/>
        <n v="28907"/>
        <n v="6011"/>
        <n v="17515"/>
        <n v="26386"/>
        <n v="3364"/>
        <n v="8772"/>
        <n v="12745"/>
        <n v="15544"/>
        <n v="22076"/>
        <n v="24850"/>
        <n v="3112"/>
        <n v="24079"/>
        <n v="4984"/>
        <n v="16409"/>
        <n v="20228"/>
        <n v="13664"/>
        <n v="16833"/>
        <n v="13206"/>
        <n v="25958"/>
        <n v="22530"/>
        <n v="25289"/>
        <n v="25067"/>
        <n v="22949"/>
        <n v="19405"/>
        <n v="27051"/>
        <n v="27803"/>
        <n v="29972"/>
        <n v="22987"/>
        <n v="11424"/>
      </sharedItems>
    </cacheField>
    <cacheField name="Месяцы" numFmtId="0" databaseField="0">
      <fieldGroup base="1">
        <rangePr groupBy="months" startDate="2026-01-01T00:00:00" endDate="2026-09-30T00:00:00"/>
        <groupItems count="14">
          <s v="&lt;01.01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0.09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n v="10001"/>
    <d v="2026-02-05T00:00:00"/>
    <x v="0"/>
    <s v="Клиент 003"/>
    <s v="Аксессуары"/>
    <n v="3"/>
    <n v="8990"/>
    <n v="0"/>
    <n v="26970"/>
    <s v="Москва"/>
  </r>
  <r>
    <n v="10002"/>
    <d v="2026-01-15T00:00:00"/>
    <x v="1"/>
    <s v="Клиент 053"/>
    <s v="Спорт"/>
    <n v="5"/>
    <n v="4990"/>
    <n v="0.1"/>
    <n v="22455"/>
    <s v="Новосибирск"/>
  </r>
  <r>
    <n v="10003"/>
    <d v="2026-02-18T00:00:00"/>
    <x v="2"/>
    <s v="Клиент 048"/>
    <s v="Дом"/>
    <n v="1"/>
    <n v="2490"/>
    <n v="0.05"/>
    <n v="2366"/>
    <s v="Казань"/>
  </r>
  <r>
    <n v="10004"/>
    <d v="2026-02-18T00:00:00"/>
    <x v="3"/>
    <s v="Клиент 021"/>
    <s v="Спорт"/>
    <n v="3"/>
    <n v="2490"/>
    <n v="0"/>
    <n v="7470"/>
    <s v="Казань"/>
  </r>
  <r>
    <n v="10005"/>
    <d v="2026-02-09T00:00:00"/>
    <x v="0"/>
    <s v="Клиент 023"/>
    <s v="Аксессуары"/>
    <n v="6"/>
    <n v="11990"/>
    <n v="0"/>
    <n v="71940"/>
    <s v="Новосибирск"/>
  </r>
  <r>
    <n v="10006"/>
    <d v="2026-03-02T00:00:00"/>
    <x v="4"/>
    <s v="Клиент 047"/>
    <s v="Аксессуары"/>
    <n v="2"/>
    <n v="8990"/>
    <n v="0.15"/>
    <n v="15283"/>
    <s v="Санкт-Петербург"/>
  </r>
  <r>
    <n v="10007"/>
    <d v="2026-02-03T00:00:00"/>
    <x v="2"/>
    <s v="Клиент 009"/>
    <s v="Электроника"/>
    <n v="5"/>
    <n v="1490"/>
    <n v="0"/>
    <n v="7450"/>
    <s v="Москва"/>
  </r>
  <r>
    <n v="10008"/>
    <d v="2026-03-23T00:00:00"/>
    <x v="2"/>
    <s v="Клиент 009"/>
    <s v="Красота"/>
    <n v="1"/>
    <n v="2490"/>
    <n v="0.15"/>
    <n v="2116"/>
    <s v="Санкт-Петербург"/>
  </r>
  <r>
    <n v="10009"/>
    <d v="2026-01-01T00:00:00"/>
    <x v="4"/>
    <s v="Клиент 035"/>
    <s v="Аксессуары"/>
    <n v="3"/>
    <n v="6990"/>
    <n v="0.15"/>
    <n v="17824"/>
    <s v="Казань"/>
  </r>
  <r>
    <n v="10010"/>
    <d v="2026-01-22T00:00:00"/>
    <x v="4"/>
    <s v="Клиент 002"/>
    <s v="Электроника"/>
    <n v="1"/>
    <n v="4990"/>
    <n v="0.15"/>
    <n v="4242"/>
    <s v="Казань"/>
  </r>
  <r>
    <n v="10011"/>
    <d v="2026-01-23T00:00:00"/>
    <x v="3"/>
    <s v="Клиент 027"/>
    <s v="Спорт"/>
    <n v="1"/>
    <n v="3490"/>
    <n v="0.1"/>
    <n v="3141"/>
    <s v="Казань"/>
  </r>
  <r>
    <n v="10012"/>
    <d v="2026-02-14T00:00:00"/>
    <x v="5"/>
    <s v="Клиент 006"/>
    <s v="Спорт"/>
    <n v="6"/>
    <n v="6990"/>
    <n v="0.15"/>
    <n v="35649"/>
    <s v="Новосибирск"/>
  </r>
  <r>
    <n v="10013"/>
    <d v="2026-01-15T00:00:00"/>
    <x v="4"/>
    <s v="Клиент 026"/>
    <s v="Красота"/>
    <n v="2"/>
    <n v="4990"/>
    <n v="0.05"/>
    <n v="9481"/>
    <s v="Санкт-Петербург"/>
  </r>
  <r>
    <n v="10014"/>
    <d v="2026-03-12T00:00:00"/>
    <x v="1"/>
    <s v="Клиент 001"/>
    <s v="Аксессуары"/>
    <n v="5"/>
    <n v="8990"/>
    <n v="0.1"/>
    <n v="40455"/>
    <s v="Екатеринбург"/>
  </r>
  <r>
    <n v="10015"/>
    <d v="2026-02-08T00:00:00"/>
    <x v="2"/>
    <s v="Клиент 050"/>
    <s v="Дом"/>
    <n v="1"/>
    <n v="4990"/>
    <n v="0"/>
    <n v="4990"/>
    <s v="Казань"/>
  </r>
  <r>
    <n v="10016"/>
    <d v="2026-03-04T00:00:00"/>
    <x v="5"/>
    <s v="Клиент 033"/>
    <s v="Спорт"/>
    <n v="3"/>
    <n v="1990"/>
    <n v="0"/>
    <n v="5970"/>
    <s v="Санкт-Петербург"/>
  </r>
  <r>
    <n v="10017"/>
    <d v="2026-01-07T00:00:00"/>
    <x v="4"/>
    <s v="Клиент 010"/>
    <s v="Спорт"/>
    <n v="2"/>
    <n v="6990"/>
    <n v="0.1"/>
    <n v="12582"/>
    <s v="Екатеринбург"/>
  </r>
  <r>
    <n v="10018"/>
    <d v="2026-02-25T00:00:00"/>
    <x v="5"/>
    <s v="Клиент 004"/>
    <s v="Спорт"/>
    <n v="5"/>
    <n v="11990"/>
    <n v="0"/>
    <n v="59950"/>
    <s v="Москва"/>
  </r>
  <r>
    <n v="10019"/>
    <d v="2026-03-06T00:00:00"/>
    <x v="1"/>
    <s v="Клиент 002"/>
    <s v="Красота"/>
    <n v="1"/>
    <n v="6990"/>
    <n v="0.1"/>
    <n v="6291"/>
    <s v="Екатеринбург"/>
  </r>
  <r>
    <n v="10020"/>
    <d v="2026-01-09T00:00:00"/>
    <x v="4"/>
    <s v="Клиент 044"/>
    <s v="Электроника"/>
    <n v="3"/>
    <n v="11990"/>
    <n v="0.1"/>
    <n v="32373"/>
    <s v="Москва"/>
  </r>
  <r>
    <n v="10021"/>
    <d v="2026-03-02T00:00:00"/>
    <x v="2"/>
    <s v="Клиент 063"/>
    <s v="Дом"/>
    <n v="6"/>
    <n v="8990"/>
    <n v="0.1"/>
    <n v="48546"/>
    <s v="Новосибирск"/>
  </r>
  <r>
    <n v="10022"/>
    <d v="2026-01-19T00:00:00"/>
    <x v="1"/>
    <s v="Клиент 042"/>
    <s v="Аксессуары"/>
    <n v="6"/>
    <n v="11990"/>
    <n v="0.1"/>
    <n v="64746"/>
    <s v="Москва"/>
  </r>
  <r>
    <n v="10023"/>
    <d v="2026-01-11T00:00:00"/>
    <x v="3"/>
    <s v="Клиент 064"/>
    <s v="Дом"/>
    <n v="1"/>
    <n v="4990"/>
    <n v="0"/>
    <n v="4990"/>
    <s v="Казань"/>
  </r>
  <r>
    <n v="10024"/>
    <d v="2026-02-19T00:00:00"/>
    <x v="4"/>
    <s v="Клиент 025"/>
    <s v="Красота"/>
    <n v="1"/>
    <n v="4990"/>
    <n v="0.05"/>
    <n v="4740"/>
    <s v="Санкт-Петербург"/>
  </r>
  <r>
    <n v="10025"/>
    <d v="2026-02-03T00:00:00"/>
    <x v="5"/>
    <s v="Клиент 001"/>
    <s v="Дом"/>
    <n v="1"/>
    <n v="11990"/>
    <n v="0.1"/>
    <n v="10791"/>
    <s v="Новосибирск"/>
  </r>
  <r>
    <n v="10026"/>
    <d v="2026-03-04T00:00:00"/>
    <x v="3"/>
    <s v="Клиент 064"/>
    <s v="Дом"/>
    <n v="5"/>
    <n v="4990"/>
    <n v="0"/>
    <n v="24950"/>
    <s v="Новосибирск"/>
  </r>
  <r>
    <n v="10027"/>
    <d v="2026-03-29T00:00:00"/>
    <x v="3"/>
    <s v="Клиент 050"/>
    <s v="Красота"/>
    <n v="1"/>
    <n v="4990"/>
    <n v="0"/>
    <n v="4990"/>
    <s v="Москва"/>
  </r>
  <r>
    <n v="10028"/>
    <d v="2026-03-28T00:00:00"/>
    <x v="0"/>
    <s v="Клиент 057"/>
    <s v="Дом"/>
    <n v="1"/>
    <n v="1490"/>
    <n v="0.1"/>
    <n v="1341"/>
    <s v="Москва"/>
  </r>
  <r>
    <n v="10029"/>
    <d v="2026-01-28T00:00:00"/>
    <x v="3"/>
    <s v="Клиент 053"/>
    <s v="Спорт"/>
    <n v="5"/>
    <n v="11990"/>
    <n v="0.1"/>
    <n v="53955"/>
    <s v="Санкт-Петербург"/>
  </r>
  <r>
    <n v="10030"/>
    <d v="2026-03-24T00:00:00"/>
    <x v="4"/>
    <s v="Клиент 024"/>
    <s v="Электроника"/>
    <n v="5"/>
    <n v="1990"/>
    <n v="0"/>
    <n v="9950"/>
    <s v="Москва"/>
  </r>
  <r>
    <n v="10031"/>
    <d v="2026-02-11T00:00:00"/>
    <x v="0"/>
    <s v="Клиент 009"/>
    <s v="Спорт"/>
    <n v="5"/>
    <n v="11990"/>
    <n v="0.1"/>
    <n v="53955"/>
    <s v="Новосибирск"/>
  </r>
  <r>
    <n v="10032"/>
    <d v="2026-01-15T00:00:00"/>
    <x v="1"/>
    <s v="Клиент 056"/>
    <s v="Дом"/>
    <n v="5"/>
    <n v="1990"/>
    <n v="0.05"/>
    <n v="9452"/>
    <s v="Казань"/>
  </r>
  <r>
    <n v="10033"/>
    <d v="2026-01-11T00:00:00"/>
    <x v="4"/>
    <s v="Клиент 050"/>
    <s v="Красота"/>
    <n v="1"/>
    <n v="4990"/>
    <n v="0.05"/>
    <n v="4740"/>
    <s v="Санкт-Петербург"/>
  </r>
  <r>
    <n v="10034"/>
    <d v="2026-02-06T00:00:00"/>
    <x v="3"/>
    <s v="Клиент 030"/>
    <s v="Спорт"/>
    <n v="3"/>
    <n v="1990"/>
    <n v="0"/>
    <n v="5970"/>
    <s v="Москва"/>
  </r>
  <r>
    <n v="10035"/>
    <d v="2026-03-08T00:00:00"/>
    <x v="5"/>
    <s v="Клиент 042"/>
    <s v="Дом"/>
    <n v="3"/>
    <n v="8990"/>
    <n v="0.1"/>
    <n v="24273"/>
    <s v="Екатеринбург"/>
  </r>
  <r>
    <n v="10036"/>
    <d v="2026-03-03T00:00:00"/>
    <x v="2"/>
    <s v="Клиент 023"/>
    <s v="Красота"/>
    <n v="6"/>
    <n v="11990"/>
    <n v="0.15"/>
    <n v="61149"/>
    <s v="Екатеринбург"/>
  </r>
  <r>
    <n v="10037"/>
    <d v="2026-01-30T00:00:00"/>
    <x v="1"/>
    <s v="Клиент 058"/>
    <s v="Красота"/>
    <n v="6"/>
    <n v="1990"/>
    <n v="0.05"/>
    <n v="11343"/>
    <s v="Екатеринбург"/>
  </r>
  <r>
    <n v="10038"/>
    <d v="2026-01-04T00:00:00"/>
    <x v="1"/>
    <s v="Клиент 051"/>
    <s v="Электроника"/>
    <n v="4"/>
    <n v="2490"/>
    <n v="0.1"/>
    <n v="8964"/>
    <s v="Новосибирск"/>
  </r>
  <r>
    <n v="10039"/>
    <d v="2026-03-23T00:00:00"/>
    <x v="3"/>
    <s v="Клиент 010"/>
    <s v="Дом"/>
    <n v="2"/>
    <n v="2490"/>
    <n v="0"/>
    <n v="4980"/>
    <s v="Новосибирск"/>
  </r>
  <r>
    <n v="10040"/>
    <d v="2026-02-03T00:00:00"/>
    <x v="1"/>
    <s v="Клиент 035"/>
    <s v="Дом"/>
    <n v="2"/>
    <n v="11990"/>
    <n v="0.05"/>
    <n v="22781"/>
    <s v="Москва"/>
  </r>
  <r>
    <n v="10041"/>
    <d v="2026-03-09T00:00:00"/>
    <x v="0"/>
    <s v="Клиент 026"/>
    <s v="Электроника"/>
    <n v="1"/>
    <n v="11990"/>
    <n v="0.1"/>
    <n v="10791"/>
    <s v="Москва"/>
  </r>
  <r>
    <n v="10042"/>
    <d v="2026-01-16T00:00:00"/>
    <x v="1"/>
    <s v="Клиент 001"/>
    <s v="Дом"/>
    <n v="6"/>
    <n v="4990"/>
    <n v="0.05"/>
    <n v="28443"/>
    <s v="Казань"/>
  </r>
  <r>
    <n v="10043"/>
    <d v="2026-01-04T00:00:00"/>
    <x v="3"/>
    <s v="Клиент 008"/>
    <s v="Спорт"/>
    <n v="5"/>
    <n v="1990"/>
    <n v="0"/>
    <n v="9950"/>
    <s v="Екатеринбург"/>
  </r>
  <r>
    <n v="10044"/>
    <d v="2026-03-28T00:00:00"/>
    <x v="4"/>
    <s v="Клиент 024"/>
    <s v="Электроника"/>
    <n v="2"/>
    <n v="8990"/>
    <n v="0"/>
    <n v="17980"/>
    <s v="Екатеринбург"/>
  </r>
  <r>
    <n v="10045"/>
    <d v="2026-02-18T00:00:00"/>
    <x v="5"/>
    <s v="Клиент 049"/>
    <s v="Аксессуары"/>
    <n v="5"/>
    <n v="1990"/>
    <n v="0.1"/>
    <n v="8955"/>
    <s v="Санкт-Петербург"/>
  </r>
  <r>
    <n v="10046"/>
    <d v="2026-01-27T00:00:00"/>
    <x v="3"/>
    <s v="Клиент 037"/>
    <s v="Дом"/>
    <n v="3"/>
    <n v="8990"/>
    <n v="0.05"/>
    <n v="25622"/>
    <s v="Казань"/>
  </r>
  <r>
    <n v="10047"/>
    <d v="2026-02-28T00:00:00"/>
    <x v="3"/>
    <s v="Клиент 005"/>
    <s v="Дом"/>
    <n v="4"/>
    <n v="1490"/>
    <n v="0"/>
    <n v="5960"/>
    <s v="Екатеринбург"/>
  </r>
  <r>
    <n v="10048"/>
    <d v="2026-03-13T00:00:00"/>
    <x v="5"/>
    <s v="Клиент 023"/>
    <s v="Спорт"/>
    <n v="2"/>
    <n v="3490"/>
    <n v="0"/>
    <n v="6980"/>
    <s v="Москва"/>
  </r>
  <r>
    <n v="10049"/>
    <d v="2026-03-23T00:00:00"/>
    <x v="2"/>
    <s v="Клиент 035"/>
    <s v="Аксессуары"/>
    <n v="3"/>
    <n v="3490"/>
    <n v="0.1"/>
    <n v="9423"/>
    <s v="Новосибирск"/>
  </r>
  <r>
    <n v="10050"/>
    <d v="2026-02-13T00:00:00"/>
    <x v="1"/>
    <s v="Клиент 027"/>
    <s v="Дом"/>
    <n v="5"/>
    <n v="2490"/>
    <n v="0.05"/>
    <n v="11828"/>
    <s v="Санкт-Петербург"/>
  </r>
  <r>
    <n v="10051"/>
    <d v="2026-03-17T00:00:00"/>
    <x v="0"/>
    <s v="Клиент 027"/>
    <s v="Дом"/>
    <n v="4"/>
    <n v="3490"/>
    <n v="0"/>
    <n v="13960"/>
    <s v="Москва"/>
  </r>
  <r>
    <n v="10052"/>
    <d v="2026-03-24T00:00:00"/>
    <x v="0"/>
    <s v="Клиент 047"/>
    <s v="Красота"/>
    <n v="2"/>
    <n v="3490"/>
    <n v="0.05"/>
    <n v="6631"/>
    <s v="Новосибирск"/>
  </r>
  <r>
    <n v="10053"/>
    <d v="2026-02-11T00:00:00"/>
    <x v="5"/>
    <s v="Клиент 048"/>
    <s v="Дом"/>
    <n v="6"/>
    <n v="2490"/>
    <n v="0.05"/>
    <n v="14193"/>
    <s v="Санкт-Петербург"/>
  </r>
  <r>
    <n v="10054"/>
    <d v="2026-03-21T00:00:00"/>
    <x v="4"/>
    <s v="Клиент 038"/>
    <s v="Дом"/>
    <n v="5"/>
    <n v="3490"/>
    <n v="0.05"/>
    <n v="16578"/>
    <s v="Москва"/>
  </r>
  <r>
    <n v="10055"/>
    <d v="2026-02-22T00:00:00"/>
    <x v="3"/>
    <s v="Клиент 050"/>
    <s v="Дом"/>
    <n v="5"/>
    <n v="11990"/>
    <n v="0.15"/>
    <n v="50958"/>
    <s v="Москва"/>
  </r>
  <r>
    <n v="10056"/>
    <d v="2026-02-14T00:00:00"/>
    <x v="2"/>
    <s v="Клиент 056"/>
    <s v="Электроника"/>
    <n v="3"/>
    <n v="8990"/>
    <n v="0.05"/>
    <n v="25622"/>
    <s v="Москва"/>
  </r>
  <r>
    <n v="10057"/>
    <d v="2026-02-17T00:00:00"/>
    <x v="4"/>
    <s v="Клиент 007"/>
    <s v="Электроника"/>
    <n v="3"/>
    <n v="8990"/>
    <n v="0"/>
    <n v="26970"/>
    <s v="Москва"/>
  </r>
  <r>
    <n v="10058"/>
    <d v="2026-02-18T00:00:00"/>
    <x v="4"/>
    <s v="Клиент 039"/>
    <s v="Спорт"/>
    <n v="2"/>
    <n v="11990"/>
    <n v="0.15"/>
    <n v="20383"/>
    <s v="Казань"/>
  </r>
  <r>
    <n v="10059"/>
    <d v="2026-01-15T00:00:00"/>
    <x v="5"/>
    <s v="Клиент 039"/>
    <s v="Дом"/>
    <n v="4"/>
    <n v="11990"/>
    <n v="0.15"/>
    <n v="40766"/>
    <s v="Санкт-Петербург"/>
  </r>
  <r>
    <n v="10060"/>
    <d v="2026-01-21T00:00:00"/>
    <x v="5"/>
    <s v="Клиент 064"/>
    <s v="Спорт"/>
    <n v="2"/>
    <n v="6990"/>
    <n v="0.1"/>
    <n v="12582"/>
    <s v="Екатеринбург"/>
  </r>
  <r>
    <n v="10061"/>
    <d v="2026-03-06T00:00:00"/>
    <x v="3"/>
    <s v="Клиент 053"/>
    <s v="Дом"/>
    <n v="5"/>
    <n v="1490"/>
    <n v="0"/>
    <n v="7450"/>
    <s v="Екатеринбург"/>
  </r>
  <r>
    <n v="10062"/>
    <d v="2026-01-13T00:00:00"/>
    <x v="0"/>
    <s v="Клиент 011"/>
    <s v="Дом"/>
    <n v="2"/>
    <n v="8990"/>
    <n v="0.1"/>
    <n v="16182"/>
    <s v="Санкт-Петербург"/>
  </r>
  <r>
    <n v="10063"/>
    <d v="2026-01-02T00:00:00"/>
    <x v="2"/>
    <s v="Клиент 023"/>
    <s v="Красота"/>
    <n v="5"/>
    <n v="2490"/>
    <n v="0"/>
    <n v="12450"/>
    <s v="Казань"/>
  </r>
  <r>
    <n v="10064"/>
    <d v="2026-03-25T00:00:00"/>
    <x v="4"/>
    <s v="Клиент 027"/>
    <s v="Красота"/>
    <n v="6"/>
    <n v="4990"/>
    <n v="0.1"/>
    <n v="26946"/>
    <s v="Казань"/>
  </r>
  <r>
    <n v="10065"/>
    <d v="2026-01-14T00:00:00"/>
    <x v="2"/>
    <s v="Клиент 018"/>
    <s v="Дом"/>
    <n v="1"/>
    <n v="1990"/>
    <n v="0"/>
    <n v="1990"/>
    <s v="Санкт-Петербург"/>
  </r>
  <r>
    <n v="10066"/>
    <d v="2026-01-26T00:00:00"/>
    <x v="1"/>
    <s v="Клиент 008"/>
    <s v="Дом"/>
    <n v="6"/>
    <n v="6990"/>
    <n v="0.15"/>
    <n v="35649"/>
    <s v="Екатеринбург"/>
  </r>
  <r>
    <n v="10067"/>
    <d v="2026-03-18T00:00:00"/>
    <x v="4"/>
    <s v="Клиент 028"/>
    <s v="Аксессуары"/>
    <n v="4"/>
    <n v="2490"/>
    <n v="0.05"/>
    <n v="9462"/>
    <s v="Казань"/>
  </r>
  <r>
    <n v="10068"/>
    <d v="2026-01-25T00:00:00"/>
    <x v="2"/>
    <s v="Клиент 008"/>
    <s v="Красота"/>
    <n v="2"/>
    <n v="2490"/>
    <n v="0.1"/>
    <n v="4482"/>
    <s v="Новосибирск"/>
  </r>
  <r>
    <n v="10069"/>
    <d v="2026-02-21T00:00:00"/>
    <x v="0"/>
    <s v="Клиент 058"/>
    <s v="Аксессуары"/>
    <n v="4"/>
    <n v="1990"/>
    <n v="0.1"/>
    <n v="7164"/>
    <s v="Москва"/>
  </r>
  <r>
    <n v="10070"/>
    <d v="2026-02-09T00:00:00"/>
    <x v="5"/>
    <s v="Клиент 013"/>
    <s v="Электроника"/>
    <n v="4"/>
    <n v="11990"/>
    <n v="0.15"/>
    <n v="40766"/>
    <s v="Санкт-Петербург"/>
  </r>
  <r>
    <n v="10071"/>
    <d v="2026-01-04T00:00:00"/>
    <x v="5"/>
    <s v="Клиент 035"/>
    <s v="Дом"/>
    <n v="2"/>
    <n v="6990"/>
    <n v="0.1"/>
    <n v="12582"/>
    <s v="Казань"/>
  </r>
  <r>
    <n v="10072"/>
    <d v="2026-01-31T00:00:00"/>
    <x v="2"/>
    <s v="Клиент 011"/>
    <s v="Электроника"/>
    <n v="3"/>
    <n v="6990"/>
    <n v="0"/>
    <n v="20970"/>
    <s v="Санкт-Петербург"/>
  </r>
  <r>
    <n v="10073"/>
    <d v="2026-01-04T00:00:00"/>
    <x v="2"/>
    <s v="Клиент 027"/>
    <s v="Красота"/>
    <n v="2"/>
    <n v="2490"/>
    <n v="0.05"/>
    <n v="4731"/>
    <s v="Екатеринбург"/>
  </r>
  <r>
    <n v="10074"/>
    <d v="2026-03-02T00:00:00"/>
    <x v="0"/>
    <s v="Клиент 020"/>
    <s v="Электроника"/>
    <n v="5"/>
    <n v="1490"/>
    <n v="0"/>
    <n v="7450"/>
    <s v="Екатеринбург"/>
  </r>
  <r>
    <n v="10075"/>
    <d v="2026-02-18T00:00:00"/>
    <x v="1"/>
    <s v="Клиент 021"/>
    <s v="Красота"/>
    <n v="4"/>
    <n v="2490"/>
    <n v="0.05"/>
    <n v="9462"/>
    <s v="Новосибирск"/>
  </r>
  <r>
    <n v="10076"/>
    <d v="2026-01-07T00:00:00"/>
    <x v="3"/>
    <s v="Клиент 008"/>
    <s v="Дом"/>
    <n v="3"/>
    <n v="2490"/>
    <n v="0"/>
    <n v="7470"/>
    <s v="Москва"/>
  </r>
  <r>
    <n v="10077"/>
    <d v="2026-03-16T00:00:00"/>
    <x v="4"/>
    <s v="Клиент 002"/>
    <s v="Электроника"/>
    <n v="2"/>
    <n v="11990"/>
    <n v="0"/>
    <n v="23980"/>
    <s v="Санкт-Петербург"/>
  </r>
  <r>
    <n v="10078"/>
    <d v="2026-01-20T00:00:00"/>
    <x v="0"/>
    <s v="Клиент 028"/>
    <s v="Электроника"/>
    <n v="6"/>
    <n v="1490"/>
    <n v="0.15"/>
    <n v="7599"/>
    <s v="Новосибирск"/>
  </r>
  <r>
    <n v="10079"/>
    <d v="2026-01-29T00:00:00"/>
    <x v="1"/>
    <s v="Клиент 017"/>
    <s v="Дом"/>
    <n v="2"/>
    <n v="2490"/>
    <n v="0.1"/>
    <n v="4482"/>
    <s v="Новосибирск"/>
  </r>
  <r>
    <n v="10080"/>
    <d v="2026-03-20T00:00:00"/>
    <x v="5"/>
    <s v="Клиент 011"/>
    <s v="Аксессуары"/>
    <n v="2"/>
    <n v="11990"/>
    <n v="0.1"/>
    <n v="21582"/>
    <s v="Казань"/>
  </r>
  <r>
    <n v="10081"/>
    <d v="2026-01-10T00:00:00"/>
    <x v="5"/>
    <s v="Клиент 030"/>
    <s v="Электроника"/>
    <n v="6"/>
    <n v="1490"/>
    <n v="0.05"/>
    <n v="8493"/>
    <s v="Екатеринбург"/>
  </r>
  <r>
    <n v="10082"/>
    <d v="2026-01-28T00:00:00"/>
    <x v="0"/>
    <s v="Клиент 045"/>
    <s v="Красота"/>
    <n v="3"/>
    <n v="1490"/>
    <n v="0.15"/>
    <n v="3800"/>
    <s v="Екатеринбург"/>
  </r>
  <r>
    <n v="10083"/>
    <d v="2026-03-25T00:00:00"/>
    <x v="2"/>
    <s v="Клиент 034"/>
    <s v="Аксессуары"/>
    <n v="5"/>
    <n v="8990"/>
    <n v="0"/>
    <n v="44950"/>
    <s v="Новосибирск"/>
  </r>
  <r>
    <n v="10084"/>
    <d v="2026-03-03T00:00:00"/>
    <x v="0"/>
    <s v="Клиент 021"/>
    <s v="Красота"/>
    <n v="4"/>
    <n v="11990"/>
    <n v="0"/>
    <n v="47960"/>
    <s v="Екатеринбург"/>
  </r>
  <r>
    <n v="10085"/>
    <d v="2026-02-20T00:00:00"/>
    <x v="3"/>
    <s v="Клиент 030"/>
    <s v="Дом"/>
    <n v="2"/>
    <n v="1990"/>
    <n v="0"/>
    <n v="3980"/>
    <s v="Екатеринбург"/>
  </r>
  <r>
    <n v="10086"/>
    <d v="2026-01-24T00:00:00"/>
    <x v="3"/>
    <s v="Клиент 031"/>
    <s v="Спорт"/>
    <n v="3"/>
    <n v="3490"/>
    <n v="0.15"/>
    <n v="8900"/>
    <s v="Москва"/>
  </r>
  <r>
    <n v="10087"/>
    <d v="2026-01-02T00:00:00"/>
    <x v="1"/>
    <s v="Клиент 030"/>
    <s v="Спорт"/>
    <n v="1"/>
    <n v="3490"/>
    <n v="0.05"/>
    <n v="3316"/>
    <s v="Москва"/>
  </r>
  <r>
    <n v="10088"/>
    <d v="2026-02-17T00:00:00"/>
    <x v="5"/>
    <s v="Клиент 059"/>
    <s v="Электроника"/>
    <n v="1"/>
    <n v="11990"/>
    <n v="0.1"/>
    <n v="10791"/>
    <s v="Санкт-Петербург"/>
  </r>
  <r>
    <n v="10089"/>
    <d v="2026-01-30T00:00:00"/>
    <x v="2"/>
    <s v="Клиент 046"/>
    <s v="Аксессуары"/>
    <n v="3"/>
    <n v="8990"/>
    <n v="0.1"/>
    <n v="24273"/>
    <s v="Санкт-Петербург"/>
  </r>
  <r>
    <n v="10090"/>
    <d v="2026-03-31T00:00:00"/>
    <x v="5"/>
    <s v="Клиент 028"/>
    <s v="Электроника"/>
    <n v="3"/>
    <n v="8990"/>
    <n v="0"/>
    <n v="26970"/>
    <s v="Москва"/>
  </r>
  <r>
    <n v="10091"/>
    <d v="2026-02-22T00:00:00"/>
    <x v="1"/>
    <s v="Клиент 005"/>
    <s v="Дом"/>
    <n v="2"/>
    <n v="1990"/>
    <n v="0.15"/>
    <n v="3383"/>
    <s v="Казань"/>
  </r>
  <r>
    <n v="10092"/>
    <d v="2026-03-03T00:00:00"/>
    <x v="1"/>
    <s v="Клиент 058"/>
    <s v="Аксессуары"/>
    <n v="2"/>
    <n v="6990"/>
    <n v="0.05"/>
    <n v="13281"/>
    <s v="Екатеринбург"/>
  </r>
  <r>
    <n v="10093"/>
    <d v="2026-03-09T00:00:00"/>
    <x v="5"/>
    <s v="Клиент 040"/>
    <s v="Спорт"/>
    <n v="4"/>
    <n v="11990"/>
    <n v="0.1"/>
    <n v="43164"/>
    <s v="Москва"/>
  </r>
  <r>
    <n v="10094"/>
    <d v="2026-03-31T00:00:00"/>
    <x v="3"/>
    <s v="Клиент 031"/>
    <s v="Спорт"/>
    <n v="6"/>
    <n v="1490"/>
    <n v="0.05"/>
    <n v="8493"/>
    <s v="Москва"/>
  </r>
  <r>
    <n v="10095"/>
    <d v="2026-01-25T00:00:00"/>
    <x v="1"/>
    <s v="Клиент 043"/>
    <s v="Дом"/>
    <n v="2"/>
    <n v="3490"/>
    <n v="0.1"/>
    <n v="6282"/>
    <s v="Новосибирск"/>
  </r>
  <r>
    <n v="10096"/>
    <d v="2026-03-10T00:00:00"/>
    <x v="5"/>
    <s v="Клиент 048"/>
    <s v="Электроника"/>
    <n v="6"/>
    <n v="8990"/>
    <n v="0.05"/>
    <n v="51243"/>
    <s v="Казань"/>
  </r>
  <r>
    <n v="10097"/>
    <d v="2026-01-02T00:00:00"/>
    <x v="3"/>
    <s v="Клиент 009"/>
    <s v="Электроника"/>
    <n v="2"/>
    <n v="11990"/>
    <n v="0.15"/>
    <n v="20383"/>
    <s v="Екатеринбург"/>
  </r>
  <r>
    <n v="10098"/>
    <d v="2026-03-24T00:00:00"/>
    <x v="5"/>
    <s v="Клиент 002"/>
    <s v="Спорт"/>
    <n v="3"/>
    <n v="2490"/>
    <n v="0"/>
    <n v="7470"/>
    <s v="Новосибирск"/>
  </r>
  <r>
    <n v="10099"/>
    <d v="2026-01-30T00:00:00"/>
    <x v="3"/>
    <s v="Клиент 050"/>
    <s v="Дом"/>
    <n v="4"/>
    <n v="2490"/>
    <n v="0"/>
    <n v="9960"/>
    <s v="Москва"/>
  </r>
  <r>
    <n v="10100"/>
    <d v="2026-02-01T00:00:00"/>
    <x v="3"/>
    <s v="Клиент 021"/>
    <s v="Спорт"/>
    <n v="4"/>
    <n v="3490"/>
    <n v="0.05"/>
    <n v="13262"/>
    <s v="Екатеринбург"/>
  </r>
  <r>
    <n v="10101"/>
    <d v="2026-03-14T00:00:00"/>
    <x v="3"/>
    <s v="Клиент 049"/>
    <s v="Спорт"/>
    <n v="6"/>
    <n v="4990"/>
    <n v="0"/>
    <n v="29940"/>
    <s v="Москва"/>
  </r>
  <r>
    <n v="10102"/>
    <d v="2026-01-27T00:00:00"/>
    <x v="3"/>
    <s v="Клиент 023"/>
    <s v="Электроника"/>
    <n v="5"/>
    <n v="4990"/>
    <n v="0.15"/>
    <n v="21208"/>
    <s v="Екатеринбург"/>
  </r>
  <r>
    <n v="10103"/>
    <d v="2026-01-03T00:00:00"/>
    <x v="1"/>
    <s v="Клиент 055"/>
    <s v="Спорт"/>
    <n v="1"/>
    <n v="1490"/>
    <n v="0"/>
    <n v="1490"/>
    <s v="Новосибирск"/>
  </r>
  <r>
    <n v="10104"/>
    <d v="2026-03-01T00:00:00"/>
    <x v="1"/>
    <s v="Клиент 017"/>
    <s v="Электроника"/>
    <n v="2"/>
    <n v="6990"/>
    <n v="0.15"/>
    <n v="11883"/>
    <s v="Санкт-Петербург"/>
  </r>
  <r>
    <n v="10105"/>
    <d v="2026-02-03T00:00:00"/>
    <x v="2"/>
    <s v="Клиент 019"/>
    <s v="Электроника"/>
    <n v="2"/>
    <n v="11990"/>
    <n v="0"/>
    <n v="23980"/>
    <s v="Новосибирск"/>
  </r>
  <r>
    <n v="10106"/>
    <d v="2026-03-15T00:00:00"/>
    <x v="5"/>
    <s v="Клиент 044"/>
    <s v="Красота"/>
    <n v="2"/>
    <n v="1490"/>
    <n v="0"/>
    <n v="2980"/>
    <s v="Казань"/>
  </r>
  <r>
    <n v="10107"/>
    <d v="2026-03-06T00:00:00"/>
    <x v="0"/>
    <s v="Клиент 011"/>
    <s v="Аксессуары"/>
    <n v="6"/>
    <n v="3490"/>
    <n v="0"/>
    <n v="20940"/>
    <s v="Казань"/>
  </r>
  <r>
    <n v="10108"/>
    <d v="2026-02-16T00:00:00"/>
    <x v="3"/>
    <s v="Клиент 043"/>
    <s v="Аксессуары"/>
    <n v="6"/>
    <n v="3490"/>
    <n v="0"/>
    <n v="20940"/>
    <s v="Санкт-Петербург"/>
  </r>
  <r>
    <n v="10109"/>
    <d v="2026-03-06T00:00:00"/>
    <x v="3"/>
    <s v="Клиент 011"/>
    <s v="Красота"/>
    <n v="3"/>
    <n v="2490"/>
    <n v="0.15"/>
    <n v="6350"/>
    <s v="Новосибирск"/>
  </r>
  <r>
    <n v="10110"/>
    <d v="2026-02-18T00:00:00"/>
    <x v="4"/>
    <s v="Клиент 039"/>
    <s v="Дом"/>
    <n v="6"/>
    <n v="11990"/>
    <n v="0.1"/>
    <n v="64746"/>
    <s v="Москва"/>
  </r>
  <r>
    <n v="10111"/>
    <d v="2026-01-23T00:00:00"/>
    <x v="5"/>
    <s v="Клиент 032"/>
    <s v="Красота"/>
    <n v="4"/>
    <n v="1490"/>
    <n v="0.05"/>
    <n v="5662"/>
    <s v="Санкт-Петербург"/>
  </r>
  <r>
    <n v="10112"/>
    <d v="2026-02-03T00:00:00"/>
    <x v="4"/>
    <s v="Клиент 048"/>
    <s v="Аксессуары"/>
    <n v="3"/>
    <n v="4990"/>
    <n v="0"/>
    <n v="14970"/>
    <s v="Екатеринбург"/>
  </r>
  <r>
    <n v="10113"/>
    <d v="2026-02-06T00:00:00"/>
    <x v="3"/>
    <s v="Клиент 003"/>
    <s v="Дом"/>
    <n v="2"/>
    <n v="2490"/>
    <n v="0.05"/>
    <n v="4731"/>
    <s v="Санкт-Петербург"/>
  </r>
  <r>
    <n v="10114"/>
    <d v="2026-01-07T00:00:00"/>
    <x v="0"/>
    <s v="Клиент 019"/>
    <s v="Спорт"/>
    <n v="4"/>
    <n v="1490"/>
    <n v="0.15"/>
    <n v="5066"/>
    <s v="Санкт-Петербург"/>
  </r>
  <r>
    <n v="10115"/>
    <d v="2026-01-02T00:00:00"/>
    <x v="5"/>
    <s v="Клиент 041"/>
    <s v="Дом"/>
    <n v="2"/>
    <n v="6990"/>
    <n v="0"/>
    <n v="13980"/>
    <s v="Санкт-Петербург"/>
  </r>
  <r>
    <n v="10116"/>
    <d v="2026-02-17T00:00:00"/>
    <x v="0"/>
    <s v="Клиент 025"/>
    <s v="Аксессуары"/>
    <n v="1"/>
    <n v="11990"/>
    <n v="0"/>
    <n v="11990"/>
    <s v="Новосибирск"/>
  </r>
  <r>
    <n v="10117"/>
    <d v="2026-01-15T00:00:00"/>
    <x v="2"/>
    <s v="Клиент 011"/>
    <s v="Дом"/>
    <n v="3"/>
    <n v="11990"/>
    <n v="0.05"/>
    <n v="34172"/>
    <s v="Новосибирск"/>
  </r>
  <r>
    <n v="10118"/>
    <d v="2026-01-07T00:00:00"/>
    <x v="5"/>
    <s v="Клиент 049"/>
    <s v="Спорт"/>
    <n v="1"/>
    <n v="1990"/>
    <n v="0"/>
    <n v="1990"/>
    <s v="Санкт-Петербург"/>
  </r>
  <r>
    <n v="10119"/>
    <d v="2026-01-29T00:00:00"/>
    <x v="3"/>
    <s v="Клиент 025"/>
    <s v="Электроника"/>
    <n v="6"/>
    <n v="4990"/>
    <n v="0"/>
    <n v="29940"/>
    <s v="Казань"/>
  </r>
  <r>
    <n v="10120"/>
    <d v="2026-01-18T00:00:00"/>
    <x v="0"/>
    <s v="Клиент 057"/>
    <s v="Дом"/>
    <n v="1"/>
    <n v="2490"/>
    <n v="0.1"/>
    <n v="2241"/>
    <s v="Новосибирск"/>
  </r>
  <r>
    <n v="10121"/>
    <d v="2026-03-03T00:00:00"/>
    <x v="5"/>
    <s v="Клиент 028"/>
    <s v="Дом"/>
    <n v="5"/>
    <n v="11990"/>
    <n v="0.15"/>
    <n v="50958"/>
    <s v="Новосибирск"/>
  </r>
  <r>
    <n v="10122"/>
    <d v="2026-01-08T00:00:00"/>
    <x v="5"/>
    <s v="Клиент 011"/>
    <s v="Красота"/>
    <n v="5"/>
    <n v="8990"/>
    <n v="0.15"/>
    <n v="38208"/>
    <s v="Новосибирск"/>
  </r>
  <r>
    <n v="10123"/>
    <d v="2026-02-01T00:00:00"/>
    <x v="3"/>
    <s v="Клиент 026"/>
    <s v="Дом"/>
    <n v="4"/>
    <n v="4990"/>
    <n v="0"/>
    <n v="19960"/>
    <s v="Москва"/>
  </r>
  <r>
    <n v="10124"/>
    <d v="2026-03-14T00:00:00"/>
    <x v="5"/>
    <s v="Клиент 041"/>
    <s v="Красота"/>
    <n v="1"/>
    <n v="1490"/>
    <n v="0.15"/>
    <n v="1266"/>
    <s v="Санкт-Петербург"/>
  </r>
  <r>
    <n v="10125"/>
    <d v="2026-02-05T00:00:00"/>
    <x v="4"/>
    <s v="Клиент 019"/>
    <s v="Спорт"/>
    <n v="4"/>
    <n v="3490"/>
    <n v="0.1"/>
    <n v="12564"/>
    <s v="Новосибирск"/>
  </r>
  <r>
    <n v="10126"/>
    <d v="2026-01-02T00:00:00"/>
    <x v="4"/>
    <s v="Клиент 040"/>
    <s v="Электроника"/>
    <n v="1"/>
    <n v="2490"/>
    <n v="0.1"/>
    <n v="2241"/>
    <s v="Москва"/>
  </r>
  <r>
    <n v="10127"/>
    <d v="2026-03-02T00:00:00"/>
    <x v="4"/>
    <s v="Клиент 058"/>
    <s v="Электроника"/>
    <n v="4"/>
    <n v="4990"/>
    <n v="0.15"/>
    <n v="16966"/>
    <s v="Казань"/>
  </r>
  <r>
    <n v="10128"/>
    <d v="2026-01-06T00:00:00"/>
    <x v="3"/>
    <s v="Клиент 015"/>
    <s v="Электроника"/>
    <n v="4"/>
    <n v="1990"/>
    <n v="0"/>
    <n v="7960"/>
    <s v="Екатеринбург"/>
  </r>
  <r>
    <n v="10129"/>
    <d v="2026-01-13T00:00:00"/>
    <x v="3"/>
    <s v="Клиент 060"/>
    <s v="Аксессуары"/>
    <n v="5"/>
    <n v="1990"/>
    <n v="0.15"/>
    <n v="8458"/>
    <s v="Екатеринбург"/>
  </r>
  <r>
    <n v="10130"/>
    <d v="2026-02-12T00:00:00"/>
    <x v="4"/>
    <s v="Клиент 021"/>
    <s v="Дом"/>
    <n v="4"/>
    <n v="2490"/>
    <n v="0.05"/>
    <n v="9462"/>
    <s v="Санкт-Петербург"/>
  </r>
  <r>
    <n v="10131"/>
    <d v="2026-01-02T00:00:00"/>
    <x v="0"/>
    <s v="Клиент 065"/>
    <s v="Дом"/>
    <n v="3"/>
    <n v="2490"/>
    <n v="0.05"/>
    <n v="7096"/>
    <s v="Казань"/>
  </r>
  <r>
    <n v="10132"/>
    <d v="2026-01-18T00:00:00"/>
    <x v="1"/>
    <s v="Клиент 021"/>
    <s v="Спорт"/>
    <n v="4"/>
    <n v="1990"/>
    <n v="0.05"/>
    <n v="7562"/>
    <s v="Казань"/>
  </r>
  <r>
    <n v="10133"/>
    <d v="2026-03-23T00:00:00"/>
    <x v="3"/>
    <s v="Клиент 021"/>
    <s v="Электроника"/>
    <n v="1"/>
    <n v="11990"/>
    <n v="0"/>
    <n v="11990"/>
    <s v="Казань"/>
  </r>
  <r>
    <n v="10134"/>
    <d v="2026-01-01T00:00:00"/>
    <x v="0"/>
    <s v="Клиент 030"/>
    <s v="Электроника"/>
    <n v="5"/>
    <n v="8990"/>
    <n v="0.15"/>
    <n v="38208"/>
    <s v="Екатеринбург"/>
  </r>
  <r>
    <n v="10135"/>
    <d v="2026-02-24T00:00:00"/>
    <x v="3"/>
    <s v="Клиент 009"/>
    <s v="Электроника"/>
    <n v="4"/>
    <n v="11990"/>
    <n v="0"/>
    <n v="47960"/>
    <s v="Санкт-Петербург"/>
  </r>
  <r>
    <n v="10136"/>
    <d v="2026-01-19T00:00:00"/>
    <x v="0"/>
    <s v="Клиент 024"/>
    <s v="Дом"/>
    <n v="5"/>
    <n v="6990"/>
    <n v="0.05"/>
    <n v="33202"/>
    <s v="Екатеринбург"/>
  </r>
  <r>
    <n v="10137"/>
    <d v="2026-01-24T00:00:00"/>
    <x v="3"/>
    <s v="Клиент 026"/>
    <s v="Электроника"/>
    <n v="4"/>
    <n v="1990"/>
    <n v="0"/>
    <n v="7960"/>
    <s v="Санкт-Петербург"/>
  </r>
  <r>
    <n v="10138"/>
    <d v="2026-03-30T00:00:00"/>
    <x v="2"/>
    <s v="Клиент 002"/>
    <s v="Аксессуары"/>
    <n v="5"/>
    <n v="4990"/>
    <n v="0.1"/>
    <n v="22455"/>
    <s v="Казань"/>
  </r>
  <r>
    <n v="10139"/>
    <d v="2026-02-22T00:00:00"/>
    <x v="3"/>
    <s v="Клиент 026"/>
    <s v="Аксессуары"/>
    <n v="5"/>
    <n v="11990"/>
    <n v="0"/>
    <n v="59950"/>
    <s v="Санкт-Петербург"/>
  </r>
  <r>
    <n v="10140"/>
    <d v="2026-02-26T00:00:00"/>
    <x v="3"/>
    <s v="Клиент 060"/>
    <s v="Спорт"/>
    <n v="6"/>
    <n v="1990"/>
    <n v="0"/>
    <n v="11940"/>
    <s v="Новосибирск"/>
  </r>
  <r>
    <n v="10141"/>
    <d v="2026-01-01T00:00:00"/>
    <x v="4"/>
    <s v="Клиент 042"/>
    <s v="Дом"/>
    <n v="4"/>
    <n v="4990"/>
    <n v="0"/>
    <n v="19960"/>
    <s v="Москва"/>
  </r>
  <r>
    <n v="10142"/>
    <d v="2026-03-01T00:00:00"/>
    <x v="0"/>
    <s v="Клиент 047"/>
    <s v="Аксессуары"/>
    <n v="3"/>
    <n v="4990"/>
    <n v="0.15"/>
    <n v="12724"/>
    <s v="Москва"/>
  </r>
  <r>
    <n v="10143"/>
    <d v="2026-02-17T00:00:00"/>
    <x v="4"/>
    <s v="Клиент 030"/>
    <s v="Дом"/>
    <n v="1"/>
    <n v="6990"/>
    <n v="0.15"/>
    <n v="5942"/>
    <s v="Москва"/>
  </r>
  <r>
    <n v="10144"/>
    <d v="2026-02-20T00:00:00"/>
    <x v="5"/>
    <s v="Клиент 022"/>
    <s v="Электроника"/>
    <n v="3"/>
    <n v="4990"/>
    <n v="0.15"/>
    <n v="12724"/>
    <s v="Москва"/>
  </r>
  <r>
    <n v="10145"/>
    <d v="2026-03-05T00:00:00"/>
    <x v="5"/>
    <s v="Клиент 056"/>
    <s v="Электроника"/>
    <n v="5"/>
    <n v="1990"/>
    <n v="0.15"/>
    <n v="8458"/>
    <s v="Екатеринбург"/>
  </r>
  <r>
    <n v="10146"/>
    <d v="2026-03-22T00:00:00"/>
    <x v="4"/>
    <s v="Клиент 054"/>
    <s v="Спорт"/>
    <n v="2"/>
    <n v="11990"/>
    <n v="0.05"/>
    <n v="22781"/>
    <s v="Санкт-Петербург"/>
  </r>
  <r>
    <n v="10147"/>
    <d v="2026-02-08T00:00:00"/>
    <x v="3"/>
    <s v="Клиент 037"/>
    <s v="Красота"/>
    <n v="2"/>
    <n v="8990"/>
    <n v="0.1"/>
    <n v="16182"/>
    <s v="Новосибирск"/>
  </r>
  <r>
    <n v="10148"/>
    <d v="2026-01-08T00:00:00"/>
    <x v="1"/>
    <s v="Клиент 049"/>
    <s v="Электроника"/>
    <n v="6"/>
    <n v="1990"/>
    <n v="0.05"/>
    <n v="11343"/>
    <s v="Санкт-Петербург"/>
  </r>
  <r>
    <n v="10149"/>
    <d v="2026-02-04T00:00:00"/>
    <x v="1"/>
    <s v="Клиент 034"/>
    <s v="Дом"/>
    <n v="2"/>
    <n v="3490"/>
    <n v="0.05"/>
    <n v="6631"/>
    <s v="Казань"/>
  </r>
  <r>
    <n v="10150"/>
    <d v="2026-01-06T00:00:00"/>
    <x v="3"/>
    <s v="Клиент 041"/>
    <s v="Красота"/>
    <n v="3"/>
    <n v="4990"/>
    <n v="0.15"/>
    <n v="12724"/>
    <s v="Казань"/>
  </r>
  <r>
    <n v="10151"/>
    <d v="2026-02-01T00:00:00"/>
    <x v="5"/>
    <s v="Клиент 041"/>
    <s v="Аксессуары"/>
    <n v="1"/>
    <n v="4990"/>
    <n v="0"/>
    <n v="4990"/>
    <s v="Екатеринбург"/>
  </r>
  <r>
    <n v="10152"/>
    <d v="2026-03-21T00:00:00"/>
    <x v="5"/>
    <s v="Клиент 046"/>
    <s v="Аксессуары"/>
    <n v="5"/>
    <n v="11990"/>
    <n v="0.1"/>
    <n v="53955"/>
    <s v="Казань"/>
  </r>
  <r>
    <n v="10153"/>
    <d v="2026-01-21T00:00:00"/>
    <x v="1"/>
    <s v="Клиент 033"/>
    <s v="Красота"/>
    <n v="2"/>
    <n v="11990"/>
    <n v="0.15"/>
    <n v="20383"/>
    <s v="Казань"/>
  </r>
  <r>
    <n v="10154"/>
    <d v="2026-03-09T00:00:00"/>
    <x v="5"/>
    <s v="Клиент 017"/>
    <s v="Электроника"/>
    <n v="6"/>
    <n v="6990"/>
    <n v="0"/>
    <n v="41940"/>
    <s v="Екатеринбург"/>
  </r>
  <r>
    <n v="10155"/>
    <d v="2026-01-30T00:00:00"/>
    <x v="5"/>
    <s v="Клиент 033"/>
    <s v="Спорт"/>
    <n v="4"/>
    <n v="1990"/>
    <n v="0.05"/>
    <n v="7562"/>
    <s v="Казань"/>
  </r>
  <r>
    <n v="10156"/>
    <d v="2026-02-02T00:00:00"/>
    <x v="4"/>
    <s v="Клиент 032"/>
    <s v="Аксессуары"/>
    <n v="1"/>
    <n v="11990"/>
    <n v="0"/>
    <n v="11990"/>
    <s v="Санкт-Петербург"/>
  </r>
  <r>
    <n v="10157"/>
    <d v="2026-03-19T00:00:00"/>
    <x v="2"/>
    <s v="Клиент 030"/>
    <s v="Красота"/>
    <n v="5"/>
    <n v="4990"/>
    <n v="0.15"/>
    <n v="21208"/>
    <s v="Санкт-Петербург"/>
  </r>
  <r>
    <n v="10158"/>
    <d v="2026-01-29T00:00:00"/>
    <x v="3"/>
    <s v="Клиент 053"/>
    <s v="Аксессуары"/>
    <n v="6"/>
    <n v="1490"/>
    <n v="0"/>
    <n v="8940"/>
    <s v="Москва"/>
  </r>
  <r>
    <n v="10159"/>
    <d v="2026-02-17T00:00:00"/>
    <x v="4"/>
    <s v="Клиент 044"/>
    <s v="Дом"/>
    <n v="3"/>
    <n v="2490"/>
    <n v="0.15"/>
    <n v="6350"/>
    <s v="Новосибирск"/>
  </r>
  <r>
    <n v="10160"/>
    <d v="2026-01-19T00:00:00"/>
    <x v="3"/>
    <s v="Клиент 010"/>
    <s v="Красота"/>
    <n v="2"/>
    <n v="6990"/>
    <n v="0"/>
    <n v="13980"/>
    <s v="Казань"/>
  </r>
  <r>
    <n v="10161"/>
    <d v="2026-02-24T00:00:00"/>
    <x v="5"/>
    <s v="Клиент 044"/>
    <s v="Электроника"/>
    <n v="1"/>
    <n v="8990"/>
    <n v="0.05"/>
    <n v="8540"/>
    <s v="Казань"/>
  </r>
  <r>
    <n v="10162"/>
    <d v="2026-01-27T00:00:00"/>
    <x v="5"/>
    <s v="Клиент 027"/>
    <s v="Электроника"/>
    <n v="6"/>
    <n v="1990"/>
    <n v="0"/>
    <n v="11940"/>
    <s v="Казань"/>
  </r>
  <r>
    <n v="10163"/>
    <d v="2026-02-19T00:00:00"/>
    <x v="2"/>
    <s v="Клиент 063"/>
    <s v="Спорт"/>
    <n v="3"/>
    <n v="8990"/>
    <n v="0.05"/>
    <n v="25622"/>
    <s v="Новосибирск"/>
  </r>
  <r>
    <n v="10164"/>
    <d v="2026-02-10T00:00:00"/>
    <x v="3"/>
    <s v="Клиент 006"/>
    <s v="Аксессуары"/>
    <n v="2"/>
    <n v="11990"/>
    <n v="0.05"/>
    <n v="22781"/>
    <s v="Москва"/>
  </r>
  <r>
    <n v="10165"/>
    <d v="2026-01-14T00:00:00"/>
    <x v="1"/>
    <s v="Клиент 044"/>
    <s v="Красота"/>
    <n v="1"/>
    <n v="11990"/>
    <n v="0"/>
    <n v="11990"/>
    <s v="Новосибирск"/>
  </r>
  <r>
    <n v="10166"/>
    <d v="2026-01-30T00:00:00"/>
    <x v="3"/>
    <s v="Клиент 031"/>
    <s v="Электроника"/>
    <n v="4"/>
    <n v="8990"/>
    <n v="0.1"/>
    <n v="32364"/>
    <s v="Санкт-Петербург"/>
  </r>
  <r>
    <n v="10167"/>
    <d v="2026-01-02T00:00:00"/>
    <x v="1"/>
    <s v="Клиент 004"/>
    <s v="Спорт"/>
    <n v="1"/>
    <n v="4990"/>
    <n v="0.15"/>
    <n v="4242"/>
    <s v="Москва"/>
  </r>
  <r>
    <n v="10168"/>
    <d v="2026-02-18T00:00:00"/>
    <x v="3"/>
    <s v="Клиент 058"/>
    <s v="Красота"/>
    <n v="6"/>
    <n v="2490"/>
    <n v="0"/>
    <n v="14940"/>
    <s v="Екатеринбург"/>
  </r>
  <r>
    <n v="10169"/>
    <d v="2026-01-15T00:00:00"/>
    <x v="5"/>
    <s v="Клиент 017"/>
    <s v="Электроника"/>
    <n v="6"/>
    <n v="11990"/>
    <n v="0"/>
    <n v="71940"/>
    <s v="Новосибирск"/>
  </r>
  <r>
    <n v="10170"/>
    <d v="2026-03-26T00:00:00"/>
    <x v="2"/>
    <s v="Клиент 019"/>
    <s v="Электроника"/>
    <n v="1"/>
    <n v="1490"/>
    <n v="0.1"/>
    <n v="1341"/>
    <s v="Новосибирск"/>
  </r>
  <r>
    <n v="10171"/>
    <d v="2026-02-15T00:00:00"/>
    <x v="1"/>
    <s v="Клиент 039"/>
    <s v="Электроника"/>
    <n v="2"/>
    <n v="6990"/>
    <n v="0.05"/>
    <n v="13281"/>
    <s v="Новосибирск"/>
  </r>
  <r>
    <n v="10172"/>
    <d v="2026-01-21T00:00:00"/>
    <x v="3"/>
    <s v="Клиент 025"/>
    <s v="Спорт"/>
    <n v="1"/>
    <n v="3490"/>
    <n v="0"/>
    <n v="3490"/>
    <s v="Новосибирск"/>
  </r>
  <r>
    <n v="10173"/>
    <d v="2026-01-28T00:00:00"/>
    <x v="4"/>
    <s v="Клиент 036"/>
    <s v="Аксессуары"/>
    <n v="1"/>
    <n v="6990"/>
    <n v="0.15"/>
    <n v="5942"/>
    <s v="Казань"/>
  </r>
  <r>
    <n v="10174"/>
    <d v="2026-02-20T00:00:00"/>
    <x v="1"/>
    <s v="Клиент 008"/>
    <s v="Красота"/>
    <n v="5"/>
    <n v="2490"/>
    <n v="0"/>
    <n v="12450"/>
    <s v="Екатеринбург"/>
  </r>
  <r>
    <n v="10175"/>
    <d v="2026-01-02T00:00:00"/>
    <x v="1"/>
    <s v="Клиент 003"/>
    <s v="Электроника"/>
    <n v="6"/>
    <n v="3490"/>
    <n v="0"/>
    <n v="20940"/>
    <s v="Санкт-Петербург"/>
  </r>
  <r>
    <n v="10176"/>
    <d v="2026-01-14T00:00:00"/>
    <x v="5"/>
    <s v="Клиент 019"/>
    <s v="Аксессуары"/>
    <n v="3"/>
    <n v="1490"/>
    <n v="0.05"/>
    <n v="4246"/>
    <s v="Санкт-Петербург"/>
  </r>
  <r>
    <n v="10177"/>
    <d v="2026-02-27T00:00:00"/>
    <x v="2"/>
    <s v="Клиент 025"/>
    <s v="Электроника"/>
    <n v="3"/>
    <n v="4990"/>
    <n v="0.15"/>
    <n v="12724"/>
    <s v="Новосибирск"/>
  </r>
  <r>
    <n v="10178"/>
    <d v="2026-01-16T00:00:00"/>
    <x v="4"/>
    <s v="Клиент 045"/>
    <s v="Дом"/>
    <n v="2"/>
    <n v="8990"/>
    <n v="0"/>
    <n v="17980"/>
    <s v="Казань"/>
  </r>
  <r>
    <n v="10179"/>
    <d v="2026-02-13T00:00:00"/>
    <x v="2"/>
    <s v="Клиент 015"/>
    <s v="Красота"/>
    <n v="6"/>
    <n v="2490"/>
    <n v="0.15"/>
    <n v="12699"/>
    <s v="Санкт-Петербург"/>
  </r>
  <r>
    <n v="10180"/>
    <d v="2026-01-19T00:00:00"/>
    <x v="2"/>
    <s v="Клиент 014"/>
    <s v="Спорт"/>
    <n v="6"/>
    <n v="1490"/>
    <n v="0"/>
    <n v="8940"/>
    <s v="Новосибирск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x v="0"/>
    <s v="Клиент 003"/>
  </r>
  <r>
    <x v="1"/>
    <s v="Клиент 053"/>
  </r>
  <r>
    <x v="2"/>
    <s v="Клиент 048"/>
  </r>
  <r>
    <x v="3"/>
    <s v="Клиент 021"/>
  </r>
  <r>
    <x v="0"/>
    <s v="Клиент 023"/>
  </r>
  <r>
    <x v="4"/>
    <s v="Клиент 047"/>
  </r>
  <r>
    <x v="2"/>
    <s v="Клиент 009"/>
  </r>
  <r>
    <x v="4"/>
    <s v="Клиент 035"/>
  </r>
  <r>
    <x v="4"/>
    <s v="Клиент 002"/>
  </r>
  <r>
    <x v="3"/>
    <s v="Клиент 027"/>
  </r>
  <r>
    <x v="5"/>
    <s v="Клиент 006"/>
  </r>
  <r>
    <x v="4"/>
    <s v="Клиент 026"/>
  </r>
  <r>
    <x v="1"/>
    <s v="Клиент 001"/>
  </r>
  <r>
    <x v="2"/>
    <s v="Клиент 050"/>
  </r>
  <r>
    <x v="5"/>
    <s v="Клиент 033"/>
  </r>
  <r>
    <x v="4"/>
    <s v="Клиент 010"/>
  </r>
  <r>
    <x v="5"/>
    <s v="Клиент 004"/>
  </r>
  <r>
    <x v="1"/>
    <s v="Клиент 002"/>
  </r>
  <r>
    <x v="4"/>
    <s v="Клиент 044"/>
  </r>
  <r>
    <x v="2"/>
    <s v="Клиент 063"/>
  </r>
  <r>
    <x v="1"/>
    <s v="Клиент 042"/>
  </r>
  <r>
    <x v="3"/>
    <s v="Клиент 064"/>
  </r>
  <r>
    <x v="4"/>
    <s v="Клиент 025"/>
  </r>
  <r>
    <x v="5"/>
    <s v="Клиент 001"/>
  </r>
  <r>
    <x v="3"/>
    <s v="Клиент 050"/>
  </r>
  <r>
    <x v="0"/>
    <s v="Клиент 057"/>
  </r>
  <r>
    <x v="3"/>
    <s v="Клиент 053"/>
  </r>
  <r>
    <x v="4"/>
    <s v="Клиент 024"/>
  </r>
  <r>
    <x v="0"/>
    <s v="Клиент 009"/>
  </r>
  <r>
    <x v="1"/>
    <s v="Клиент 056"/>
  </r>
  <r>
    <x v="4"/>
    <s v="Клиент 050"/>
  </r>
  <r>
    <x v="3"/>
    <s v="Клиент 030"/>
  </r>
  <r>
    <x v="5"/>
    <s v="Клиент 042"/>
  </r>
  <r>
    <x v="2"/>
    <s v="Клиент 023"/>
  </r>
  <r>
    <x v="1"/>
    <s v="Клиент 058"/>
  </r>
  <r>
    <x v="1"/>
    <s v="Клиент 051"/>
  </r>
  <r>
    <x v="3"/>
    <s v="Клиент 010"/>
  </r>
  <r>
    <x v="1"/>
    <s v="Клиент 035"/>
  </r>
  <r>
    <x v="0"/>
    <s v="Клиент 026"/>
  </r>
  <r>
    <x v="3"/>
    <s v="Клиент 008"/>
  </r>
  <r>
    <x v="5"/>
    <s v="Клиент 049"/>
  </r>
  <r>
    <x v="3"/>
    <s v="Клиент 037"/>
  </r>
  <r>
    <x v="3"/>
    <s v="Клиент 005"/>
  </r>
  <r>
    <x v="5"/>
    <s v="Клиент 023"/>
  </r>
  <r>
    <x v="2"/>
    <s v="Клиент 035"/>
  </r>
  <r>
    <x v="1"/>
    <s v="Клиент 027"/>
  </r>
  <r>
    <x v="0"/>
    <s v="Клиент 027"/>
  </r>
  <r>
    <x v="0"/>
    <s v="Клиент 047"/>
  </r>
  <r>
    <x v="5"/>
    <s v="Клиент 048"/>
  </r>
  <r>
    <x v="4"/>
    <s v="Клиент 038"/>
  </r>
  <r>
    <x v="2"/>
    <s v="Клиент 056"/>
  </r>
  <r>
    <x v="4"/>
    <s v="Клиент 007"/>
  </r>
  <r>
    <x v="4"/>
    <s v="Клиент 039"/>
  </r>
  <r>
    <x v="5"/>
    <s v="Клиент 039"/>
  </r>
  <r>
    <x v="5"/>
    <s v="Клиент 064"/>
  </r>
  <r>
    <x v="0"/>
    <s v="Клиент 011"/>
  </r>
  <r>
    <x v="4"/>
    <s v="Клиент 027"/>
  </r>
  <r>
    <x v="2"/>
    <s v="Клиент 018"/>
  </r>
  <r>
    <x v="1"/>
    <s v="Клиент 008"/>
  </r>
  <r>
    <x v="4"/>
    <s v="Клиент 028"/>
  </r>
  <r>
    <x v="2"/>
    <s v="Клиент 008"/>
  </r>
  <r>
    <x v="0"/>
    <s v="Клиент 058"/>
  </r>
  <r>
    <x v="5"/>
    <s v="Клиент 013"/>
  </r>
  <r>
    <x v="5"/>
    <s v="Клиент 035"/>
  </r>
  <r>
    <x v="2"/>
    <s v="Клиент 011"/>
  </r>
  <r>
    <x v="2"/>
    <s v="Клиент 027"/>
  </r>
  <r>
    <x v="0"/>
    <s v="Клиент 020"/>
  </r>
  <r>
    <x v="1"/>
    <s v="Клиент 021"/>
  </r>
  <r>
    <x v="0"/>
    <s v="Клиент 028"/>
  </r>
  <r>
    <x v="1"/>
    <s v="Клиент 017"/>
  </r>
  <r>
    <x v="5"/>
    <s v="Клиент 011"/>
  </r>
  <r>
    <x v="5"/>
    <s v="Клиент 030"/>
  </r>
  <r>
    <x v="0"/>
    <s v="Клиент 045"/>
  </r>
  <r>
    <x v="2"/>
    <s v="Клиент 034"/>
  </r>
  <r>
    <x v="0"/>
    <s v="Клиент 021"/>
  </r>
  <r>
    <x v="3"/>
    <s v="Клиент 031"/>
  </r>
  <r>
    <x v="1"/>
    <s v="Клиент 030"/>
  </r>
  <r>
    <x v="5"/>
    <s v="Клиент 059"/>
  </r>
  <r>
    <x v="2"/>
    <s v="Клиент 046"/>
  </r>
  <r>
    <x v="5"/>
    <s v="Клиент 028"/>
  </r>
  <r>
    <x v="1"/>
    <s v="Клиент 005"/>
  </r>
  <r>
    <x v="5"/>
    <s v="Клиент 040"/>
  </r>
  <r>
    <x v="1"/>
    <s v="Клиент 043"/>
  </r>
  <r>
    <x v="3"/>
    <s v="Клиент 009"/>
  </r>
  <r>
    <x v="5"/>
    <s v="Клиент 002"/>
  </r>
  <r>
    <x v="3"/>
    <s v="Клиент 049"/>
  </r>
  <r>
    <x v="3"/>
    <s v="Клиент 023"/>
  </r>
  <r>
    <x v="1"/>
    <s v="Клиент 055"/>
  </r>
  <r>
    <x v="2"/>
    <s v="Клиент 019"/>
  </r>
  <r>
    <x v="5"/>
    <s v="Клиент 044"/>
  </r>
  <r>
    <x v="3"/>
    <s v="Клиент 043"/>
  </r>
  <r>
    <x v="3"/>
    <s v="Клиент 011"/>
  </r>
  <r>
    <x v="5"/>
    <s v="Клиент 032"/>
  </r>
  <r>
    <x v="4"/>
    <s v="Клиент 048"/>
  </r>
  <r>
    <x v="3"/>
    <s v="Клиент 003"/>
  </r>
  <r>
    <x v="0"/>
    <s v="Клиент 019"/>
  </r>
  <r>
    <x v="5"/>
    <s v="Клиент 041"/>
  </r>
  <r>
    <x v="0"/>
    <s v="Клиент 025"/>
  </r>
  <r>
    <x v="3"/>
    <s v="Клиент 025"/>
  </r>
  <r>
    <x v="3"/>
    <s v="Клиент 026"/>
  </r>
  <r>
    <x v="4"/>
    <s v="Клиент 019"/>
  </r>
  <r>
    <x v="4"/>
    <s v="Клиент 040"/>
  </r>
  <r>
    <x v="4"/>
    <s v="Клиент 058"/>
  </r>
  <r>
    <x v="3"/>
    <s v="Клиент 015"/>
  </r>
  <r>
    <x v="3"/>
    <s v="Клиент 060"/>
  </r>
  <r>
    <x v="4"/>
    <s v="Клиент 021"/>
  </r>
  <r>
    <x v="0"/>
    <s v="Клиент 065"/>
  </r>
  <r>
    <x v="0"/>
    <s v="Клиент 030"/>
  </r>
  <r>
    <x v="0"/>
    <s v="Клиент 024"/>
  </r>
  <r>
    <x v="2"/>
    <s v="Клиент 002"/>
  </r>
  <r>
    <x v="4"/>
    <s v="Клиент 042"/>
  </r>
  <r>
    <x v="4"/>
    <s v="Клиент 030"/>
  </r>
  <r>
    <x v="5"/>
    <s v="Клиент 022"/>
  </r>
  <r>
    <x v="5"/>
    <s v="Клиент 056"/>
  </r>
  <r>
    <x v="4"/>
    <s v="Клиент 054"/>
  </r>
  <r>
    <x v="1"/>
    <s v="Клиент 049"/>
  </r>
  <r>
    <x v="1"/>
    <s v="Клиент 034"/>
  </r>
  <r>
    <x v="3"/>
    <s v="Клиент 041"/>
  </r>
  <r>
    <x v="5"/>
    <s v="Клиент 046"/>
  </r>
  <r>
    <x v="1"/>
    <s v="Клиент 033"/>
  </r>
  <r>
    <x v="5"/>
    <s v="Клиент 017"/>
  </r>
  <r>
    <x v="4"/>
    <s v="Клиент 032"/>
  </r>
  <r>
    <x v="2"/>
    <s v="Клиент 030"/>
  </r>
  <r>
    <x v="5"/>
    <s v="Клиент 027"/>
  </r>
  <r>
    <x v="3"/>
    <s v="Клиент 006"/>
  </r>
  <r>
    <x v="1"/>
    <s v="Клиент 044"/>
  </r>
  <r>
    <x v="1"/>
    <s v="Клиент 004"/>
  </r>
  <r>
    <x v="3"/>
    <s v="Клиент 058"/>
  </r>
  <r>
    <x v="1"/>
    <s v="Клиент 039"/>
  </r>
  <r>
    <x v="4"/>
    <s v="Клиент 036"/>
  </r>
  <r>
    <x v="1"/>
    <s v="Клиент 003"/>
  </r>
  <r>
    <x v="5"/>
    <s v="Клиент 019"/>
  </r>
  <r>
    <x v="2"/>
    <s v="Клиент 025"/>
  </r>
  <r>
    <x v="4"/>
    <s v="Клиент 045"/>
  </r>
  <r>
    <x v="2"/>
    <s v="Клиент 015"/>
  </r>
  <r>
    <x v="2"/>
    <s v="Клиент 01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n v="30001"/>
    <x v="0"/>
    <s v="Санкт-Петербург"/>
    <s v="Розница"/>
    <s v="Егор Мельник"/>
    <n v="3"/>
    <x v="0"/>
  </r>
  <r>
    <n v="30002"/>
    <x v="1"/>
    <s v="Казань"/>
    <s v="Розница"/>
    <s v="Егор Мельник"/>
    <n v="3"/>
    <x v="1"/>
  </r>
  <r>
    <n v="30003"/>
    <x v="2"/>
    <s v="Санкт-Петербург"/>
    <s v="Розница"/>
    <s v="Анна Орлова"/>
    <n v="6"/>
    <x v="2"/>
  </r>
  <r>
    <n v="30004"/>
    <x v="3"/>
    <s v="Новосибирск"/>
    <s v="Маркетплейс"/>
    <s v="Егор Мельник"/>
    <n v="7"/>
    <x v="3"/>
  </r>
  <r>
    <n v="30005"/>
    <x v="4"/>
    <s v="Санкт-Петербург"/>
    <s v="Розница"/>
    <s v="Виктор Серов"/>
    <n v="8"/>
    <x v="4"/>
  </r>
  <r>
    <n v="30006"/>
    <x v="5"/>
    <s v="Екатеринбург"/>
    <s v="Маркетплейс"/>
    <s v="Анна Орлова"/>
    <n v="6"/>
    <x v="5"/>
  </r>
  <r>
    <n v="30007"/>
    <x v="6"/>
    <s v="Казань"/>
    <s v="Розница"/>
    <s v="Егор Мельник"/>
    <n v="4"/>
    <x v="6"/>
  </r>
  <r>
    <n v="30008"/>
    <x v="7"/>
    <s v="Москва"/>
    <s v="Сайт"/>
    <s v="Егор Мельник"/>
    <n v="1"/>
    <x v="7"/>
  </r>
  <r>
    <n v="30009"/>
    <x v="8"/>
    <s v="Екатеринбург"/>
    <s v="Маркетплейс"/>
    <s v="Анна Орлова"/>
    <n v="7"/>
    <x v="8"/>
  </r>
  <r>
    <n v="30010"/>
    <x v="5"/>
    <s v="Новосибирск"/>
    <s v="Сайт"/>
    <s v="Виктор Серов"/>
    <n v="6"/>
    <x v="9"/>
  </r>
  <r>
    <n v="30011"/>
    <x v="9"/>
    <s v="Казань"/>
    <s v="Сайт"/>
    <s v="Ирина Котова"/>
    <n v="2"/>
    <x v="10"/>
  </r>
  <r>
    <n v="30012"/>
    <x v="10"/>
    <s v="Екатеринбург"/>
    <s v="Сайт"/>
    <s v="Борис Ким"/>
    <n v="5"/>
    <x v="11"/>
  </r>
  <r>
    <n v="30013"/>
    <x v="11"/>
    <s v="Екатеринбург"/>
    <s v="Маркетплейс"/>
    <s v="Анна Орлова"/>
    <n v="5"/>
    <x v="12"/>
  </r>
  <r>
    <n v="30014"/>
    <x v="12"/>
    <s v="Екатеринбург"/>
    <s v="Маркетплейс"/>
    <s v="Ирина Котова"/>
    <n v="5"/>
    <x v="13"/>
  </r>
  <r>
    <n v="30015"/>
    <x v="13"/>
    <s v="Казань"/>
    <s v="Сайт"/>
    <s v="Борис Ким"/>
    <n v="2"/>
    <x v="14"/>
  </r>
  <r>
    <n v="30016"/>
    <x v="3"/>
    <s v="Казань"/>
    <s v="Партнёры"/>
    <s v="Егор Мельник"/>
    <n v="8"/>
    <x v="15"/>
  </r>
  <r>
    <n v="30017"/>
    <x v="14"/>
    <s v="Санкт-Петербург"/>
    <s v="Маркетплейс"/>
    <s v="Егор Мельник"/>
    <n v="4"/>
    <x v="16"/>
  </r>
  <r>
    <n v="30018"/>
    <x v="11"/>
    <s v="Казань"/>
    <s v="Маркетплейс"/>
    <s v="Дарья Волкова"/>
    <n v="1"/>
    <x v="17"/>
  </r>
  <r>
    <n v="30019"/>
    <x v="15"/>
    <s v="Новосибирск"/>
    <s v="Сайт"/>
    <s v="Виктор Серов"/>
    <n v="8"/>
    <x v="18"/>
  </r>
  <r>
    <n v="30020"/>
    <x v="16"/>
    <s v="Казань"/>
    <s v="Розница"/>
    <s v="Ирина Котова"/>
    <n v="6"/>
    <x v="19"/>
  </r>
  <r>
    <n v="30021"/>
    <x v="17"/>
    <s v="Казань"/>
    <s v="Маркетплейс"/>
    <s v="Егор Мельник"/>
    <n v="6"/>
    <x v="20"/>
  </r>
  <r>
    <n v="30022"/>
    <x v="9"/>
    <s v="Санкт-Петербург"/>
    <s v="Сайт"/>
    <s v="Борис Ким"/>
    <n v="5"/>
    <x v="21"/>
  </r>
  <r>
    <n v="30023"/>
    <x v="18"/>
    <s v="Москва"/>
    <s v="Розница"/>
    <s v="Борис Ким"/>
    <n v="6"/>
    <x v="22"/>
  </r>
  <r>
    <n v="30024"/>
    <x v="17"/>
    <s v="Новосибирск"/>
    <s v="Маркетплейс"/>
    <s v="Дарья Волкова"/>
    <n v="7"/>
    <x v="23"/>
  </r>
  <r>
    <n v="30025"/>
    <x v="19"/>
    <s v="Санкт-Петербург"/>
    <s v="Розница"/>
    <s v="Ирина Котова"/>
    <n v="6"/>
    <x v="24"/>
  </r>
  <r>
    <n v="30026"/>
    <x v="20"/>
    <s v="Екатеринбург"/>
    <s v="Сайт"/>
    <s v="Виктор Серов"/>
    <n v="5"/>
    <x v="25"/>
  </r>
  <r>
    <n v="30027"/>
    <x v="0"/>
    <s v="Санкт-Петербург"/>
    <s v="Партнёры"/>
    <s v="Егор Мельник"/>
    <n v="6"/>
    <x v="26"/>
  </r>
  <r>
    <n v="30028"/>
    <x v="21"/>
    <s v="Новосибирск"/>
    <s v="Маркетплейс"/>
    <s v="Анна Орлова"/>
    <n v="1"/>
    <x v="27"/>
  </r>
  <r>
    <n v="30029"/>
    <x v="22"/>
    <s v="Новосибирск"/>
    <s v="Партнёры"/>
    <s v="Виктор Серов"/>
    <n v="4"/>
    <x v="28"/>
  </r>
  <r>
    <n v="30030"/>
    <x v="23"/>
    <s v="Казань"/>
    <s v="Розница"/>
    <s v="Анна Орлова"/>
    <n v="2"/>
    <x v="29"/>
  </r>
  <r>
    <n v="30031"/>
    <x v="23"/>
    <s v="Санкт-Петербург"/>
    <s v="Партнёры"/>
    <s v="Егор Мельник"/>
    <n v="4"/>
    <x v="30"/>
  </r>
  <r>
    <n v="30032"/>
    <x v="24"/>
    <s v="Санкт-Петербург"/>
    <s v="Сайт"/>
    <s v="Ирина Котова"/>
    <n v="6"/>
    <x v="31"/>
  </r>
  <r>
    <n v="30033"/>
    <x v="14"/>
    <s v="Новосибирск"/>
    <s v="Маркетплейс"/>
    <s v="Борис Ким"/>
    <n v="1"/>
    <x v="32"/>
  </r>
  <r>
    <n v="30034"/>
    <x v="10"/>
    <s v="Москва"/>
    <s v="Сайт"/>
    <s v="Анна Орлова"/>
    <n v="3"/>
    <x v="33"/>
  </r>
  <r>
    <n v="30035"/>
    <x v="25"/>
    <s v="Москва"/>
    <s v="Маркетплейс"/>
    <s v="Егор Мельник"/>
    <n v="8"/>
    <x v="34"/>
  </r>
  <r>
    <n v="30036"/>
    <x v="26"/>
    <s v="Санкт-Петербург"/>
    <s v="Маркетплейс"/>
    <s v="Борис Ким"/>
    <n v="2"/>
    <x v="35"/>
  </r>
  <r>
    <n v="30037"/>
    <x v="15"/>
    <s v="Екатеринбург"/>
    <s v="Партнёры"/>
    <s v="Ирина Котова"/>
    <n v="5"/>
    <x v="36"/>
  </r>
  <r>
    <n v="30038"/>
    <x v="18"/>
    <s v="Екатеринбург"/>
    <s v="Маркетплейс"/>
    <s v="Егор Мельник"/>
    <n v="1"/>
    <x v="37"/>
  </r>
  <r>
    <n v="30039"/>
    <x v="27"/>
    <s v="Москва"/>
    <s v="Розница"/>
    <s v="Дарья Волкова"/>
    <n v="8"/>
    <x v="38"/>
  </r>
  <r>
    <n v="30040"/>
    <x v="2"/>
    <s v="Казань"/>
    <s v="Партнёры"/>
    <s v="Виктор Серов"/>
    <n v="7"/>
    <x v="39"/>
  </r>
  <r>
    <n v="30041"/>
    <x v="28"/>
    <s v="Казань"/>
    <s v="Сайт"/>
    <s v="Егор Мельник"/>
    <n v="6"/>
    <x v="40"/>
  </r>
  <r>
    <n v="30042"/>
    <x v="29"/>
    <s v="Москва"/>
    <s v="Розница"/>
    <s v="Виктор Серов"/>
    <n v="3"/>
    <x v="41"/>
  </r>
  <r>
    <n v="30043"/>
    <x v="30"/>
    <s v="Санкт-Петербург"/>
    <s v="Маркетплейс"/>
    <s v="Егор Мельник"/>
    <n v="1"/>
    <x v="42"/>
  </r>
  <r>
    <n v="30044"/>
    <x v="20"/>
    <s v="Екатеринбург"/>
    <s v="Сайт"/>
    <s v="Борис Ким"/>
    <n v="3"/>
    <x v="43"/>
  </r>
  <r>
    <n v="30045"/>
    <x v="31"/>
    <s v="Екатеринбург"/>
    <s v="Сайт"/>
    <s v="Виктор Серов"/>
    <n v="6"/>
    <x v="44"/>
  </r>
  <r>
    <n v="30046"/>
    <x v="24"/>
    <s v="Екатеринбург"/>
    <s v="Партнёры"/>
    <s v="Борис Ким"/>
    <n v="6"/>
    <x v="45"/>
  </r>
  <r>
    <n v="30047"/>
    <x v="32"/>
    <s v="Новосибирск"/>
    <s v="Розница"/>
    <s v="Егор Мельник"/>
    <n v="7"/>
    <x v="46"/>
  </r>
  <r>
    <n v="30048"/>
    <x v="33"/>
    <s v="Новосибирск"/>
    <s v="Сайт"/>
    <s v="Егор Мельник"/>
    <n v="7"/>
    <x v="47"/>
  </r>
  <r>
    <n v="30049"/>
    <x v="20"/>
    <s v="Санкт-Петербург"/>
    <s v="Сайт"/>
    <s v="Борис Ким"/>
    <n v="1"/>
    <x v="48"/>
  </r>
  <r>
    <n v="30050"/>
    <x v="34"/>
    <s v="Санкт-Петербург"/>
    <s v="Маркетплейс"/>
    <s v="Ирина Котова"/>
    <n v="1"/>
    <x v="49"/>
  </r>
  <r>
    <n v="30051"/>
    <x v="35"/>
    <s v="Казань"/>
    <s v="Сайт"/>
    <s v="Дарья Волкова"/>
    <n v="3"/>
    <x v="50"/>
  </r>
  <r>
    <n v="30052"/>
    <x v="29"/>
    <s v="Санкт-Петербург"/>
    <s v="Сайт"/>
    <s v="Борис Ким"/>
    <n v="1"/>
    <x v="51"/>
  </r>
  <r>
    <n v="30053"/>
    <x v="36"/>
    <s v="Новосибирск"/>
    <s v="Партнёры"/>
    <s v="Виктор Серов"/>
    <n v="2"/>
    <x v="52"/>
  </r>
  <r>
    <n v="30054"/>
    <x v="37"/>
    <s v="Казань"/>
    <s v="Маркетплейс"/>
    <s v="Ирина Котова"/>
    <n v="1"/>
    <x v="53"/>
  </r>
  <r>
    <n v="30055"/>
    <x v="21"/>
    <s v="Москва"/>
    <s v="Сайт"/>
    <s v="Ирина Котова"/>
    <n v="5"/>
    <x v="54"/>
  </r>
  <r>
    <n v="30056"/>
    <x v="38"/>
    <s v="Екатеринбург"/>
    <s v="Сайт"/>
    <s v="Виктор Серов"/>
    <n v="1"/>
    <x v="55"/>
  </r>
  <r>
    <n v="30057"/>
    <x v="39"/>
    <s v="Москва"/>
    <s v="Партнёры"/>
    <s v="Анна Орлова"/>
    <n v="7"/>
    <x v="56"/>
  </r>
  <r>
    <n v="30058"/>
    <x v="34"/>
    <s v="Санкт-Петербург"/>
    <s v="Маркетплейс"/>
    <s v="Ирина Котова"/>
    <n v="8"/>
    <x v="57"/>
  </r>
  <r>
    <n v="30059"/>
    <x v="40"/>
    <s v="Москва"/>
    <s v="Розница"/>
    <s v="Виктор Серов"/>
    <n v="6"/>
    <x v="58"/>
  </r>
  <r>
    <n v="30060"/>
    <x v="41"/>
    <s v="Казань"/>
    <s v="Маркетплейс"/>
    <s v="Виктор Серов"/>
    <n v="4"/>
    <x v="59"/>
  </r>
  <r>
    <n v="30061"/>
    <x v="37"/>
    <s v="Казань"/>
    <s v="Розница"/>
    <s v="Дарья Волкова"/>
    <n v="3"/>
    <x v="60"/>
  </r>
  <r>
    <n v="30062"/>
    <x v="42"/>
    <s v="Казань"/>
    <s v="Розница"/>
    <s v="Егор Мельник"/>
    <n v="1"/>
    <x v="61"/>
  </r>
  <r>
    <n v="30063"/>
    <x v="43"/>
    <s v="Новосибирск"/>
    <s v="Сайт"/>
    <s v="Дарья Волкова"/>
    <n v="3"/>
    <x v="62"/>
  </r>
  <r>
    <n v="30064"/>
    <x v="40"/>
    <s v="Санкт-Петербург"/>
    <s v="Сайт"/>
    <s v="Анна Орлова"/>
    <n v="1"/>
    <x v="63"/>
  </r>
  <r>
    <n v="30065"/>
    <x v="21"/>
    <s v="Санкт-Петербург"/>
    <s v="Розница"/>
    <s v="Ирина Котова"/>
    <n v="2"/>
    <x v="64"/>
  </r>
  <r>
    <n v="30066"/>
    <x v="2"/>
    <s v="Новосибирск"/>
    <s v="Розница"/>
    <s v="Егор Мельник"/>
    <n v="5"/>
    <x v="65"/>
  </r>
  <r>
    <n v="30067"/>
    <x v="44"/>
    <s v="Москва"/>
    <s v="Сайт"/>
    <s v="Ирина Котова"/>
    <n v="5"/>
    <x v="66"/>
  </r>
  <r>
    <n v="30068"/>
    <x v="24"/>
    <s v="Екатеринбург"/>
    <s v="Маркетплейс"/>
    <s v="Егор Мельник"/>
    <n v="5"/>
    <x v="67"/>
  </r>
  <r>
    <n v="30069"/>
    <x v="27"/>
    <s v="Казань"/>
    <s v="Розница"/>
    <s v="Егор Мельник"/>
    <n v="5"/>
    <x v="68"/>
  </r>
  <r>
    <n v="30070"/>
    <x v="12"/>
    <s v="Казань"/>
    <s v="Розница"/>
    <s v="Виктор Серов"/>
    <n v="3"/>
    <x v="69"/>
  </r>
  <r>
    <n v="30071"/>
    <x v="7"/>
    <s v="Санкт-Петербург"/>
    <s v="Маркетплейс"/>
    <s v="Борис Ким"/>
    <n v="4"/>
    <x v="70"/>
  </r>
  <r>
    <n v="30072"/>
    <x v="3"/>
    <s v="Санкт-Петербург"/>
    <s v="Розница"/>
    <s v="Борис Ким"/>
    <n v="2"/>
    <x v="71"/>
  </r>
  <r>
    <n v="30073"/>
    <x v="45"/>
    <s v="Москва"/>
    <s v="Сайт"/>
    <s v="Анна Орлова"/>
    <n v="5"/>
    <x v="72"/>
  </r>
  <r>
    <n v="30074"/>
    <x v="46"/>
    <s v="Казань"/>
    <s v="Партнёры"/>
    <s v="Борис Ким"/>
    <n v="4"/>
    <x v="73"/>
  </r>
  <r>
    <n v="30075"/>
    <x v="22"/>
    <s v="Екатеринбург"/>
    <s v="Маркетплейс"/>
    <s v="Борис Ким"/>
    <n v="5"/>
    <x v="74"/>
  </r>
  <r>
    <n v="30076"/>
    <x v="7"/>
    <s v="Казань"/>
    <s v="Партнёры"/>
    <s v="Борис Ким"/>
    <n v="1"/>
    <x v="75"/>
  </r>
  <r>
    <n v="30077"/>
    <x v="47"/>
    <s v="Санкт-Петербург"/>
    <s v="Розница"/>
    <s v="Ирина Котова"/>
    <n v="8"/>
    <x v="76"/>
  </r>
  <r>
    <n v="30078"/>
    <x v="3"/>
    <s v="Казань"/>
    <s v="Сайт"/>
    <s v="Анна Орлова"/>
    <n v="1"/>
    <x v="77"/>
  </r>
  <r>
    <n v="30079"/>
    <x v="41"/>
    <s v="Москва"/>
    <s v="Сайт"/>
    <s v="Анна Орлова"/>
    <n v="8"/>
    <x v="78"/>
  </r>
  <r>
    <n v="30080"/>
    <x v="44"/>
    <s v="Новосибирск"/>
    <s v="Розница"/>
    <s v="Виктор Серов"/>
    <n v="3"/>
    <x v="79"/>
  </r>
  <r>
    <n v="30081"/>
    <x v="32"/>
    <s v="Москва"/>
    <s v="Партнёры"/>
    <s v="Дарья Волкова"/>
    <n v="2"/>
    <x v="80"/>
  </r>
  <r>
    <n v="30082"/>
    <x v="27"/>
    <s v="Казань"/>
    <s v="Партнёры"/>
    <s v="Ирина Котова"/>
    <n v="8"/>
    <x v="81"/>
  </r>
  <r>
    <n v="30083"/>
    <x v="47"/>
    <s v="Казань"/>
    <s v="Партнёры"/>
    <s v="Борис Ким"/>
    <n v="6"/>
    <x v="82"/>
  </r>
  <r>
    <n v="30084"/>
    <x v="19"/>
    <s v="Екатеринбург"/>
    <s v="Розница"/>
    <s v="Борис Ким"/>
    <n v="5"/>
    <x v="83"/>
  </r>
  <r>
    <n v="30085"/>
    <x v="48"/>
    <s v="Новосибирск"/>
    <s v="Партнёры"/>
    <s v="Анна Орлова"/>
    <n v="8"/>
    <x v="84"/>
  </r>
  <r>
    <n v="30086"/>
    <x v="6"/>
    <s v="Екатеринбург"/>
    <s v="Маркетплейс"/>
    <s v="Виктор Серов"/>
    <n v="7"/>
    <x v="85"/>
  </r>
  <r>
    <n v="30087"/>
    <x v="1"/>
    <s v="Москва"/>
    <s v="Розница"/>
    <s v="Егор Мельник"/>
    <n v="4"/>
    <x v="86"/>
  </r>
  <r>
    <n v="30088"/>
    <x v="13"/>
    <s v="Екатеринбург"/>
    <s v="Маркетплейс"/>
    <s v="Дарья Волкова"/>
    <n v="2"/>
    <x v="87"/>
  </r>
  <r>
    <n v="30089"/>
    <x v="49"/>
    <s v="Санкт-Петербург"/>
    <s v="Сайт"/>
    <s v="Анна Орлова"/>
    <n v="6"/>
    <x v="88"/>
  </r>
  <r>
    <n v="30090"/>
    <x v="10"/>
    <s v="Санкт-Петербург"/>
    <s v="Маркетплейс"/>
    <s v="Виктор Серов"/>
    <n v="6"/>
    <x v="89"/>
  </r>
  <r>
    <n v="30091"/>
    <x v="34"/>
    <s v="Москва"/>
    <s v="Розница"/>
    <s v="Ирина Котова"/>
    <n v="3"/>
    <x v="90"/>
  </r>
  <r>
    <n v="30092"/>
    <x v="15"/>
    <s v="Новосибирск"/>
    <s v="Маркетплейс"/>
    <s v="Борис Ким"/>
    <n v="6"/>
    <x v="91"/>
  </r>
  <r>
    <n v="30093"/>
    <x v="19"/>
    <s v="Екатеринбург"/>
    <s v="Сайт"/>
    <s v="Борис Ким"/>
    <n v="1"/>
    <x v="92"/>
  </r>
  <r>
    <n v="30094"/>
    <x v="50"/>
    <s v="Казань"/>
    <s v="Розница"/>
    <s v="Ирина Котова"/>
    <n v="5"/>
    <x v="93"/>
  </r>
  <r>
    <n v="30095"/>
    <x v="37"/>
    <s v="Москва"/>
    <s v="Сайт"/>
    <s v="Егор Мельник"/>
    <n v="8"/>
    <x v="94"/>
  </r>
  <r>
    <n v="30096"/>
    <x v="51"/>
    <s v="Казань"/>
    <s v="Маркетплейс"/>
    <s v="Анна Орлова"/>
    <n v="3"/>
    <x v="95"/>
  </r>
  <r>
    <n v="30097"/>
    <x v="49"/>
    <s v="Москва"/>
    <s v="Партнёры"/>
    <s v="Ирина Котова"/>
    <n v="2"/>
    <x v="96"/>
  </r>
  <r>
    <n v="30098"/>
    <x v="9"/>
    <s v="Екатеринбург"/>
    <s v="Розница"/>
    <s v="Виктор Серов"/>
    <n v="4"/>
    <x v="97"/>
  </r>
  <r>
    <n v="30099"/>
    <x v="48"/>
    <s v="Екатеринбург"/>
    <s v="Розница"/>
    <s v="Егор Мельник"/>
    <n v="4"/>
    <x v="98"/>
  </r>
  <r>
    <n v="30100"/>
    <x v="19"/>
    <s v="Новосибирск"/>
    <s v="Партнёры"/>
    <s v="Дарья Волкова"/>
    <n v="4"/>
    <x v="99"/>
  </r>
  <r>
    <n v="30101"/>
    <x v="45"/>
    <s v="Санкт-Петербург"/>
    <s v="Партнёры"/>
    <s v="Егор Мельник"/>
    <n v="8"/>
    <x v="100"/>
  </r>
  <r>
    <n v="30102"/>
    <x v="19"/>
    <s v="Казань"/>
    <s v="Партнёры"/>
    <s v="Ирина Котова"/>
    <n v="8"/>
    <x v="101"/>
  </r>
  <r>
    <n v="30103"/>
    <x v="10"/>
    <s v="Москва"/>
    <s v="Партнёры"/>
    <s v="Анна Орлова"/>
    <n v="8"/>
    <x v="102"/>
  </r>
  <r>
    <n v="30104"/>
    <x v="43"/>
    <s v="Казань"/>
    <s v="Партнёры"/>
    <s v="Виктор Серов"/>
    <n v="7"/>
    <x v="103"/>
  </r>
  <r>
    <n v="30105"/>
    <x v="43"/>
    <s v="Екатеринбург"/>
    <s v="Розница"/>
    <s v="Дарья Волкова"/>
    <n v="4"/>
    <x v="104"/>
  </r>
  <r>
    <n v="30106"/>
    <x v="33"/>
    <s v="Новосибирск"/>
    <s v="Розница"/>
    <s v="Дарья Волкова"/>
    <n v="4"/>
    <x v="105"/>
  </r>
  <r>
    <n v="30107"/>
    <x v="40"/>
    <s v="Новосибирск"/>
    <s v="Партнёры"/>
    <s v="Борис Ким"/>
    <n v="6"/>
    <x v="106"/>
  </r>
  <r>
    <n v="30108"/>
    <x v="8"/>
    <s v="Екатеринбург"/>
    <s v="Сайт"/>
    <s v="Борис Ким"/>
    <n v="8"/>
    <x v="107"/>
  </r>
  <r>
    <n v="30109"/>
    <x v="52"/>
    <s v="Санкт-Петербург"/>
    <s v="Розница"/>
    <s v="Егор Мельник"/>
    <n v="7"/>
    <x v="108"/>
  </r>
  <r>
    <n v="30110"/>
    <x v="0"/>
    <s v="Новосибирск"/>
    <s v="Маркетплейс"/>
    <s v="Анна Орлова"/>
    <n v="5"/>
    <x v="109"/>
  </r>
  <r>
    <n v="30111"/>
    <x v="2"/>
    <s v="Новосибирск"/>
    <s v="Розница"/>
    <s v="Виктор Серов"/>
    <n v="5"/>
    <x v="110"/>
  </r>
  <r>
    <n v="30112"/>
    <x v="53"/>
    <s v="Москва"/>
    <s v="Маркетплейс"/>
    <s v="Борис Ким"/>
    <n v="6"/>
    <x v="111"/>
  </r>
  <r>
    <n v="30113"/>
    <x v="49"/>
    <s v="Санкт-Петербург"/>
    <s v="Розница"/>
    <s v="Виктор Серов"/>
    <n v="7"/>
    <x v="112"/>
  </r>
  <r>
    <n v="30114"/>
    <x v="39"/>
    <s v="Санкт-Петербург"/>
    <s v="Маркетплейс"/>
    <s v="Ирина Котова"/>
    <n v="7"/>
    <x v="113"/>
  </r>
  <r>
    <n v="30115"/>
    <x v="44"/>
    <s v="Москва"/>
    <s v="Розница"/>
    <s v="Борис Ким"/>
    <n v="1"/>
    <x v="114"/>
  </r>
  <r>
    <n v="30116"/>
    <x v="54"/>
    <s v="Москва"/>
    <s v="Маркетплейс"/>
    <s v="Виктор Серов"/>
    <n v="2"/>
    <x v="115"/>
  </r>
  <r>
    <n v="30117"/>
    <x v="42"/>
    <s v="Казань"/>
    <s v="Розница"/>
    <s v="Дарья Волкова"/>
    <n v="7"/>
    <x v="116"/>
  </r>
  <r>
    <n v="30118"/>
    <x v="46"/>
    <s v="Москва"/>
    <s v="Розница"/>
    <s v="Дарья Волкова"/>
    <n v="6"/>
    <x v="117"/>
  </r>
  <r>
    <n v="30119"/>
    <x v="12"/>
    <s v="Санкт-Петербург"/>
    <s v="Партнёры"/>
    <s v="Борис Ким"/>
    <n v="7"/>
    <x v="118"/>
  </r>
  <r>
    <n v="30120"/>
    <x v="37"/>
    <s v="Екатеринбург"/>
    <s v="Розница"/>
    <s v="Борис Ким"/>
    <n v="6"/>
    <x v="119"/>
  </r>
  <r>
    <n v="30121"/>
    <x v="50"/>
    <s v="Екатеринбург"/>
    <s v="Маркетплейс"/>
    <s v="Виктор Серов"/>
    <n v="8"/>
    <x v="120"/>
  </r>
  <r>
    <n v="30122"/>
    <x v="0"/>
    <s v="Екатеринбург"/>
    <s v="Маркетплейс"/>
    <s v="Егор Мельник"/>
    <n v="4"/>
    <x v="121"/>
  </r>
  <r>
    <n v="30123"/>
    <x v="11"/>
    <s v="Санкт-Петербург"/>
    <s v="Партнёры"/>
    <s v="Дарья Волкова"/>
    <n v="7"/>
    <x v="122"/>
  </r>
  <r>
    <n v="30124"/>
    <x v="30"/>
    <s v="Санкт-Петербург"/>
    <s v="Партнёры"/>
    <s v="Ирина Котова"/>
    <n v="1"/>
    <x v="123"/>
  </r>
  <r>
    <n v="30125"/>
    <x v="55"/>
    <s v="Казань"/>
    <s v="Сайт"/>
    <s v="Ирина Котова"/>
    <n v="6"/>
    <x v="124"/>
  </r>
  <r>
    <n v="30126"/>
    <x v="52"/>
    <s v="Екатеринбург"/>
    <s v="Маркетплейс"/>
    <s v="Ирина Котова"/>
    <n v="2"/>
    <x v="125"/>
  </r>
  <r>
    <n v="30127"/>
    <x v="10"/>
    <s v="Москва"/>
    <s v="Маркетплейс"/>
    <s v="Дарья Волкова"/>
    <n v="4"/>
    <x v="126"/>
  </r>
  <r>
    <n v="30128"/>
    <x v="10"/>
    <s v="Екатеринбург"/>
    <s v="Партнёры"/>
    <s v="Анна Орлова"/>
    <n v="3"/>
    <x v="127"/>
  </r>
  <r>
    <n v="30129"/>
    <x v="54"/>
    <s v="Новосибирск"/>
    <s v="Сайт"/>
    <s v="Борис Ким"/>
    <n v="6"/>
    <x v="128"/>
  </r>
  <r>
    <n v="30130"/>
    <x v="56"/>
    <s v="Санкт-Петербург"/>
    <s v="Партнёры"/>
    <s v="Анна Орлова"/>
    <n v="8"/>
    <x v="129"/>
  </r>
  <r>
    <n v="30131"/>
    <x v="47"/>
    <s v="Санкт-Петербург"/>
    <s v="Сайт"/>
    <s v="Анна Орлова"/>
    <n v="7"/>
    <x v="130"/>
  </r>
  <r>
    <n v="30132"/>
    <x v="14"/>
    <s v="Санкт-Петербург"/>
    <s v="Партнёры"/>
    <s v="Анна Орлова"/>
    <n v="1"/>
    <x v="131"/>
  </r>
  <r>
    <n v="30133"/>
    <x v="13"/>
    <s v="Екатеринбург"/>
    <s v="Маркетплейс"/>
    <s v="Егор Мельник"/>
    <n v="4"/>
    <x v="132"/>
  </r>
  <r>
    <n v="30134"/>
    <x v="7"/>
    <s v="Санкт-Петербург"/>
    <s v="Розница"/>
    <s v="Виктор Серов"/>
    <n v="6"/>
    <x v="133"/>
  </r>
  <r>
    <n v="30135"/>
    <x v="44"/>
    <s v="Казань"/>
    <s v="Розница"/>
    <s v="Егор Мельник"/>
    <n v="4"/>
    <x v="134"/>
  </r>
  <r>
    <n v="30136"/>
    <x v="20"/>
    <s v="Новосибирск"/>
    <s v="Розница"/>
    <s v="Дарья Волкова"/>
    <n v="3"/>
    <x v="135"/>
  </r>
  <r>
    <n v="30137"/>
    <x v="24"/>
    <s v="Новосибирск"/>
    <s v="Розница"/>
    <s v="Борис Ким"/>
    <n v="8"/>
    <x v="136"/>
  </r>
  <r>
    <n v="30138"/>
    <x v="23"/>
    <s v="Санкт-Петербург"/>
    <s v="Сайт"/>
    <s v="Егор Мельник"/>
    <n v="3"/>
    <x v="137"/>
  </r>
  <r>
    <n v="30139"/>
    <x v="39"/>
    <s v="Новосибирск"/>
    <s v="Сайт"/>
    <s v="Виктор Серов"/>
    <n v="3"/>
    <x v="138"/>
  </r>
  <r>
    <n v="30140"/>
    <x v="8"/>
    <s v="Москва"/>
    <s v="Партнёры"/>
    <s v="Виктор Серов"/>
    <n v="2"/>
    <x v="139"/>
  </r>
  <r>
    <n v="30141"/>
    <x v="12"/>
    <s v="Екатеринбург"/>
    <s v="Сайт"/>
    <s v="Анна Орлова"/>
    <n v="5"/>
    <x v="140"/>
  </r>
  <r>
    <n v="30142"/>
    <x v="36"/>
    <s v="Новосибирск"/>
    <s v="Маркетплейс"/>
    <s v="Ирина Котова"/>
    <n v="1"/>
    <x v="141"/>
  </r>
  <r>
    <n v="30143"/>
    <x v="28"/>
    <s v="Москва"/>
    <s v="Маркетплейс"/>
    <s v="Борис Ким"/>
    <n v="1"/>
    <x v="142"/>
  </r>
  <r>
    <n v="30144"/>
    <x v="32"/>
    <s v="Новосибирск"/>
    <s v="Розница"/>
    <s v="Анна Орлова"/>
    <n v="8"/>
    <x v="143"/>
  </r>
  <r>
    <n v="30145"/>
    <x v="28"/>
    <s v="Екатеринбург"/>
    <s v="Партнёры"/>
    <s v="Егор Мельник"/>
    <n v="3"/>
    <x v="144"/>
  </r>
  <r>
    <n v="30146"/>
    <x v="57"/>
    <s v="Казань"/>
    <s v="Партнёры"/>
    <s v="Ирина Котова"/>
    <n v="8"/>
    <x v="145"/>
  </r>
  <r>
    <n v="30147"/>
    <x v="42"/>
    <s v="Казань"/>
    <s v="Маркетплейс"/>
    <s v="Ирина Котова"/>
    <n v="6"/>
    <x v="146"/>
  </r>
  <r>
    <n v="30148"/>
    <x v="43"/>
    <s v="Санкт-Петербург"/>
    <s v="Розница"/>
    <s v="Виктор Серов"/>
    <n v="1"/>
    <x v="147"/>
  </r>
  <r>
    <n v="30149"/>
    <x v="37"/>
    <s v="Екатеринбург"/>
    <s v="Маркетплейс"/>
    <s v="Борис Ким"/>
    <n v="1"/>
    <x v="148"/>
  </r>
  <r>
    <n v="30150"/>
    <x v="19"/>
    <s v="Новосибирск"/>
    <s v="Сайт"/>
    <s v="Дарья Волкова"/>
    <n v="8"/>
    <x v="149"/>
  </r>
  <r>
    <n v="30151"/>
    <x v="18"/>
    <s v="Санкт-Петербург"/>
    <s v="Партнёры"/>
    <s v="Дарья Волкова"/>
    <n v="4"/>
    <x v="150"/>
  </r>
  <r>
    <n v="30152"/>
    <x v="1"/>
    <s v="Новосибирск"/>
    <s v="Сайт"/>
    <s v="Егор Мельник"/>
    <n v="6"/>
    <x v="151"/>
  </r>
  <r>
    <n v="30153"/>
    <x v="24"/>
    <s v="Казань"/>
    <s v="Сайт"/>
    <s v="Дарья Волкова"/>
    <n v="3"/>
    <x v="152"/>
  </r>
  <r>
    <n v="30154"/>
    <x v="19"/>
    <s v="Москва"/>
    <s v="Сайт"/>
    <s v="Виктор Серов"/>
    <n v="4"/>
    <x v="153"/>
  </r>
  <r>
    <n v="30155"/>
    <x v="46"/>
    <s v="Москва"/>
    <s v="Маркетплейс"/>
    <s v="Борис Ким"/>
    <n v="4"/>
    <x v="154"/>
  </r>
  <r>
    <n v="30156"/>
    <x v="14"/>
    <s v="Санкт-Петербург"/>
    <s v="Маркетплейс"/>
    <s v="Дарья Волкова"/>
    <n v="2"/>
    <x v="155"/>
  </r>
  <r>
    <n v="30157"/>
    <x v="44"/>
    <s v="Екатеринбург"/>
    <s v="Маркетплейс"/>
    <s v="Ирина Котова"/>
    <n v="3"/>
    <x v="156"/>
  </r>
  <r>
    <n v="30158"/>
    <x v="55"/>
    <s v="Москва"/>
    <s v="Партнёры"/>
    <s v="Виктор Серов"/>
    <n v="3"/>
    <x v="157"/>
  </r>
  <r>
    <n v="30159"/>
    <x v="20"/>
    <s v="Казань"/>
    <s v="Маркетплейс"/>
    <s v="Дарья Волкова"/>
    <n v="2"/>
    <x v="158"/>
  </r>
  <r>
    <n v="30160"/>
    <x v="34"/>
    <s v="Москва"/>
    <s v="Сайт"/>
    <s v="Виктор Серов"/>
    <n v="6"/>
    <x v="159"/>
  </r>
  <r>
    <n v="30161"/>
    <x v="1"/>
    <s v="Екатеринбург"/>
    <s v="Сайт"/>
    <s v="Борис Ким"/>
    <n v="1"/>
    <x v="160"/>
  </r>
  <r>
    <n v="30162"/>
    <x v="41"/>
    <s v="Санкт-Петербург"/>
    <s v="Партнёры"/>
    <s v="Егор Мельник"/>
    <n v="2"/>
    <x v="161"/>
  </r>
  <r>
    <n v="30163"/>
    <x v="10"/>
    <s v="Санкт-Петербург"/>
    <s v="Сайт"/>
    <s v="Виктор Серов"/>
    <n v="8"/>
    <x v="162"/>
  </r>
  <r>
    <n v="30164"/>
    <x v="3"/>
    <s v="Москва"/>
    <s v="Розница"/>
    <s v="Дарья Волкова"/>
    <n v="4"/>
    <x v="163"/>
  </r>
  <r>
    <n v="30165"/>
    <x v="58"/>
    <s v="Новосибирск"/>
    <s v="Маркетплейс"/>
    <s v="Борис Ким"/>
    <n v="6"/>
    <x v="164"/>
  </r>
  <r>
    <n v="30166"/>
    <x v="10"/>
    <s v="Москва"/>
    <s v="Сайт"/>
    <s v="Виктор Серов"/>
    <n v="3"/>
    <x v="165"/>
  </r>
  <r>
    <n v="30167"/>
    <x v="59"/>
    <s v="Казань"/>
    <s v="Партнёры"/>
    <s v="Борис Ким"/>
    <n v="7"/>
    <x v="166"/>
  </r>
  <r>
    <n v="30168"/>
    <x v="51"/>
    <s v="Екатеринбург"/>
    <s v="Сайт"/>
    <s v="Егор Мельник"/>
    <n v="5"/>
    <x v="167"/>
  </r>
  <r>
    <n v="30169"/>
    <x v="54"/>
    <s v="Москва"/>
    <s v="Сайт"/>
    <s v="Виктор Серов"/>
    <n v="7"/>
    <x v="168"/>
  </r>
  <r>
    <n v="30170"/>
    <x v="43"/>
    <s v="Екатеринбург"/>
    <s v="Розница"/>
    <s v="Виктор Серов"/>
    <n v="5"/>
    <x v="169"/>
  </r>
  <r>
    <n v="30171"/>
    <x v="36"/>
    <s v="Москва"/>
    <s v="Розница"/>
    <s v="Дарья Волкова"/>
    <n v="6"/>
    <x v="170"/>
  </r>
  <r>
    <n v="30172"/>
    <x v="45"/>
    <s v="Москва"/>
    <s v="Маркетплейс"/>
    <s v="Егор Мельник"/>
    <n v="2"/>
    <x v="171"/>
  </r>
  <r>
    <n v="30173"/>
    <x v="11"/>
    <s v="Казань"/>
    <s v="Партнёры"/>
    <s v="Борис Ким"/>
    <n v="5"/>
    <x v="172"/>
  </r>
  <r>
    <n v="30174"/>
    <x v="0"/>
    <s v="Екатеринбург"/>
    <s v="Сайт"/>
    <s v="Ирина Котова"/>
    <n v="4"/>
    <x v="173"/>
  </r>
  <r>
    <n v="30175"/>
    <x v="47"/>
    <s v="Казань"/>
    <s v="Розница"/>
    <s v="Борис Ким"/>
    <n v="5"/>
    <x v="174"/>
  </r>
  <r>
    <n v="30176"/>
    <x v="23"/>
    <s v="Казань"/>
    <s v="Сайт"/>
    <s v="Анна Орлова"/>
    <n v="2"/>
    <x v="175"/>
  </r>
  <r>
    <n v="30177"/>
    <x v="10"/>
    <s v="Москва"/>
    <s v="Сайт"/>
    <s v="Анна Орлова"/>
    <n v="7"/>
    <x v="176"/>
  </r>
  <r>
    <n v="30178"/>
    <x v="34"/>
    <s v="Санкт-Петербург"/>
    <s v="Сайт"/>
    <s v="Виктор Серов"/>
    <n v="4"/>
    <x v="177"/>
  </r>
  <r>
    <n v="30179"/>
    <x v="10"/>
    <s v="Новосибирск"/>
    <s v="Сайт"/>
    <s v="Анна Орлова"/>
    <n v="4"/>
    <x v="178"/>
  </r>
  <r>
    <n v="30180"/>
    <x v="20"/>
    <s v="Москва"/>
    <s v="Маркетплейс"/>
    <s v="Егор Мельник"/>
    <n v="8"/>
    <x v="179"/>
  </r>
  <r>
    <n v="30181"/>
    <x v="47"/>
    <s v="Екатеринбург"/>
    <s v="Партнёры"/>
    <s v="Дарья Волкова"/>
    <n v="7"/>
    <x v="180"/>
  </r>
  <r>
    <n v="30182"/>
    <x v="11"/>
    <s v="Новосибирск"/>
    <s v="Партнёры"/>
    <s v="Егор Мельник"/>
    <n v="3"/>
    <x v="181"/>
  </r>
  <r>
    <n v="30183"/>
    <x v="40"/>
    <s v="Новосибирск"/>
    <s v="Сайт"/>
    <s v="Борис Ким"/>
    <n v="7"/>
    <x v="182"/>
  </r>
  <r>
    <n v="30184"/>
    <x v="3"/>
    <s v="Екатеринбург"/>
    <s v="Розница"/>
    <s v="Виктор Серов"/>
    <n v="2"/>
    <x v="183"/>
  </r>
  <r>
    <n v="30185"/>
    <x v="3"/>
    <s v="Екатеринбург"/>
    <s v="Маркетплейс"/>
    <s v="Анна Орлова"/>
    <n v="6"/>
    <x v="184"/>
  </r>
  <r>
    <n v="30186"/>
    <x v="46"/>
    <s v="Новосибирск"/>
    <s v="Партнёры"/>
    <s v="Борис Ким"/>
    <n v="3"/>
    <x v="185"/>
  </r>
  <r>
    <n v="30187"/>
    <x v="24"/>
    <s v="Новосибирск"/>
    <s v="Маркетплейс"/>
    <s v="Дарья Волкова"/>
    <n v="5"/>
    <x v="186"/>
  </r>
  <r>
    <n v="30188"/>
    <x v="60"/>
    <s v="Новосибирск"/>
    <s v="Розница"/>
    <s v="Дарья Волкова"/>
    <n v="8"/>
    <x v="187"/>
  </r>
  <r>
    <n v="30189"/>
    <x v="45"/>
    <s v="Санкт-Петербург"/>
    <s v="Розница"/>
    <s v="Виктор Серов"/>
    <n v="2"/>
    <x v="188"/>
  </r>
  <r>
    <n v="30190"/>
    <x v="35"/>
    <s v="Новосибирск"/>
    <s v="Розница"/>
    <s v="Виктор Серов"/>
    <n v="8"/>
    <x v="189"/>
  </r>
  <r>
    <n v="30191"/>
    <x v="29"/>
    <s v="Санкт-Петербург"/>
    <s v="Розница"/>
    <s v="Егор Мельник"/>
    <n v="3"/>
    <x v="190"/>
  </r>
  <r>
    <n v="30192"/>
    <x v="61"/>
    <s v="Санкт-Петербург"/>
    <s v="Сайт"/>
    <s v="Виктор Серов"/>
    <n v="2"/>
    <x v="191"/>
  </r>
  <r>
    <n v="30193"/>
    <x v="32"/>
    <s v="Екатеринбург"/>
    <s v="Розница"/>
    <s v="Анна Орлова"/>
    <n v="4"/>
    <x v="192"/>
  </r>
  <r>
    <n v="30194"/>
    <x v="51"/>
    <s v="Новосибирск"/>
    <s v="Розница"/>
    <s v="Борис Ким"/>
    <n v="5"/>
    <x v="193"/>
  </r>
  <r>
    <n v="30195"/>
    <x v="16"/>
    <s v="Казань"/>
    <s v="Розница"/>
    <s v="Дарья Волкова"/>
    <n v="1"/>
    <x v="194"/>
  </r>
  <r>
    <n v="30196"/>
    <x v="49"/>
    <s v="Москва"/>
    <s v="Розница"/>
    <s v="Дарья Волкова"/>
    <n v="7"/>
    <x v="195"/>
  </r>
  <r>
    <n v="30197"/>
    <x v="25"/>
    <s v="Москва"/>
    <s v="Сайт"/>
    <s v="Борис Ким"/>
    <n v="6"/>
    <x v="196"/>
  </r>
  <r>
    <n v="30198"/>
    <x v="52"/>
    <s v="Санкт-Петербург"/>
    <s v="Маркетплейс"/>
    <s v="Анна Орлова"/>
    <n v="4"/>
    <x v="197"/>
  </r>
  <r>
    <n v="30199"/>
    <x v="15"/>
    <s v="Санкт-Петербург"/>
    <s v="Маркетплейс"/>
    <s v="Ирина Котова"/>
    <n v="8"/>
    <x v="198"/>
  </r>
  <r>
    <n v="30200"/>
    <x v="6"/>
    <s v="Екатеринбург"/>
    <s v="Сайт"/>
    <s v="Егор Мельник"/>
    <n v="6"/>
    <x v="199"/>
  </r>
  <r>
    <n v="30201"/>
    <x v="22"/>
    <s v="Екатеринбург"/>
    <s v="Маркетплейс"/>
    <s v="Анна Орлова"/>
    <n v="2"/>
    <x v="200"/>
  </r>
  <r>
    <n v="30202"/>
    <x v="14"/>
    <s v="Екатеринбург"/>
    <s v="Маркетплейс"/>
    <s v="Виктор Серов"/>
    <n v="2"/>
    <x v="201"/>
  </r>
  <r>
    <n v="30203"/>
    <x v="45"/>
    <s v="Новосибирск"/>
    <s v="Маркетплейс"/>
    <s v="Егор Мельник"/>
    <n v="2"/>
    <x v="202"/>
  </r>
  <r>
    <n v="30204"/>
    <x v="51"/>
    <s v="Новосибирск"/>
    <s v="Розница"/>
    <s v="Анна Орлова"/>
    <n v="1"/>
    <x v="203"/>
  </r>
  <r>
    <n v="30205"/>
    <x v="46"/>
    <s v="Новосибирск"/>
    <s v="Партнёры"/>
    <s v="Виктор Серов"/>
    <n v="5"/>
    <x v="204"/>
  </r>
  <r>
    <n v="30206"/>
    <x v="4"/>
    <s v="Санкт-Петербург"/>
    <s v="Сайт"/>
    <s v="Дарья Волкова"/>
    <n v="3"/>
    <x v="205"/>
  </r>
  <r>
    <n v="30207"/>
    <x v="6"/>
    <s v="Екатеринбург"/>
    <s v="Сайт"/>
    <s v="Дарья Волкова"/>
    <n v="3"/>
    <x v="206"/>
  </r>
  <r>
    <n v="30208"/>
    <x v="6"/>
    <s v="Новосибирск"/>
    <s v="Маркетплейс"/>
    <s v="Виктор Серов"/>
    <n v="1"/>
    <x v="207"/>
  </r>
  <r>
    <n v="30209"/>
    <x v="60"/>
    <s v="Екатеринбург"/>
    <s v="Маркетплейс"/>
    <s v="Борис Ким"/>
    <n v="6"/>
    <x v="208"/>
  </r>
  <r>
    <n v="30210"/>
    <x v="37"/>
    <s v="Новосибирск"/>
    <s v="Маркетплейс"/>
    <s v="Анна Орлова"/>
    <n v="3"/>
    <x v="209"/>
  </r>
  <r>
    <n v="30211"/>
    <x v="46"/>
    <s v="Москва"/>
    <s v="Розница"/>
    <s v="Дарья Волкова"/>
    <n v="3"/>
    <x v="210"/>
  </r>
  <r>
    <n v="30212"/>
    <x v="41"/>
    <s v="Санкт-Петербург"/>
    <s v="Маркетплейс"/>
    <s v="Егор Мельник"/>
    <n v="1"/>
    <x v="211"/>
  </r>
  <r>
    <n v="30213"/>
    <x v="51"/>
    <s v="Санкт-Петербург"/>
    <s v="Партнёры"/>
    <s v="Виктор Серов"/>
    <n v="4"/>
    <x v="212"/>
  </r>
  <r>
    <n v="30214"/>
    <x v="23"/>
    <s v="Санкт-Петербург"/>
    <s v="Партнёры"/>
    <s v="Дарья Волкова"/>
    <n v="3"/>
    <x v="213"/>
  </r>
  <r>
    <n v="30215"/>
    <x v="8"/>
    <s v="Санкт-Петербург"/>
    <s v="Сайт"/>
    <s v="Егор Мельник"/>
    <n v="3"/>
    <x v="214"/>
  </r>
  <r>
    <n v="30216"/>
    <x v="34"/>
    <s v="Новосибирск"/>
    <s v="Маркетплейс"/>
    <s v="Борис Ким"/>
    <n v="7"/>
    <x v="215"/>
  </r>
  <r>
    <n v="30217"/>
    <x v="27"/>
    <s v="Санкт-Петербург"/>
    <s v="Партнёры"/>
    <s v="Егор Мельник"/>
    <n v="6"/>
    <x v="216"/>
  </r>
  <r>
    <n v="30218"/>
    <x v="36"/>
    <s v="Новосибирск"/>
    <s v="Партнёры"/>
    <s v="Анна Орлова"/>
    <n v="2"/>
    <x v="217"/>
  </r>
  <r>
    <n v="30219"/>
    <x v="39"/>
    <s v="Казань"/>
    <s v="Маркетплейс"/>
    <s v="Ирина Котова"/>
    <n v="1"/>
    <x v="218"/>
  </r>
  <r>
    <n v="30220"/>
    <x v="29"/>
    <s v="Новосибирск"/>
    <s v="Розница"/>
    <s v="Анна Орлова"/>
    <n v="6"/>
    <x v="219"/>
  </r>
  <r>
    <n v="30221"/>
    <x v="30"/>
    <s v="Новосибирск"/>
    <s v="Сайт"/>
    <s v="Виктор Серов"/>
    <n v="8"/>
    <x v="220"/>
  </r>
  <r>
    <n v="30222"/>
    <x v="8"/>
    <s v="Екатеринбург"/>
    <s v="Маркетплейс"/>
    <s v="Егор Мельник"/>
    <n v="7"/>
    <x v="221"/>
  </r>
  <r>
    <n v="30223"/>
    <x v="56"/>
    <s v="Екатеринбург"/>
    <s v="Розница"/>
    <s v="Ирина Котова"/>
    <n v="7"/>
    <x v="222"/>
  </r>
  <r>
    <n v="30224"/>
    <x v="16"/>
    <s v="Санкт-Петербург"/>
    <s v="Сайт"/>
    <s v="Егор Мельник"/>
    <n v="6"/>
    <x v="223"/>
  </r>
  <r>
    <n v="30225"/>
    <x v="7"/>
    <s v="Санкт-Петербург"/>
    <s v="Партнёры"/>
    <s v="Борис Ким"/>
    <n v="2"/>
    <x v="224"/>
  </r>
  <r>
    <n v="30226"/>
    <x v="35"/>
    <s v="Екатеринбург"/>
    <s v="Розница"/>
    <s v="Ирина Котова"/>
    <n v="5"/>
    <x v="225"/>
  </r>
  <r>
    <n v="30227"/>
    <x v="11"/>
    <s v="Казань"/>
    <s v="Партнёры"/>
    <s v="Ирина Котова"/>
    <n v="1"/>
    <x v="226"/>
  </r>
  <r>
    <n v="30228"/>
    <x v="44"/>
    <s v="Екатеринбург"/>
    <s v="Маркетплейс"/>
    <s v="Егор Мельник"/>
    <n v="1"/>
    <x v="227"/>
  </r>
  <r>
    <n v="30229"/>
    <x v="44"/>
    <s v="Казань"/>
    <s v="Маркетплейс"/>
    <s v="Борис Ким"/>
    <n v="2"/>
    <x v="228"/>
  </r>
  <r>
    <n v="30230"/>
    <x v="33"/>
    <s v="Казань"/>
    <s v="Маркетплейс"/>
    <s v="Ирина Котова"/>
    <n v="6"/>
    <x v="229"/>
  </r>
  <r>
    <n v="30231"/>
    <x v="11"/>
    <s v="Санкт-Петербург"/>
    <s v="Маркетплейс"/>
    <s v="Виктор Серов"/>
    <n v="2"/>
    <x v="230"/>
  </r>
  <r>
    <n v="30232"/>
    <x v="40"/>
    <s v="Новосибирск"/>
    <s v="Партнёры"/>
    <s v="Анна Орлова"/>
    <n v="5"/>
    <x v="231"/>
  </r>
  <r>
    <n v="30233"/>
    <x v="41"/>
    <s v="Новосибирск"/>
    <s v="Партнёры"/>
    <s v="Виктор Серов"/>
    <n v="2"/>
    <x v="232"/>
  </r>
  <r>
    <n v="30234"/>
    <x v="40"/>
    <s v="Казань"/>
    <s v="Партнёры"/>
    <s v="Анна Орлова"/>
    <n v="7"/>
    <x v="233"/>
  </r>
  <r>
    <n v="30235"/>
    <x v="46"/>
    <s v="Новосибирск"/>
    <s v="Розница"/>
    <s v="Дарья Волкова"/>
    <n v="2"/>
    <x v="234"/>
  </r>
  <r>
    <n v="30236"/>
    <x v="54"/>
    <s v="Казань"/>
    <s v="Маркетплейс"/>
    <s v="Анна Орлова"/>
    <n v="3"/>
    <x v="235"/>
  </r>
  <r>
    <n v="30237"/>
    <x v="59"/>
    <s v="Новосибирск"/>
    <s v="Партнёры"/>
    <s v="Ирина Котова"/>
    <n v="7"/>
    <x v="236"/>
  </r>
  <r>
    <n v="30238"/>
    <x v="10"/>
    <s v="Санкт-Петербург"/>
    <s v="Партнёры"/>
    <s v="Борис Ким"/>
    <n v="3"/>
    <x v="237"/>
  </r>
  <r>
    <n v="30239"/>
    <x v="22"/>
    <s v="Санкт-Петербург"/>
    <s v="Партнёры"/>
    <s v="Егор Мельник"/>
    <n v="4"/>
    <x v="238"/>
  </r>
  <r>
    <n v="30240"/>
    <x v="60"/>
    <s v="Казань"/>
    <s v="Розница"/>
    <s v="Борис Ким"/>
    <n v="8"/>
    <x v="239"/>
  </r>
  <r>
    <n v="30241"/>
    <x v="21"/>
    <s v="Москва"/>
    <s v="Маркетплейс"/>
    <s v="Егор Мельник"/>
    <n v="2"/>
    <x v="240"/>
  </r>
  <r>
    <n v="30242"/>
    <x v="43"/>
    <s v="Новосибирск"/>
    <s v="Сайт"/>
    <s v="Анна Орлова"/>
    <n v="5"/>
    <x v="241"/>
  </r>
  <r>
    <n v="30243"/>
    <x v="14"/>
    <s v="Казань"/>
    <s v="Маркетплейс"/>
    <s v="Егор Мельник"/>
    <n v="1"/>
    <x v="242"/>
  </r>
  <r>
    <n v="30244"/>
    <x v="25"/>
    <s v="Екатеринбург"/>
    <s v="Сайт"/>
    <s v="Анна Орлова"/>
    <n v="3"/>
    <x v="243"/>
  </r>
  <r>
    <n v="30245"/>
    <x v="22"/>
    <s v="Екатеринбург"/>
    <s v="Маркетплейс"/>
    <s v="Ирина Котова"/>
    <n v="3"/>
    <x v="244"/>
  </r>
  <r>
    <n v="30246"/>
    <x v="60"/>
    <s v="Казань"/>
    <s v="Сайт"/>
    <s v="Виктор Серов"/>
    <n v="5"/>
    <x v="245"/>
  </r>
  <r>
    <n v="30247"/>
    <x v="30"/>
    <s v="Казань"/>
    <s v="Маркетплейс"/>
    <s v="Виктор Серов"/>
    <n v="7"/>
    <x v="246"/>
  </r>
  <r>
    <n v="30248"/>
    <x v="45"/>
    <s v="Санкт-Петербург"/>
    <s v="Маркетплейс"/>
    <s v="Анна Орлова"/>
    <n v="1"/>
    <x v="247"/>
  </r>
  <r>
    <n v="30249"/>
    <x v="15"/>
    <s v="Екатеринбург"/>
    <s v="Сайт"/>
    <s v="Виктор Серов"/>
    <n v="1"/>
    <x v="248"/>
  </r>
  <r>
    <n v="30250"/>
    <x v="60"/>
    <s v="Санкт-Петербург"/>
    <s v="Сайт"/>
    <s v="Ирина Котова"/>
    <n v="6"/>
    <x v="249"/>
  </r>
  <r>
    <n v="30251"/>
    <x v="53"/>
    <s v="Новосибирск"/>
    <s v="Партнёры"/>
    <s v="Дарья Волкова"/>
    <n v="3"/>
    <x v="250"/>
  </r>
  <r>
    <n v="30252"/>
    <x v="45"/>
    <s v="Екатеринбург"/>
    <s v="Маркетплейс"/>
    <s v="Егор Мельник"/>
    <n v="1"/>
    <x v="251"/>
  </r>
  <r>
    <n v="30253"/>
    <x v="48"/>
    <s v="Москва"/>
    <s v="Розница"/>
    <s v="Виктор Серов"/>
    <n v="6"/>
    <x v="252"/>
  </r>
  <r>
    <n v="30254"/>
    <x v="36"/>
    <s v="Москва"/>
    <s v="Сайт"/>
    <s v="Дарья Волкова"/>
    <n v="2"/>
    <x v="253"/>
  </r>
  <r>
    <n v="30255"/>
    <x v="29"/>
    <s v="Новосибирск"/>
    <s v="Маркетплейс"/>
    <s v="Егор Мельник"/>
    <n v="3"/>
    <x v="254"/>
  </r>
  <r>
    <n v="30256"/>
    <x v="13"/>
    <s v="Казань"/>
    <s v="Сайт"/>
    <s v="Виктор Серов"/>
    <n v="5"/>
    <x v="255"/>
  </r>
  <r>
    <n v="30257"/>
    <x v="53"/>
    <s v="Новосибирск"/>
    <s v="Партнёры"/>
    <s v="Егор Мельник"/>
    <n v="6"/>
    <x v="256"/>
  </r>
  <r>
    <n v="30258"/>
    <x v="46"/>
    <s v="Екатеринбург"/>
    <s v="Партнёры"/>
    <s v="Анна Орлова"/>
    <n v="1"/>
    <x v="257"/>
  </r>
  <r>
    <n v="30259"/>
    <x v="19"/>
    <s v="Москва"/>
    <s v="Маркетплейс"/>
    <s v="Борис Ким"/>
    <n v="8"/>
    <x v="258"/>
  </r>
  <r>
    <n v="30260"/>
    <x v="42"/>
    <s v="Москва"/>
    <s v="Маркетплейс"/>
    <s v="Егор Мельник"/>
    <n v="3"/>
    <x v="25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n v="40001"/>
    <d v="2026-03-25T00:00:00"/>
    <x v="0"/>
    <s v="Санкт-Петербург"/>
    <s v="Маркетплейс"/>
    <n v="3"/>
    <x v="0"/>
  </r>
  <r>
    <n v="40002"/>
    <d v="2026-01-06T00:00:00"/>
    <x v="1"/>
    <s v="Москва"/>
    <s v="Сайт"/>
    <n v="4"/>
    <x v="1"/>
  </r>
  <r>
    <n v="40003"/>
    <d v="2026-03-07T00:00:00"/>
    <x v="0"/>
    <s v="Казань"/>
    <s v="Сайт"/>
    <n v="2"/>
    <x v="2"/>
  </r>
  <r>
    <n v="40004"/>
    <d v="2026-03-30T00:00:00"/>
    <x v="2"/>
    <s v="Казань"/>
    <s v="Розница"/>
    <n v="3"/>
    <x v="0"/>
  </r>
  <r>
    <n v="40005"/>
    <d v="2026-05-27T00:00:00"/>
    <x v="2"/>
    <s v="Санкт-Петербург"/>
    <s v="Маркетплейс"/>
    <n v="1"/>
    <x v="3"/>
  </r>
  <r>
    <n v="40006"/>
    <d v="2026-02-09T00:00:00"/>
    <x v="3"/>
    <s v="Казань"/>
    <s v="Партнёры"/>
    <n v="6"/>
    <x v="4"/>
  </r>
  <r>
    <n v="40007"/>
    <d v="2026-05-01T00:00:00"/>
    <x v="4"/>
    <s v="Новосибирск"/>
    <s v="Партнёры"/>
    <n v="6"/>
    <x v="4"/>
  </r>
  <r>
    <n v="40008"/>
    <d v="2026-06-29T00:00:00"/>
    <x v="0"/>
    <s v="Казань"/>
    <s v="Партнёры"/>
    <n v="2"/>
    <x v="5"/>
  </r>
  <r>
    <n v="40009"/>
    <d v="2026-06-19T00:00:00"/>
    <x v="0"/>
    <s v="Екатеринбург"/>
    <s v="Маркетплейс"/>
    <n v="2"/>
    <x v="6"/>
  </r>
  <r>
    <n v="40010"/>
    <d v="2026-03-19T00:00:00"/>
    <x v="0"/>
    <s v="Новосибирск"/>
    <s v="Маркетплейс"/>
    <n v="6"/>
    <x v="7"/>
  </r>
  <r>
    <n v="40011"/>
    <d v="2026-06-05T00:00:00"/>
    <x v="3"/>
    <s v="Санкт-Петербург"/>
    <s v="Сайт"/>
    <n v="3"/>
    <x v="8"/>
  </r>
  <r>
    <n v="40012"/>
    <d v="2026-03-08T00:00:00"/>
    <x v="3"/>
    <s v="Москва"/>
    <s v="Партнёры"/>
    <n v="6"/>
    <x v="2"/>
  </r>
  <r>
    <n v="40013"/>
    <d v="2026-06-17T00:00:00"/>
    <x v="3"/>
    <s v="Москва"/>
    <s v="Партнёры"/>
    <n v="1"/>
    <x v="9"/>
  </r>
  <r>
    <n v="40014"/>
    <d v="2026-04-08T00:00:00"/>
    <x v="4"/>
    <s v="Екатеринбург"/>
    <s v="Маркетплейс"/>
    <n v="5"/>
    <x v="10"/>
  </r>
  <r>
    <n v="40015"/>
    <d v="2026-05-05T00:00:00"/>
    <x v="0"/>
    <s v="Новосибирск"/>
    <s v="Маркетплейс"/>
    <n v="5"/>
    <x v="11"/>
  </r>
  <r>
    <n v="40016"/>
    <d v="2026-03-09T00:00:00"/>
    <x v="3"/>
    <s v="Санкт-Петербург"/>
    <s v="Маркетплейс"/>
    <n v="1"/>
    <x v="8"/>
  </r>
  <r>
    <n v="40017"/>
    <d v="2026-04-24T00:00:00"/>
    <x v="2"/>
    <s v="Екатеринбург"/>
    <s v="Сайт"/>
    <n v="6"/>
    <x v="12"/>
  </r>
  <r>
    <n v="40018"/>
    <d v="2026-02-14T00:00:00"/>
    <x v="2"/>
    <s v="Казань"/>
    <s v="Маркетплейс"/>
    <n v="1"/>
    <x v="8"/>
  </r>
  <r>
    <n v="40019"/>
    <d v="2026-03-30T00:00:00"/>
    <x v="1"/>
    <s v="Санкт-Петербург"/>
    <s v="Сайт"/>
    <n v="2"/>
    <x v="13"/>
  </r>
  <r>
    <n v="40020"/>
    <d v="2026-06-26T00:00:00"/>
    <x v="4"/>
    <s v="Новосибирск"/>
    <s v="Розница"/>
    <n v="6"/>
    <x v="2"/>
  </r>
  <r>
    <n v="40021"/>
    <d v="2026-03-25T00:00:00"/>
    <x v="3"/>
    <s v="Санкт-Петербург"/>
    <s v="Маркетплейс"/>
    <n v="3"/>
    <x v="14"/>
  </r>
  <r>
    <n v="40022"/>
    <d v="2026-06-06T00:00:00"/>
    <x v="4"/>
    <s v="Новосибирск"/>
    <s v="Маркетплейс"/>
    <n v="1"/>
    <x v="8"/>
  </r>
  <r>
    <n v="40023"/>
    <d v="2026-02-16T00:00:00"/>
    <x v="2"/>
    <s v="Екатеринбург"/>
    <s v="Розница"/>
    <n v="1"/>
    <x v="6"/>
  </r>
  <r>
    <n v="40024"/>
    <d v="2026-05-30T00:00:00"/>
    <x v="4"/>
    <s v="Москва"/>
    <s v="Сайт"/>
    <n v="1"/>
    <x v="8"/>
  </r>
  <r>
    <n v="40025"/>
    <d v="2026-05-08T00:00:00"/>
    <x v="3"/>
    <s v="Санкт-Петербург"/>
    <s v="Маркетплейс"/>
    <n v="4"/>
    <x v="5"/>
  </r>
  <r>
    <n v="40026"/>
    <d v="2026-01-09T00:00:00"/>
    <x v="0"/>
    <s v="Казань"/>
    <s v="Маркетплейс"/>
    <n v="5"/>
    <x v="11"/>
  </r>
  <r>
    <n v="40027"/>
    <d v="2026-05-15T00:00:00"/>
    <x v="1"/>
    <s v="Екатеринбург"/>
    <s v="Маркетплейс"/>
    <n v="6"/>
    <x v="12"/>
  </r>
  <r>
    <n v="40028"/>
    <d v="2026-01-21T00:00:00"/>
    <x v="4"/>
    <s v="Москва"/>
    <s v="Сайт"/>
    <n v="2"/>
    <x v="8"/>
  </r>
  <r>
    <n v="40029"/>
    <d v="2026-05-15T00:00:00"/>
    <x v="1"/>
    <s v="Екатеринбург"/>
    <s v="Сайт"/>
    <n v="2"/>
    <x v="15"/>
  </r>
  <r>
    <n v="40030"/>
    <d v="2026-04-26T00:00:00"/>
    <x v="2"/>
    <s v="Казань"/>
    <s v="Розница"/>
    <n v="1"/>
    <x v="16"/>
  </r>
  <r>
    <n v="40031"/>
    <d v="2026-03-04T00:00:00"/>
    <x v="4"/>
    <s v="Санкт-Петербург"/>
    <s v="Маркетплейс"/>
    <n v="4"/>
    <x v="17"/>
  </r>
  <r>
    <n v="40032"/>
    <d v="2026-01-07T00:00:00"/>
    <x v="1"/>
    <s v="Новосибирск"/>
    <s v="Партнёры"/>
    <n v="4"/>
    <x v="5"/>
  </r>
  <r>
    <n v="40033"/>
    <d v="2026-05-15T00:00:00"/>
    <x v="3"/>
    <s v="Екатеринбург"/>
    <s v="Розница"/>
    <n v="4"/>
    <x v="18"/>
  </r>
  <r>
    <n v="40034"/>
    <d v="2026-05-28T00:00:00"/>
    <x v="3"/>
    <s v="Санкт-Петербург"/>
    <s v="Маркетплейс"/>
    <n v="3"/>
    <x v="8"/>
  </r>
  <r>
    <n v="40035"/>
    <d v="2026-01-17T00:00:00"/>
    <x v="4"/>
    <s v="Санкт-Петербург"/>
    <s v="Маркетплейс"/>
    <n v="2"/>
    <x v="15"/>
  </r>
  <r>
    <n v="40036"/>
    <d v="2026-04-27T00:00:00"/>
    <x v="2"/>
    <s v="Казань"/>
    <s v="Сайт"/>
    <n v="4"/>
    <x v="17"/>
  </r>
  <r>
    <n v="40037"/>
    <d v="2026-03-18T00:00:00"/>
    <x v="1"/>
    <s v="Москва"/>
    <s v="Партнёры"/>
    <n v="4"/>
    <x v="2"/>
  </r>
  <r>
    <n v="40038"/>
    <d v="2026-03-19T00:00:00"/>
    <x v="0"/>
    <s v="Казань"/>
    <s v="Партнёры"/>
    <n v="6"/>
    <x v="4"/>
  </r>
  <r>
    <n v="40039"/>
    <d v="2026-06-21T00:00:00"/>
    <x v="2"/>
    <s v="Санкт-Петербург"/>
    <s v="Розница"/>
    <n v="6"/>
    <x v="2"/>
  </r>
  <r>
    <n v="40040"/>
    <d v="2026-03-05T00:00:00"/>
    <x v="0"/>
    <s v="Новосибирск"/>
    <s v="Розница"/>
    <n v="6"/>
    <x v="7"/>
  </r>
  <r>
    <n v="40041"/>
    <d v="2026-06-04T00:00:00"/>
    <x v="1"/>
    <s v="Екатеринбург"/>
    <s v="Партнёры"/>
    <n v="4"/>
    <x v="1"/>
  </r>
  <r>
    <n v="40042"/>
    <d v="2026-02-24T00:00:00"/>
    <x v="3"/>
    <s v="Новосибирск"/>
    <s v="Маркетплейс"/>
    <n v="6"/>
    <x v="14"/>
  </r>
  <r>
    <n v="40043"/>
    <d v="2026-05-10T00:00:00"/>
    <x v="2"/>
    <s v="Санкт-Петербург"/>
    <s v="Маркетплейс"/>
    <n v="6"/>
    <x v="12"/>
  </r>
  <r>
    <n v="40044"/>
    <d v="2026-02-26T00:00:00"/>
    <x v="1"/>
    <s v="Санкт-Петербург"/>
    <s v="Маркетплейс"/>
    <n v="6"/>
    <x v="7"/>
  </r>
  <r>
    <n v="40045"/>
    <d v="2026-02-02T00:00:00"/>
    <x v="3"/>
    <s v="Москва"/>
    <s v="Маркетплейс"/>
    <n v="2"/>
    <x v="15"/>
  </r>
  <r>
    <n v="40046"/>
    <d v="2026-01-12T00:00:00"/>
    <x v="2"/>
    <s v="Санкт-Петербург"/>
    <s v="Сайт"/>
    <n v="2"/>
    <x v="6"/>
  </r>
  <r>
    <n v="40047"/>
    <d v="2026-03-14T00:00:00"/>
    <x v="3"/>
    <s v="Екатеринбург"/>
    <s v="Маркетплейс"/>
    <n v="2"/>
    <x v="2"/>
  </r>
  <r>
    <n v="40048"/>
    <d v="2026-05-20T00:00:00"/>
    <x v="0"/>
    <s v="Екатеринбург"/>
    <s v="Розница"/>
    <n v="2"/>
    <x v="13"/>
  </r>
  <r>
    <n v="40049"/>
    <d v="2026-06-11T00:00:00"/>
    <x v="0"/>
    <s v="Санкт-Петербург"/>
    <s v="Розница"/>
    <n v="3"/>
    <x v="19"/>
  </r>
  <r>
    <n v="40050"/>
    <d v="2026-01-13T00:00:00"/>
    <x v="1"/>
    <s v="Новосибирск"/>
    <s v="Маркетплейс"/>
    <n v="3"/>
    <x v="19"/>
  </r>
  <r>
    <n v="40051"/>
    <d v="2026-01-26T00:00:00"/>
    <x v="1"/>
    <s v="Казань"/>
    <s v="Партнёры"/>
    <n v="1"/>
    <x v="6"/>
  </r>
  <r>
    <n v="40052"/>
    <d v="2026-06-20T00:00:00"/>
    <x v="4"/>
    <s v="Казань"/>
    <s v="Маркетплейс"/>
    <n v="4"/>
    <x v="18"/>
  </r>
  <r>
    <n v="40053"/>
    <d v="2026-04-04T00:00:00"/>
    <x v="1"/>
    <s v="Новосибирск"/>
    <s v="Сайт"/>
    <n v="4"/>
    <x v="5"/>
  </r>
  <r>
    <n v="40054"/>
    <d v="2026-03-16T00:00:00"/>
    <x v="3"/>
    <s v="Новосибирск"/>
    <s v="Маркетплейс"/>
    <n v="3"/>
    <x v="20"/>
  </r>
  <r>
    <n v="40055"/>
    <d v="2026-04-04T00:00:00"/>
    <x v="3"/>
    <s v="Екатеринбург"/>
    <s v="Сайт"/>
    <n v="3"/>
    <x v="8"/>
  </r>
  <r>
    <n v="40056"/>
    <d v="2026-04-03T00:00:00"/>
    <x v="0"/>
    <s v="Москва"/>
    <s v="Розница"/>
    <n v="4"/>
    <x v="1"/>
  </r>
  <r>
    <n v="40057"/>
    <d v="2026-02-26T00:00:00"/>
    <x v="2"/>
    <s v="Екатеринбург"/>
    <s v="Маркетплейс"/>
    <n v="3"/>
    <x v="0"/>
  </r>
  <r>
    <n v="40058"/>
    <d v="2026-01-11T00:00:00"/>
    <x v="1"/>
    <s v="Москва"/>
    <s v="Маркетплейс"/>
    <n v="1"/>
    <x v="6"/>
  </r>
  <r>
    <n v="40059"/>
    <d v="2026-05-02T00:00:00"/>
    <x v="2"/>
    <s v="Москва"/>
    <s v="Сайт"/>
    <n v="5"/>
    <x v="21"/>
  </r>
  <r>
    <n v="40060"/>
    <d v="2026-06-06T00:00:00"/>
    <x v="3"/>
    <s v="Москва"/>
    <s v="Партнёры"/>
    <n v="4"/>
    <x v="18"/>
  </r>
  <r>
    <n v="40061"/>
    <d v="2026-06-07T00:00:00"/>
    <x v="1"/>
    <s v="Екатеринбург"/>
    <s v="Маркетплейс"/>
    <n v="5"/>
    <x v="22"/>
  </r>
  <r>
    <n v="40062"/>
    <d v="2026-05-19T00:00:00"/>
    <x v="3"/>
    <s v="Екатеринбург"/>
    <s v="Сайт"/>
    <n v="1"/>
    <x v="3"/>
  </r>
  <r>
    <n v="40063"/>
    <d v="2026-03-16T00:00:00"/>
    <x v="4"/>
    <s v="Казань"/>
    <s v="Сайт"/>
    <n v="5"/>
    <x v="23"/>
  </r>
  <r>
    <n v="40064"/>
    <d v="2026-04-23T00:00:00"/>
    <x v="1"/>
    <s v="Новосибирск"/>
    <s v="Маркетплейс"/>
    <n v="2"/>
    <x v="2"/>
  </r>
  <r>
    <n v="40065"/>
    <d v="2026-03-07T00:00:00"/>
    <x v="4"/>
    <s v="Москва"/>
    <s v="Розница"/>
    <n v="5"/>
    <x v="22"/>
  </r>
  <r>
    <n v="40066"/>
    <d v="2026-05-09T00:00:00"/>
    <x v="1"/>
    <s v="Москва"/>
    <s v="Партнёры"/>
    <n v="5"/>
    <x v="22"/>
  </r>
  <r>
    <n v="40067"/>
    <d v="2026-04-16T00:00:00"/>
    <x v="4"/>
    <s v="Екатеринбург"/>
    <s v="Сайт"/>
    <n v="1"/>
    <x v="8"/>
  </r>
  <r>
    <n v="40068"/>
    <d v="2026-06-03T00:00:00"/>
    <x v="0"/>
    <s v="Казань"/>
    <s v="Партнёры"/>
    <n v="3"/>
    <x v="19"/>
  </r>
  <r>
    <n v="40069"/>
    <d v="2026-04-03T00:00:00"/>
    <x v="0"/>
    <s v="Москва"/>
    <s v="Сайт"/>
    <n v="6"/>
    <x v="7"/>
  </r>
  <r>
    <n v="40070"/>
    <d v="2026-05-29T00:00:00"/>
    <x v="2"/>
    <s v="Екатеринбург"/>
    <s v="Маркетплейс"/>
    <n v="1"/>
    <x v="24"/>
  </r>
  <r>
    <n v="40071"/>
    <d v="2026-02-25T00:00:00"/>
    <x v="3"/>
    <s v="Москва"/>
    <s v="Розница"/>
    <n v="4"/>
    <x v="12"/>
  </r>
  <r>
    <n v="40072"/>
    <d v="2026-05-13T00:00:00"/>
    <x v="1"/>
    <s v="Екатеринбург"/>
    <s v="Сайт"/>
    <n v="6"/>
    <x v="14"/>
  </r>
  <r>
    <n v="40073"/>
    <d v="2026-05-21T00:00:00"/>
    <x v="1"/>
    <s v="Екатеринбург"/>
    <s v="Розница"/>
    <n v="2"/>
    <x v="6"/>
  </r>
  <r>
    <n v="40074"/>
    <d v="2026-03-09T00:00:00"/>
    <x v="2"/>
    <s v="Екатеринбург"/>
    <s v="Маркетплейс"/>
    <n v="5"/>
    <x v="21"/>
  </r>
  <r>
    <n v="40075"/>
    <d v="2026-05-01T00:00:00"/>
    <x v="2"/>
    <s v="Москва"/>
    <s v="Маркетплейс"/>
    <n v="6"/>
    <x v="12"/>
  </r>
  <r>
    <n v="40076"/>
    <d v="2026-05-07T00:00:00"/>
    <x v="0"/>
    <s v="Санкт-Петербург"/>
    <s v="Розница"/>
    <n v="4"/>
    <x v="12"/>
  </r>
  <r>
    <n v="40077"/>
    <d v="2026-06-19T00:00:00"/>
    <x v="2"/>
    <s v="Москва"/>
    <s v="Сайт"/>
    <n v="3"/>
    <x v="20"/>
  </r>
  <r>
    <n v="40078"/>
    <d v="2026-05-24T00:00:00"/>
    <x v="0"/>
    <s v="Новосибирск"/>
    <s v="Партнёры"/>
    <n v="1"/>
    <x v="9"/>
  </r>
  <r>
    <n v="40079"/>
    <d v="2026-05-05T00:00:00"/>
    <x v="2"/>
    <s v="Екатеринбург"/>
    <s v="Партнёры"/>
    <n v="4"/>
    <x v="18"/>
  </r>
  <r>
    <n v="40080"/>
    <d v="2026-02-23T00:00:00"/>
    <x v="4"/>
    <s v="Казань"/>
    <s v="Розница"/>
    <n v="4"/>
    <x v="2"/>
  </r>
  <r>
    <n v="40081"/>
    <d v="2026-06-05T00:00:00"/>
    <x v="3"/>
    <s v="Санкт-Петербург"/>
    <s v="Сайт"/>
    <n v="2"/>
    <x v="6"/>
  </r>
  <r>
    <n v="40082"/>
    <d v="2026-05-31T00:00:00"/>
    <x v="0"/>
    <s v="Москва"/>
    <s v="Партнёры"/>
    <n v="3"/>
    <x v="8"/>
  </r>
  <r>
    <n v="40083"/>
    <d v="2026-04-28T00:00:00"/>
    <x v="2"/>
    <s v="Санкт-Петербург"/>
    <s v="Розница"/>
    <n v="5"/>
    <x v="10"/>
  </r>
  <r>
    <n v="40084"/>
    <d v="2026-05-06T00:00:00"/>
    <x v="4"/>
    <s v="Москва"/>
    <s v="Маркетплейс"/>
    <n v="3"/>
    <x v="20"/>
  </r>
  <r>
    <n v="40085"/>
    <d v="2026-06-17T00:00:00"/>
    <x v="1"/>
    <s v="Санкт-Петербург"/>
    <s v="Сайт"/>
    <n v="5"/>
    <x v="21"/>
  </r>
  <r>
    <n v="40086"/>
    <d v="2026-06-06T00:00:00"/>
    <x v="0"/>
    <s v="Екатеринбург"/>
    <s v="Розница"/>
    <n v="5"/>
    <x v="25"/>
  </r>
  <r>
    <n v="40087"/>
    <d v="2026-01-03T00:00:00"/>
    <x v="3"/>
    <s v="Санкт-Петербург"/>
    <s v="Сайт"/>
    <n v="5"/>
    <x v="22"/>
  </r>
  <r>
    <n v="40088"/>
    <d v="2026-01-16T00:00:00"/>
    <x v="4"/>
    <s v="Казань"/>
    <s v="Розница"/>
    <n v="1"/>
    <x v="16"/>
  </r>
  <r>
    <n v="40089"/>
    <d v="2026-04-29T00:00:00"/>
    <x v="1"/>
    <s v="Санкт-Петербург"/>
    <s v="Сайт"/>
    <n v="1"/>
    <x v="6"/>
  </r>
  <r>
    <n v="40090"/>
    <d v="2026-06-02T00:00:00"/>
    <x v="3"/>
    <s v="Казань"/>
    <s v="Сайт"/>
    <n v="6"/>
    <x v="14"/>
  </r>
  <r>
    <n v="40091"/>
    <d v="2026-05-26T00:00:00"/>
    <x v="1"/>
    <s v="Казань"/>
    <s v="Розница"/>
    <n v="2"/>
    <x v="5"/>
  </r>
  <r>
    <n v="40092"/>
    <d v="2026-04-29T00:00:00"/>
    <x v="3"/>
    <s v="Казань"/>
    <s v="Партнёры"/>
    <n v="6"/>
    <x v="4"/>
  </r>
  <r>
    <n v="40093"/>
    <d v="2026-05-18T00:00:00"/>
    <x v="3"/>
    <s v="Москва"/>
    <s v="Сайт"/>
    <n v="6"/>
    <x v="4"/>
  </r>
  <r>
    <n v="40094"/>
    <d v="2026-05-03T00:00:00"/>
    <x v="4"/>
    <s v="Новосибирск"/>
    <s v="Розница"/>
    <n v="4"/>
    <x v="2"/>
  </r>
  <r>
    <n v="40095"/>
    <d v="2026-04-03T00:00:00"/>
    <x v="2"/>
    <s v="Екатеринбург"/>
    <s v="Маркетплейс"/>
    <n v="5"/>
    <x v="25"/>
  </r>
  <r>
    <n v="40096"/>
    <d v="2026-02-18T00:00:00"/>
    <x v="3"/>
    <s v="Санкт-Петербург"/>
    <s v="Сайт"/>
    <n v="4"/>
    <x v="1"/>
  </r>
  <r>
    <n v="40097"/>
    <d v="2026-04-20T00:00:00"/>
    <x v="1"/>
    <s v="Казань"/>
    <s v="Партнёры"/>
    <n v="6"/>
    <x v="4"/>
  </r>
  <r>
    <n v="40098"/>
    <d v="2026-02-20T00:00:00"/>
    <x v="4"/>
    <s v="Санкт-Петербург"/>
    <s v="Маркетплейс"/>
    <n v="4"/>
    <x v="5"/>
  </r>
  <r>
    <n v="40099"/>
    <d v="2026-03-19T00:00:00"/>
    <x v="4"/>
    <s v="Санкт-Петербург"/>
    <s v="Розница"/>
    <n v="5"/>
    <x v="21"/>
  </r>
  <r>
    <n v="40100"/>
    <d v="2026-06-15T00:00:00"/>
    <x v="3"/>
    <s v="Екатеринбург"/>
    <s v="Маркетплейс"/>
    <n v="2"/>
    <x v="5"/>
  </r>
  <r>
    <n v="40101"/>
    <d v="2026-03-31T00:00:00"/>
    <x v="0"/>
    <s v="Казань"/>
    <s v="Розница"/>
    <n v="2"/>
    <x v="8"/>
  </r>
  <r>
    <n v="40102"/>
    <d v="2026-03-23T00:00:00"/>
    <x v="2"/>
    <s v="Екатеринбург"/>
    <s v="Маркетплейс"/>
    <n v="6"/>
    <x v="12"/>
  </r>
  <r>
    <n v="40103"/>
    <d v="2026-01-12T00:00:00"/>
    <x v="2"/>
    <s v="Москва"/>
    <s v="Сайт"/>
    <n v="4"/>
    <x v="18"/>
  </r>
  <r>
    <n v="40104"/>
    <d v="2026-06-26T00:00:00"/>
    <x v="3"/>
    <s v="Санкт-Петербург"/>
    <s v="Розница"/>
    <n v="3"/>
    <x v="19"/>
  </r>
  <r>
    <n v="40105"/>
    <d v="2026-05-02T00:00:00"/>
    <x v="1"/>
    <s v="Казань"/>
    <s v="Сайт"/>
    <n v="2"/>
    <x v="6"/>
  </r>
  <r>
    <n v="40106"/>
    <d v="2026-03-13T00:00:00"/>
    <x v="1"/>
    <s v="Екатеринбург"/>
    <s v="Сайт"/>
    <n v="1"/>
    <x v="3"/>
  </r>
  <r>
    <n v="40107"/>
    <d v="2026-06-03T00:00:00"/>
    <x v="3"/>
    <s v="Екатеринбург"/>
    <s v="Сайт"/>
    <n v="2"/>
    <x v="8"/>
  </r>
  <r>
    <n v="40108"/>
    <d v="2026-01-04T00:00:00"/>
    <x v="0"/>
    <s v="Екатеринбург"/>
    <s v="Партнёры"/>
    <n v="2"/>
    <x v="5"/>
  </r>
  <r>
    <n v="40109"/>
    <d v="2026-02-19T00:00:00"/>
    <x v="1"/>
    <s v="Казань"/>
    <s v="Розница"/>
    <n v="4"/>
    <x v="17"/>
  </r>
  <r>
    <n v="40110"/>
    <d v="2026-06-07T00:00:00"/>
    <x v="4"/>
    <s v="Казань"/>
    <s v="Маркетплейс"/>
    <n v="6"/>
    <x v="4"/>
  </r>
  <r>
    <n v="40111"/>
    <d v="2026-03-17T00:00:00"/>
    <x v="1"/>
    <s v="Новосибирск"/>
    <s v="Розница"/>
    <n v="5"/>
    <x v="25"/>
  </r>
  <r>
    <n v="40112"/>
    <d v="2026-04-24T00:00:00"/>
    <x v="0"/>
    <s v="Санкт-Петербург"/>
    <s v="Сайт"/>
    <n v="4"/>
    <x v="18"/>
  </r>
  <r>
    <n v="40113"/>
    <d v="2026-02-12T00:00:00"/>
    <x v="3"/>
    <s v="Санкт-Петербург"/>
    <s v="Сайт"/>
    <n v="1"/>
    <x v="24"/>
  </r>
  <r>
    <n v="40114"/>
    <d v="2026-03-22T00:00:00"/>
    <x v="2"/>
    <s v="Казань"/>
    <s v="Сайт"/>
    <n v="6"/>
    <x v="4"/>
  </r>
  <r>
    <n v="40115"/>
    <d v="2026-05-07T00:00:00"/>
    <x v="3"/>
    <s v="Санкт-Петербург"/>
    <s v="Сайт"/>
    <n v="4"/>
    <x v="5"/>
  </r>
  <r>
    <n v="40116"/>
    <d v="2026-01-11T00:00:00"/>
    <x v="0"/>
    <s v="Екатеринбург"/>
    <s v="Розница"/>
    <n v="6"/>
    <x v="12"/>
  </r>
  <r>
    <n v="40117"/>
    <d v="2026-01-10T00:00:00"/>
    <x v="2"/>
    <s v="Екатеринбург"/>
    <s v="Партнёры"/>
    <n v="3"/>
    <x v="8"/>
  </r>
  <r>
    <n v="40118"/>
    <d v="2026-05-31T00:00:00"/>
    <x v="1"/>
    <s v="Санкт-Петербург"/>
    <s v="Розница"/>
    <n v="6"/>
    <x v="4"/>
  </r>
  <r>
    <n v="40119"/>
    <d v="2026-06-29T00:00:00"/>
    <x v="0"/>
    <s v="Новосибирск"/>
    <s v="Партнёры"/>
    <n v="2"/>
    <x v="2"/>
  </r>
  <r>
    <n v="40120"/>
    <d v="2026-05-15T00:00:00"/>
    <x v="2"/>
    <s v="Москва"/>
    <s v="Розница"/>
    <n v="5"/>
    <x v="11"/>
  </r>
  <r>
    <n v="40121"/>
    <d v="2026-03-17T00:00:00"/>
    <x v="0"/>
    <s v="Санкт-Петербург"/>
    <s v="Сайт"/>
    <n v="1"/>
    <x v="9"/>
  </r>
  <r>
    <n v="40122"/>
    <d v="2026-02-11T00:00:00"/>
    <x v="0"/>
    <s v="Новосибирск"/>
    <s v="Партнёры"/>
    <n v="2"/>
    <x v="6"/>
  </r>
  <r>
    <n v="40123"/>
    <d v="2026-05-15T00:00:00"/>
    <x v="4"/>
    <s v="Санкт-Петербург"/>
    <s v="Розница"/>
    <n v="6"/>
    <x v="12"/>
  </r>
  <r>
    <n v="40124"/>
    <d v="2026-03-31T00:00:00"/>
    <x v="4"/>
    <s v="Москва"/>
    <s v="Сайт"/>
    <n v="5"/>
    <x v="23"/>
  </r>
  <r>
    <n v="40125"/>
    <d v="2026-04-05T00:00:00"/>
    <x v="2"/>
    <s v="Новосибирск"/>
    <s v="Маркетплейс"/>
    <n v="1"/>
    <x v="8"/>
  </r>
  <r>
    <n v="40126"/>
    <d v="2026-01-04T00:00:00"/>
    <x v="0"/>
    <s v="Казань"/>
    <s v="Сайт"/>
    <n v="4"/>
    <x v="18"/>
  </r>
  <r>
    <n v="40127"/>
    <d v="2026-05-31T00:00:00"/>
    <x v="0"/>
    <s v="Казань"/>
    <s v="Маркетплейс"/>
    <n v="5"/>
    <x v="11"/>
  </r>
  <r>
    <n v="40128"/>
    <d v="2026-01-14T00:00:00"/>
    <x v="2"/>
    <s v="Новосибирск"/>
    <s v="Маркетплейс"/>
    <n v="5"/>
    <x v="22"/>
  </r>
  <r>
    <n v="40129"/>
    <d v="2026-04-08T00:00:00"/>
    <x v="1"/>
    <s v="Новосибирск"/>
    <s v="Сайт"/>
    <n v="6"/>
    <x v="14"/>
  </r>
  <r>
    <n v="40130"/>
    <d v="2026-04-10T00:00:00"/>
    <x v="1"/>
    <s v="Санкт-Петербург"/>
    <s v="Маркетплейс"/>
    <n v="1"/>
    <x v="9"/>
  </r>
  <r>
    <n v="40131"/>
    <d v="2026-06-15T00:00:00"/>
    <x v="4"/>
    <s v="Новосибирск"/>
    <s v="Партнёры"/>
    <n v="6"/>
    <x v="2"/>
  </r>
  <r>
    <n v="40132"/>
    <d v="2026-05-06T00:00:00"/>
    <x v="1"/>
    <s v="Санкт-Петербург"/>
    <s v="Партнёры"/>
    <n v="6"/>
    <x v="2"/>
  </r>
  <r>
    <n v="40133"/>
    <d v="2026-05-11T00:00:00"/>
    <x v="2"/>
    <s v="Казань"/>
    <s v="Партнёры"/>
    <n v="4"/>
    <x v="12"/>
  </r>
  <r>
    <n v="40134"/>
    <d v="2026-04-09T00:00:00"/>
    <x v="3"/>
    <s v="Казань"/>
    <s v="Маркетплейс"/>
    <n v="4"/>
    <x v="18"/>
  </r>
  <r>
    <n v="40135"/>
    <d v="2026-06-05T00:00:00"/>
    <x v="3"/>
    <s v="Екатеринбург"/>
    <s v="Маркетплейс"/>
    <n v="6"/>
    <x v="2"/>
  </r>
  <r>
    <n v="40136"/>
    <d v="2026-03-21T00:00:00"/>
    <x v="3"/>
    <s v="Екатеринбург"/>
    <s v="Розница"/>
    <n v="2"/>
    <x v="5"/>
  </r>
  <r>
    <n v="40137"/>
    <d v="2026-06-03T00:00:00"/>
    <x v="1"/>
    <s v="Екатеринбург"/>
    <s v="Сайт"/>
    <n v="6"/>
    <x v="2"/>
  </r>
  <r>
    <n v="40138"/>
    <d v="2026-01-18T00:00:00"/>
    <x v="4"/>
    <s v="Москва"/>
    <s v="Маркетплейс"/>
    <n v="5"/>
    <x v="11"/>
  </r>
  <r>
    <n v="40139"/>
    <d v="2026-04-01T00:00:00"/>
    <x v="3"/>
    <s v="Екатеринбург"/>
    <s v="Маркетплейс"/>
    <n v="5"/>
    <x v="10"/>
  </r>
  <r>
    <n v="40140"/>
    <d v="2026-05-24T00:00:00"/>
    <x v="0"/>
    <s v="Казань"/>
    <s v="Партнёры"/>
    <n v="3"/>
    <x v="0"/>
  </r>
  <r>
    <n v="40141"/>
    <d v="2026-06-06T00:00:00"/>
    <x v="1"/>
    <s v="Москва"/>
    <s v="Розница"/>
    <n v="3"/>
    <x v="20"/>
  </r>
  <r>
    <n v="40142"/>
    <d v="2026-03-22T00:00:00"/>
    <x v="1"/>
    <s v="Москва"/>
    <s v="Партнёры"/>
    <n v="1"/>
    <x v="6"/>
  </r>
  <r>
    <n v="40143"/>
    <d v="2026-06-21T00:00:00"/>
    <x v="3"/>
    <s v="Казань"/>
    <s v="Розница"/>
    <n v="2"/>
    <x v="2"/>
  </r>
  <r>
    <n v="40144"/>
    <d v="2026-05-16T00:00:00"/>
    <x v="1"/>
    <s v="Казань"/>
    <s v="Сайт"/>
    <n v="6"/>
    <x v="2"/>
  </r>
  <r>
    <n v="40145"/>
    <d v="2026-01-17T00:00:00"/>
    <x v="1"/>
    <s v="Москва"/>
    <s v="Сайт"/>
    <n v="1"/>
    <x v="9"/>
  </r>
  <r>
    <n v="40146"/>
    <d v="2026-02-10T00:00:00"/>
    <x v="4"/>
    <s v="Санкт-Петербург"/>
    <s v="Маркетплейс"/>
    <n v="2"/>
    <x v="2"/>
  </r>
  <r>
    <n v="40147"/>
    <d v="2026-05-22T00:00:00"/>
    <x v="0"/>
    <s v="Казань"/>
    <s v="Розница"/>
    <n v="4"/>
    <x v="5"/>
  </r>
  <r>
    <n v="40148"/>
    <d v="2026-01-12T00:00:00"/>
    <x v="1"/>
    <s v="Новосибирск"/>
    <s v="Партнёры"/>
    <n v="6"/>
    <x v="2"/>
  </r>
  <r>
    <n v="40149"/>
    <d v="2026-03-16T00:00:00"/>
    <x v="1"/>
    <s v="Казань"/>
    <s v="Сайт"/>
    <n v="2"/>
    <x v="8"/>
  </r>
  <r>
    <n v="40150"/>
    <d v="2026-06-07T00:00:00"/>
    <x v="0"/>
    <s v="Екатеринбург"/>
    <s v="Партнёры"/>
    <n v="4"/>
    <x v="12"/>
  </r>
  <r>
    <n v="40151"/>
    <d v="2026-02-24T00:00:00"/>
    <x v="0"/>
    <s v="Москва"/>
    <s v="Маркетплейс"/>
    <n v="6"/>
    <x v="14"/>
  </r>
  <r>
    <n v="40152"/>
    <d v="2026-06-01T00:00:00"/>
    <x v="4"/>
    <s v="Казань"/>
    <s v="Маркетплейс"/>
    <n v="4"/>
    <x v="2"/>
  </r>
  <r>
    <n v="40153"/>
    <d v="2026-06-05T00:00:00"/>
    <x v="2"/>
    <s v="Новосибирск"/>
    <s v="Маркетплейс"/>
    <n v="6"/>
    <x v="12"/>
  </r>
  <r>
    <n v="40154"/>
    <d v="2026-01-21T00:00:00"/>
    <x v="3"/>
    <s v="Екатеринбург"/>
    <s v="Маркетплейс"/>
    <n v="1"/>
    <x v="16"/>
  </r>
  <r>
    <n v="40155"/>
    <d v="2026-03-23T00:00:00"/>
    <x v="4"/>
    <s v="Новосибирск"/>
    <s v="Розница"/>
    <n v="4"/>
    <x v="17"/>
  </r>
  <r>
    <n v="40156"/>
    <d v="2026-06-15T00:00:00"/>
    <x v="4"/>
    <s v="Москва"/>
    <s v="Маркетплейс"/>
    <n v="5"/>
    <x v="10"/>
  </r>
  <r>
    <n v="40157"/>
    <d v="2026-05-02T00:00:00"/>
    <x v="4"/>
    <s v="Екатеринбург"/>
    <s v="Розница"/>
    <n v="4"/>
    <x v="2"/>
  </r>
  <r>
    <n v="40158"/>
    <d v="2026-03-29T00:00:00"/>
    <x v="2"/>
    <s v="Екатеринбург"/>
    <s v="Партнёры"/>
    <n v="2"/>
    <x v="6"/>
  </r>
  <r>
    <n v="40159"/>
    <d v="2026-02-05T00:00:00"/>
    <x v="0"/>
    <s v="Москва"/>
    <s v="Розница"/>
    <n v="4"/>
    <x v="1"/>
  </r>
  <r>
    <n v="40160"/>
    <d v="2026-06-02T00:00:00"/>
    <x v="0"/>
    <s v="Екатеринбург"/>
    <s v="Маркетплейс"/>
    <n v="3"/>
    <x v="0"/>
  </r>
  <r>
    <n v="40161"/>
    <d v="2026-02-26T00:00:00"/>
    <x v="4"/>
    <s v="Москва"/>
    <s v="Сайт"/>
    <n v="2"/>
    <x v="2"/>
  </r>
  <r>
    <n v="40162"/>
    <d v="2026-02-09T00:00:00"/>
    <x v="2"/>
    <s v="Екатеринбург"/>
    <s v="Сайт"/>
    <n v="5"/>
    <x v="10"/>
  </r>
  <r>
    <n v="40163"/>
    <d v="2026-02-09T00:00:00"/>
    <x v="0"/>
    <s v="Екатеринбург"/>
    <s v="Партнёры"/>
    <n v="6"/>
    <x v="26"/>
  </r>
  <r>
    <n v="40164"/>
    <d v="2026-03-25T00:00:00"/>
    <x v="4"/>
    <s v="Казань"/>
    <s v="Партнёры"/>
    <n v="4"/>
    <x v="17"/>
  </r>
  <r>
    <n v="40165"/>
    <d v="2026-04-13T00:00:00"/>
    <x v="3"/>
    <s v="Новосибирск"/>
    <s v="Розница"/>
    <n v="3"/>
    <x v="0"/>
  </r>
  <r>
    <n v="40166"/>
    <d v="2026-01-25T00:00:00"/>
    <x v="3"/>
    <s v="Екатеринбург"/>
    <s v="Маркетплейс"/>
    <n v="4"/>
    <x v="12"/>
  </r>
  <r>
    <n v="40167"/>
    <d v="2026-03-18T00:00:00"/>
    <x v="2"/>
    <s v="Екатеринбург"/>
    <s v="Маркетплейс"/>
    <n v="6"/>
    <x v="2"/>
  </r>
  <r>
    <n v="40168"/>
    <d v="2026-03-28T00:00:00"/>
    <x v="0"/>
    <s v="Москва"/>
    <s v="Партнёры"/>
    <n v="6"/>
    <x v="14"/>
  </r>
  <r>
    <n v="40169"/>
    <d v="2026-05-20T00:00:00"/>
    <x v="0"/>
    <s v="Новосибирск"/>
    <s v="Партнёры"/>
    <n v="2"/>
    <x v="13"/>
  </r>
  <r>
    <n v="40170"/>
    <d v="2026-06-22T00:00:00"/>
    <x v="0"/>
    <s v="Казань"/>
    <s v="Сайт"/>
    <n v="4"/>
    <x v="17"/>
  </r>
  <r>
    <n v="40171"/>
    <d v="2026-01-05T00:00:00"/>
    <x v="4"/>
    <s v="Санкт-Петербург"/>
    <s v="Розница"/>
    <n v="5"/>
    <x v="22"/>
  </r>
  <r>
    <n v="40172"/>
    <d v="2026-02-12T00:00:00"/>
    <x v="2"/>
    <s v="Новосибирск"/>
    <s v="Партнёры"/>
    <n v="1"/>
    <x v="9"/>
  </r>
  <r>
    <n v="40173"/>
    <d v="2026-05-25T00:00:00"/>
    <x v="0"/>
    <s v="Санкт-Петербург"/>
    <s v="Розница"/>
    <n v="1"/>
    <x v="6"/>
  </r>
  <r>
    <n v="40174"/>
    <d v="2026-02-03T00:00:00"/>
    <x v="1"/>
    <s v="Казань"/>
    <s v="Сайт"/>
    <n v="6"/>
    <x v="2"/>
  </r>
  <r>
    <n v="40175"/>
    <d v="2026-03-06T00:00:00"/>
    <x v="0"/>
    <s v="Санкт-Петербург"/>
    <s v="Маркетплейс"/>
    <n v="4"/>
    <x v="17"/>
  </r>
  <r>
    <n v="40176"/>
    <d v="2026-06-05T00:00:00"/>
    <x v="1"/>
    <s v="Санкт-Петербург"/>
    <s v="Сайт"/>
    <n v="1"/>
    <x v="9"/>
  </r>
  <r>
    <n v="40177"/>
    <d v="2026-06-08T00:00:00"/>
    <x v="1"/>
    <s v="Москва"/>
    <s v="Маркетплейс"/>
    <n v="5"/>
    <x v="22"/>
  </r>
  <r>
    <n v="40178"/>
    <d v="2026-03-11T00:00:00"/>
    <x v="1"/>
    <s v="Москва"/>
    <s v="Партнёры"/>
    <n v="6"/>
    <x v="7"/>
  </r>
  <r>
    <n v="40179"/>
    <d v="2026-01-10T00:00:00"/>
    <x v="1"/>
    <s v="Новосибирск"/>
    <s v="Сайт"/>
    <n v="4"/>
    <x v="18"/>
  </r>
  <r>
    <n v="40180"/>
    <d v="2026-01-20T00:00:00"/>
    <x v="4"/>
    <s v="Казань"/>
    <s v="Розница"/>
    <n v="6"/>
    <x v="14"/>
  </r>
  <r>
    <n v="40181"/>
    <d v="2026-01-21T00:00:00"/>
    <x v="0"/>
    <s v="Екатеринбург"/>
    <s v="Маркетплейс"/>
    <n v="1"/>
    <x v="16"/>
  </r>
  <r>
    <n v="40182"/>
    <d v="2026-01-14T00:00:00"/>
    <x v="4"/>
    <s v="Санкт-Петербург"/>
    <s v="Партнёры"/>
    <n v="5"/>
    <x v="10"/>
  </r>
  <r>
    <n v="40183"/>
    <d v="2026-06-30T00:00:00"/>
    <x v="2"/>
    <s v="Екатеринбург"/>
    <s v="Маркетплейс"/>
    <n v="5"/>
    <x v="25"/>
  </r>
  <r>
    <n v="40184"/>
    <d v="2026-05-05T00:00:00"/>
    <x v="2"/>
    <s v="Екатеринбург"/>
    <s v="Партнёры"/>
    <n v="1"/>
    <x v="8"/>
  </r>
  <r>
    <n v="40185"/>
    <d v="2026-03-13T00:00:00"/>
    <x v="2"/>
    <s v="Санкт-Петербург"/>
    <s v="Маркетплейс"/>
    <n v="6"/>
    <x v="12"/>
  </r>
  <r>
    <n v="40186"/>
    <d v="2026-05-22T00:00:00"/>
    <x v="3"/>
    <s v="Москва"/>
    <s v="Маркетплейс"/>
    <n v="6"/>
    <x v="12"/>
  </r>
  <r>
    <n v="40187"/>
    <d v="2026-05-31T00:00:00"/>
    <x v="1"/>
    <s v="Казань"/>
    <s v="Партнёры"/>
    <n v="1"/>
    <x v="24"/>
  </r>
  <r>
    <n v="40188"/>
    <d v="2026-06-18T00:00:00"/>
    <x v="3"/>
    <s v="Москва"/>
    <s v="Маркетплейс"/>
    <n v="6"/>
    <x v="7"/>
  </r>
  <r>
    <n v="40189"/>
    <d v="2026-04-17T00:00:00"/>
    <x v="0"/>
    <s v="Москва"/>
    <s v="Маркетплейс"/>
    <n v="3"/>
    <x v="14"/>
  </r>
  <r>
    <n v="40190"/>
    <d v="2026-05-13T00:00:00"/>
    <x v="4"/>
    <s v="Санкт-Петербург"/>
    <s v="Сайт"/>
    <n v="5"/>
    <x v="10"/>
  </r>
  <r>
    <n v="40191"/>
    <d v="2026-03-14T00:00:00"/>
    <x v="2"/>
    <s v="Казань"/>
    <s v="Маркетплейс"/>
    <n v="3"/>
    <x v="2"/>
  </r>
  <r>
    <n v="40192"/>
    <d v="2026-02-03T00:00:00"/>
    <x v="2"/>
    <s v="Новосибирск"/>
    <s v="Розница"/>
    <n v="4"/>
    <x v="5"/>
  </r>
  <r>
    <n v="40193"/>
    <d v="2026-06-24T00:00:00"/>
    <x v="3"/>
    <s v="Екатеринбург"/>
    <s v="Сайт"/>
    <n v="6"/>
    <x v="14"/>
  </r>
  <r>
    <n v="40194"/>
    <d v="2026-06-05T00:00:00"/>
    <x v="4"/>
    <s v="Новосибирск"/>
    <s v="Маркетплейс"/>
    <n v="2"/>
    <x v="15"/>
  </r>
  <r>
    <n v="40195"/>
    <d v="2026-02-22T00:00:00"/>
    <x v="3"/>
    <s v="Новосибирск"/>
    <s v="Партнёры"/>
    <n v="6"/>
    <x v="7"/>
  </r>
  <r>
    <n v="40196"/>
    <d v="2026-01-31T00:00:00"/>
    <x v="1"/>
    <s v="Екатеринбург"/>
    <s v="Партнёры"/>
    <n v="2"/>
    <x v="2"/>
  </r>
  <r>
    <n v="40197"/>
    <d v="2026-03-23T00:00:00"/>
    <x v="3"/>
    <s v="Москва"/>
    <s v="Розница"/>
    <n v="2"/>
    <x v="2"/>
  </r>
  <r>
    <n v="40198"/>
    <d v="2026-02-27T00:00:00"/>
    <x v="2"/>
    <s v="Новосибирск"/>
    <s v="Маркетплейс"/>
    <n v="6"/>
    <x v="12"/>
  </r>
  <r>
    <n v="40199"/>
    <d v="2026-03-30T00:00:00"/>
    <x v="2"/>
    <s v="Москва"/>
    <s v="Сайт"/>
    <n v="2"/>
    <x v="13"/>
  </r>
  <r>
    <n v="40200"/>
    <d v="2026-03-03T00:00:00"/>
    <x v="3"/>
    <s v="Москва"/>
    <s v="Сайт"/>
    <n v="1"/>
    <x v="16"/>
  </r>
  <r>
    <n v="40201"/>
    <d v="2026-01-11T00:00:00"/>
    <x v="0"/>
    <s v="Екатеринбург"/>
    <s v="Розница"/>
    <n v="3"/>
    <x v="20"/>
  </r>
  <r>
    <n v="40202"/>
    <d v="2026-01-13T00:00:00"/>
    <x v="1"/>
    <s v="Новосибирск"/>
    <s v="Сайт"/>
    <n v="5"/>
    <x v="21"/>
  </r>
  <r>
    <n v="40203"/>
    <d v="2026-04-08T00:00:00"/>
    <x v="4"/>
    <s v="Новосибирск"/>
    <s v="Маркетплейс"/>
    <n v="1"/>
    <x v="24"/>
  </r>
  <r>
    <n v="40204"/>
    <d v="2026-02-11T00:00:00"/>
    <x v="4"/>
    <s v="Екатеринбург"/>
    <s v="Сайт"/>
    <n v="1"/>
    <x v="8"/>
  </r>
  <r>
    <n v="40205"/>
    <d v="2026-05-15T00:00:00"/>
    <x v="3"/>
    <s v="Новосибирск"/>
    <s v="Партнёры"/>
    <n v="2"/>
    <x v="8"/>
  </r>
  <r>
    <n v="40206"/>
    <d v="2026-02-22T00:00:00"/>
    <x v="0"/>
    <s v="Москва"/>
    <s v="Сайт"/>
    <n v="3"/>
    <x v="8"/>
  </r>
  <r>
    <n v="40207"/>
    <d v="2026-03-20T00:00:00"/>
    <x v="2"/>
    <s v="Казань"/>
    <s v="Розница"/>
    <n v="3"/>
    <x v="8"/>
  </r>
  <r>
    <n v="40208"/>
    <d v="2026-02-28T00:00:00"/>
    <x v="3"/>
    <s v="Казань"/>
    <s v="Розница"/>
    <n v="4"/>
    <x v="17"/>
  </r>
  <r>
    <n v="40209"/>
    <d v="2026-01-10T00:00:00"/>
    <x v="1"/>
    <s v="Новосибирск"/>
    <s v="Партнёры"/>
    <n v="5"/>
    <x v="25"/>
  </r>
  <r>
    <n v="40210"/>
    <d v="2026-01-29T00:00:00"/>
    <x v="4"/>
    <s v="Москва"/>
    <s v="Партнёры"/>
    <n v="4"/>
    <x v="12"/>
  </r>
  <r>
    <n v="40211"/>
    <d v="2026-01-18T00:00:00"/>
    <x v="4"/>
    <s v="Казань"/>
    <s v="Розница"/>
    <n v="1"/>
    <x v="6"/>
  </r>
  <r>
    <n v="40212"/>
    <d v="2026-05-02T00:00:00"/>
    <x v="4"/>
    <s v="Новосибирск"/>
    <s v="Маркетплейс"/>
    <n v="6"/>
    <x v="26"/>
  </r>
  <r>
    <n v="40213"/>
    <d v="2026-05-21T00:00:00"/>
    <x v="0"/>
    <s v="Москва"/>
    <s v="Маркетплейс"/>
    <n v="1"/>
    <x v="6"/>
  </r>
  <r>
    <n v="40214"/>
    <d v="2026-06-06T00:00:00"/>
    <x v="0"/>
    <s v="Новосибирск"/>
    <s v="Маркетплейс"/>
    <n v="2"/>
    <x v="2"/>
  </r>
  <r>
    <n v="40215"/>
    <d v="2026-06-10T00:00:00"/>
    <x v="1"/>
    <s v="Новосибирск"/>
    <s v="Розница"/>
    <n v="3"/>
    <x v="20"/>
  </r>
  <r>
    <n v="40216"/>
    <d v="2026-02-19T00:00:00"/>
    <x v="4"/>
    <s v="Москва"/>
    <s v="Сайт"/>
    <n v="4"/>
    <x v="18"/>
  </r>
  <r>
    <n v="40217"/>
    <d v="2026-04-03T00:00:00"/>
    <x v="0"/>
    <s v="Новосибирск"/>
    <s v="Партнёры"/>
    <n v="3"/>
    <x v="19"/>
  </r>
  <r>
    <n v="40218"/>
    <d v="2026-05-01T00:00:00"/>
    <x v="0"/>
    <s v="Новосибирск"/>
    <s v="Розница"/>
    <n v="1"/>
    <x v="24"/>
  </r>
  <r>
    <n v="40219"/>
    <d v="2026-01-17T00:00:00"/>
    <x v="3"/>
    <s v="Екатеринбург"/>
    <s v="Партнёры"/>
    <n v="4"/>
    <x v="17"/>
  </r>
  <r>
    <n v="40220"/>
    <d v="2026-01-14T00:00:00"/>
    <x v="0"/>
    <s v="Казань"/>
    <s v="Розница"/>
    <n v="6"/>
    <x v="26"/>
  </r>
  <r>
    <n v="40221"/>
    <d v="2026-04-03T00:00:00"/>
    <x v="2"/>
    <s v="Екатеринбург"/>
    <s v="Розница"/>
    <n v="2"/>
    <x v="8"/>
  </r>
  <r>
    <n v="40222"/>
    <d v="2026-02-03T00:00:00"/>
    <x v="2"/>
    <s v="Екатеринбург"/>
    <s v="Сайт"/>
    <n v="3"/>
    <x v="14"/>
  </r>
  <r>
    <n v="40223"/>
    <d v="2026-04-23T00:00:00"/>
    <x v="0"/>
    <s v="Санкт-Петербург"/>
    <s v="Сайт"/>
    <n v="3"/>
    <x v="8"/>
  </r>
  <r>
    <n v="40224"/>
    <d v="2026-05-24T00:00:00"/>
    <x v="3"/>
    <s v="Казань"/>
    <s v="Маркетплейс"/>
    <n v="6"/>
    <x v="14"/>
  </r>
  <r>
    <n v="40225"/>
    <d v="2026-01-16T00:00:00"/>
    <x v="0"/>
    <s v="Москва"/>
    <s v="Партнёры"/>
    <n v="3"/>
    <x v="14"/>
  </r>
  <r>
    <n v="40226"/>
    <d v="2026-01-08T00:00:00"/>
    <x v="0"/>
    <s v="Казань"/>
    <s v="Маркетплейс"/>
    <n v="1"/>
    <x v="6"/>
  </r>
  <r>
    <n v="40227"/>
    <d v="2026-06-09T00:00:00"/>
    <x v="0"/>
    <s v="Казань"/>
    <s v="Партнёры"/>
    <n v="2"/>
    <x v="13"/>
  </r>
  <r>
    <n v="40228"/>
    <d v="2026-04-21T00:00:00"/>
    <x v="1"/>
    <s v="Казань"/>
    <s v="Маркетплейс"/>
    <n v="3"/>
    <x v="0"/>
  </r>
  <r>
    <n v="40229"/>
    <d v="2026-03-28T00:00:00"/>
    <x v="0"/>
    <s v="Екатеринбург"/>
    <s v="Розница"/>
    <n v="6"/>
    <x v="7"/>
  </r>
  <r>
    <n v="40230"/>
    <d v="2026-03-12T00:00:00"/>
    <x v="1"/>
    <s v="Екатеринбург"/>
    <s v="Розница"/>
    <n v="6"/>
    <x v="2"/>
  </r>
  <r>
    <n v="40231"/>
    <d v="2026-04-18T00:00:00"/>
    <x v="1"/>
    <s v="Новосибирск"/>
    <s v="Розница"/>
    <n v="4"/>
    <x v="2"/>
  </r>
  <r>
    <n v="40232"/>
    <d v="2026-06-07T00:00:00"/>
    <x v="2"/>
    <s v="Санкт-Петербург"/>
    <s v="Розница"/>
    <n v="5"/>
    <x v="22"/>
  </r>
  <r>
    <n v="40233"/>
    <d v="2026-03-15T00:00:00"/>
    <x v="4"/>
    <s v="Санкт-Петербург"/>
    <s v="Сайт"/>
    <n v="1"/>
    <x v="3"/>
  </r>
  <r>
    <n v="40234"/>
    <d v="2026-01-02T00:00:00"/>
    <x v="0"/>
    <s v="Екатеринбург"/>
    <s v="Маркетплейс"/>
    <n v="6"/>
    <x v="26"/>
  </r>
  <r>
    <n v="40235"/>
    <d v="2026-03-09T00:00:00"/>
    <x v="1"/>
    <s v="Екатеринбург"/>
    <s v="Партнёры"/>
    <n v="2"/>
    <x v="6"/>
  </r>
  <r>
    <n v="40236"/>
    <d v="2026-02-27T00:00:00"/>
    <x v="0"/>
    <s v="Москва"/>
    <s v="Розница"/>
    <n v="1"/>
    <x v="3"/>
  </r>
  <r>
    <n v="40237"/>
    <d v="2026-03-03T00:00:00"/>
    <x v="3"/>
    <s v="Казань"/>
    <s v="Сайт"/>
    <n v="3"/>
    <x v="2"/>
  </r>
  <r>
    <n v="40238"/>
    <d v="2026-04-26T00:00:00"/>
    <x v="1"/>
    <s v="Екатеринбург"/>
    <s v="Маркетплейс"/>
    <n v="2"/>
    <x v="13"/>
  </r>
  <r>
    <n v="40239"/>
    <d v="2026-01-09T00:00:00"/>
    <x v="4"/>
    <s v="Новосибирск"/>
    <s v="Розница"/>
    <n v="4"/>
    <x v="18"/>
  </r>
  <r>
    <n v="40240"/>
    <d v="2026-04-29T00:00:00"/>
    <x v="3"/>
    <s v="Казань"/>
    <s v="Партнёры"/>
    <n v="4"/>
    <x v="1"/>
  </r>
  <r>
    <n v="40241"/>
    <d v="2026-04-07T00:00:00"/>
    <x v="3"/>
    <s v="Казань"/>
    <s v="Розница"/>
    <n v="5"/>
    <x v="22"/>
  </r>
  <r>
    <n v="40242"/>
    <d v="2026-01-03T00:00:00"/>
    <x v="2"/>
    <s v="Екатеринбург"/>
    <s v="Маркетплейс"/>
    <n v="2"/>
    <x v="6"/>
  </r>
  <r>
    <n v="40243"/>
    <d v="2026-03-29T00:00:00"/>
    <x v="2"/>
    <s v="Москва"/>
    <s v="Партнёры"/>
    <n v="1"/>
    <x v="6"/>
  </r>
  <r>
    <n v="40244"/>
    <d v="2026-05-17T00:00:00"/>
    <x v="1"/>
    <s v="Москва"/>
    <s v="Розница"/>
    <n v="3"/>
    <x v="2"/>
  </r>
  <r>
    <n v="40245"/>
    <d v="2026-06-27T00:00:00"/>
    <x v="1"/>
    <s v="Санкт-Петербург"/>
    <s v="Розница"/>
    <n v="6"/>
    <x v="12"/>
  </r>
  <r>
    <n v="40246"/>
    <d v="2026-06-27T00:00:00"/>
    <x v="0"/>
    <s v="Санкт-Петербург"/>
    <s v="Сайт"/>
    <n v="1"/>
    <x v="6"/>
  </r>
  <r>
    <n v="40247"/>
    <d v="2026-05-12T00:00:00"/>
    <x v="3"/>
    <s v="Новосибирск"/>
    <s v="Розница"/>
    <n v="3"/>
    <x v="8"/>
  </r>
  <r>
    <n v="40248"/>
    <d v="2026-05-23T00:00:00"/>
    <x v="3"/>
    <s v="Новосибирск"/>
    <s v="Сайт"/>
    <n v="2"/>
    <x v="15"/>
  </r>
  <r>
    <n v="40249"/>
    <d v="2026-02-27T00:00:00"/>
    <x v="2"/>
    <s v="Екатеринбург"/>
    <s v="Маркетплейс"/>
    <n v="2"/>
    <x v="8"/>
  </r>
  <r>
    <n v="40250"/>
    <d v="2026-01-15T00:00:00"/>
    <x v="4"/>
    <s v="Казань"/>
    <s v="Розница"/>
    <n v="5"/>
    <x v="11"/>
  </r>
  <r>
    <n v="40251"/>
    <d v="2026-01-04T00:00:00"/>
    <x v="3"/>
    <s v="Казань"/>
    <s v="Сайт"/>
    <n v="6"/>
    <x v="4"/>
  </r>
  <r>
    <n v="40252"/>
    <d v="2026-06-28T00:00:00"/>
    <x v="4"/>
    <s v="Новосибирск"/>
    <s v="Розница"/>
    <n v="3"/>
    <x v="19"/>
  </r>
  <r>
    <n v="40253"/>
    <d v="2026-03-26T00:00:00"/>
    <x v="1"/>
    <s v="Екатеринбург"/>
    <s v="Розница"/>
    <n v="3"/>
    <x v="8"/>
  </r>
  <r>
    <n v="40254"/>
    <d v="2026-06-11T00:00:00"/>
    <x v="3"/>
    <s v="Казань"/>
    <s v="Партнёры"/>
    <n v="6"/>
    <x v="7"/>
  </r>
  <r>
    <n v="40255"/>
    <d v="2026-06-30T00:00:00"/>
    <x v="1"/>
    <s v="Екатеринбург"/>
    <s v="Маркетплейс"/>
    <n v="3"/>
    <x v="0"/>
  </r>
  <r>
    <n v="40256"/>
    <d v="2026-06-30T00:00:00"/>
    <x v="3"/>
    <s v="Новосибирск"/>
    <s v="Маркетплейс"/>
    <n v="4"/>
    <x v="17"/>
  </r>
  <r>
    <n v="40257"/>
    <d v="2026-03-16T00:00:00"/>
    <x v="0"/>
    <s v="Новосибирск"/>
    <s v="Партнёры"/>
    <n v="1"/>
    <x v="3"/>
  </r>
  <r>
    <n v="40258"/>
    <d v="2026-05-16T00:00:00"/>
    <x v="3"/>
    <s v="Казань"/>
    <s v="Сайт"/>
    <n v="4"/>
    <x v="18"/>
  </r>
  <r>
    <n v="40259"/>
    <d v="2026-04-29T00:00:00"/>
    <x v="4"/>
    <s v="Екатеринбург"/>
    <s v="Маркетплейс"/>
    <n v="1"/>
    <x v="16"/>
  </r>
  <r>
    <n v="40260"/>
    <d v="2026-02-17T00:00:00"/>
    <x v="4"/>
    <s v="Новосибирск"/>
    <s v="Партнёры"/>
    <n v="4"/>
    <x v="12"/>
  </r>
  <r>
    <n v="40261"/>
    <d v="2026-01-27T00:00:00"/>
    <x v="2"/>
    <s v="Новосибирск"/>
    <s v="Сайт"/>
    <n v="6"/>
    <x v="12"/>
  </r>
  <r>
    <n v="40262"/>
    <d v="2026-05-29T00:00:00"/>
    <x v="0"/>
    <s v="Новосибирск"/>
    <s v="Партнёры"/>
    <n v="3"/>
    <x v="19"/>
  </r>
  <r>
    <n v="40263"/>
    <d v="2026-02-05T00:00:00"/>
    <x v="1"/>
    <s v="Екатеринбург"/>
    <s v="Сайт"/>
    <n v="4"/>
    <x v="2"/>
  </r>
  <r>
    <n v="40264"/>
    <d v="2026-05-19T00:00:00"/>
    <x v="2"/>
    <s v="Москва"/>
    <s v="Маркетплейс"/>
    <n v="3"/>
    <x v="0"/>
  </r>
  <r>
    <n v="40265"/>
    <d v="2026-06-30T00:00:00"/>
    <x v="4"/>
    <s v="Санкт-Петербург"/>
    <s v="Маркетплейс"/>
    <n v="6"/>
    <x v="4"/>
  </r>
  <r>
    <n v="40266"/>
    <d v="2026-02-27T00:00:00"/>
    <x v="2"/>
    <s v="Москва"/>
    <s v="Маркетплейс"/>
    <n v="4"/>
    <x v="1"/>
  </r>
  <r>
    <n v="40267"/>
    <d v="2026-02-09T00:00:00"/>
    <x v="1"/>
    <s v="Санкт-Петербург"/>
    <s v="Сайт"/>
    <n v="2"/>
    <x v="5"/>
  </r>
  <r>
    <n v="40268"/>
    <d v="2026-01-18T00:00:00"/>
    <x v="0"/>
    <s v="Санкт-Петербург"/>
    <s v="Розница"/>
    <n v="4"/>
    <x v="17"/>
  </r>
  <r>
    <n v="40269"/>
    <d v="2026-01-01T00:00:00"/>
    <x v="1"/>
    <s v="Санкт-Петербург"/>
    <s v="Партнёры"/>
    <n v="1"/>
    <x v="3"/>
  </r>
  <r>
    <n v="40270"/>
    <d v="2026-06-09T00:00:00"/>
    <x v="1"/>
    <s v="Санкт-Петербург"/>
    <s v="Маркетплейс"/>
    <n v="6"/>
    <x v="4"/>
  </r>
  <r>
    <n v="40271"/>
    <d v="2026-02-27T00:00:00"/>
    <x v="4"/>
    <s v="Москва"/>
    <s v="Розница"/>
    <n v="4"/>
    <x v="5"/>
  </r>
  <r>
    <n v="40272"/>
    <d v="2026-04-22T00:00:00"/>
    <x v="4"/>
    <s v="Новосибирск"/>
    <s v="Сайт"/>
    <n v="6"/>
    <x v="2"/>
  </r>
  <r>
    <n v="40273"/>
    <d v="2026-02-13T00:00:00"/>
    <x v="2"/>
    <s v="Екатеринбург"/>
    <s v="Маркетплейс"/>
    <n v="4"/>
    <x v="18"/>
  </r>
  <r>
    <n v="40274"/>
    <d v="2026-01-22T00:00:00"/>
    <x v="4"/>
    <s v="Москва"/>
    <s v="Партнёры"/>
    <n v="6"/>
    <x v="12"/>
  </r>
  <r>
    <n v="40275"/>
    <d v="2026-03-24T00:00:00"/>
    <x v="1"/>
    <s v="Санкт-Петербург"/>
    <s v="Сайт"/>
    <n v="1"/>
    <x v="6"/>
  </r>
  <r>
    <n v="40276"/>
    <d v="2026-02-17T00:00:00"/>
    <x v="1"/>
    <s v="Москва"/>
    <s v="Партнёры"/>
    <n v="4"/>
    <x v="18"/>
  </r>
  <r>
    <n v="40277"/>
    <d v="2026-01-19T00:00:00"/>
    <x v="2"/>
    <s v="Москва"/>
    <s v="Маркетплейс"/>
    <n v="1"/>
    <x v="9"/>
  </r>
  <r>
    <n v="40278"/>
    <d v="2026-06-30T00:00:00"/>
    <x v="3"/>
    <s v="Москва"/>
    <s v="Маркетплейс"/>
    <n v="6"/>
    <x v="4"/>
  </r>
  <r>
    <n v="40279"/>
    <d v="2026-02-07T00:00:00"/>
    <x v="4"/>
    <s v="Екатеринбург"/>
    <s v="Партнёры"/>
    <n v="1"/>
    <x v="16"/>
  </r>
  <r>
    <n v="40280"/>
    <d v="2026-02-26T00:00:00"/>
    <x v="0"/>
    <s v="Казань"/>
    <s v="Партнёры"/>
    <n v="5"/>
    <x v="10"/>
  </r>
  <r>
    <n v="40281"/>
    <d v="2026-04-27T00:00:00"/>
    <x v="3"/>
    <s v="Новосибирск"/>
    <s v="Розница"/>
    <n v="2"/>
    <x v="13"/>
  </r>
  <r>
    <n v="40282"/>
    <d v="2026-03-04T00:00:00"/>
    <x v="0"/>
    <s v="Москва"/>
    <s v="Партнёры"/>
    <n v="1"/>
    <x v="24"/>
  </r>
  <r>
    <n v="40283"/>
    <d v="2026-06-30T00:00:00"/>
    <x v="3"/>
    <s v="Санкт-Петербург"/>
    <s v="Партнёры"/>
    <n v="1"/>
    <x v="16"/>
  </r>
  <r>
    <n v="40284"/>
    <d v="2026-02-14T00:00:00"/>
    <x v="0"/>
    <s v="Казань"/>
    <s v="Сайт"/>
    <n v="1"/>
    <x v="6"/>
  </r>
  <r>
    <n v="40285"/>
    <d v="2026-06-10T00:00:00"/>
    <x v="0"/>
    <s v="Новосибирск"/>
    <s v="Сайт"/>
    <n v="6"/>
    <x v="2"/>
  </r>
  <r>
    <n v="40286"/>
    <d v="2026-01-02T00:00:00"/>
    <x v="4"/>
    <s v="Санкт-Петербург"/>
    <s v="Партнёры"/>
    <n v="5"/>
    <x v="21"/>
  </r>
  <r>
    <n v="40287"/>
    <d v="2026-06-25T00:00:00"/>
    <x v="0"/>
    <s v="Казань"/>
    <s v="Маркетплейс"/>
    <n v="1"/>
    <x v="9"/>
  </r>
  <r>
    <n v="40288"/>
    <d v="2026-06-17T00:00:00"/>
    <x v="0"/>
    <s v="Екатеринбург"/>
    <s v="Партнёры"/>
    <n v="4"/>
    <x v="1"/>
  </r>
  <r>
    <n v="40289"/>
    <d v="2026-02-08T00:00:00"/>
    <x v="4"/>
    <s v="Санкт-Петербург"/>
    <s v="Сайт"/>
    <n v="4"/>
    <x v="1"/>
  </r>
  <r>
    <n v="40290"/>
    <d v="2026-02-07T00:00:00"/>
    <x v="3"/>
    <s v="Новосибирск"/>
    <s v="Розница"/>
    <n v="6"/>
    <x v="12"/>
  </r>
  <r>
    <n v="40291"/>
    <d v="2026-04-07T00:00:00"/>
    <x v="1"/>
    <s v="Новосибирск"/>
    <s v="Партнёры"/>
    <n v="4"/>
    <x v="1"/>
  </r>
  <r>
    <n v="40292"/>
    <d v="2026-04-28T00:00:00"/>
    <x v="3"/>
    <s v="Санкт-Петербург"/>
    <s v="Партнёры"/>
    <n v="1"/>
    <x v="9"/>
  </r>
  <r>
    <n v="40293"/>
    <d v="2026-04-05T00:00:00"/>
    <x v="4"/>
    <s v="Санкт-Петербург"/>
    <s v="Партнёры"/>
    <n v="3"/>
    <x v="19"/>
  </r>
  <r>
    <n v="40294"/>
    <d v="2026-03-04T00:00:00"/>
    <x v="1"/>
    <s v="Москва"/>
    <s v="Маркетплейс"/>
    <n v="2"/>
    <x v="13"/>
  </r>
  <r>
    <n v="40295"/>
    <d v="2026-01-29T00:00:00"/>
    <x v="1"/>
    <s v="Екатеринбург"/>
    <s v="Сайт"/>
    <n v="2"/>
    <x v="13"/>
  </r>
  <r>
    <n v="40296"/>
    <d v="2026-03-29T00:00:00"/>
    <x v="0"/>
    <s v="Санкт-Петербург"/>
    <s v="Маркетплейс"/>
    <n v="4"/>
    <x v="1"/>
  </r>
  <r>
    <n v="40297"/>
    <d v="2026-05-21T00:00:00"/>
    <x v="4"/>
    <s v="Новосибирск"/>
    <s v="Сайт"/>
    <n v="6"/>
    <x v="7"/>
  </r>
  <r>
    <n v="40298"/>
    <d v="2026-02-18T00:00:00"/>
    <x v="3"/>
    <s v="Новосибирск"/>
    <s v="Розница"/>
    <n v="2"/>
    <x v="13"/>
  </r>
  <r>
    <n v="40299"/>
    <d v="2026-06-11T00:00:00"/>
    <x v="4"/>
    <s v="Казань"/>
    <s v="Розница"/>
    <n v="2"/>
    <x v="5"/>
  </r>
  <r>
    <n v="40300"/>
    <d v="2026-03-05T00:00:00"/>
    <x v="2"/>
    <s v="Санкт-Петербург"/>
    <s v="Розница"/>
    <n v="5"/>
    <x v="25"/>
  </r>
  <r>
    <n v="40301"/>
    <d v="2026-01-31T00:00:00"/>
    <x v="3"/>
    <s v="Новосибирск"/>
    <s v="Сайт"/>
    <n v="1"/>
    <x v="16"/>
  </r>
  <r>
    <n v="40302"/>
    <d v="2026-06-08T00:00:00"/>
    <x v="3"/>
    <s v="Екатеринбург"/>
    <s v="Партнёры"/>
    <n v="1"/>
    <x v="8"/>
  </r>
  <r>
    <n v="40303"/>
    <d v="2026-05-21T00:00:00"/>
    <x v="4"/>
    <s v="Москва"/>
    <s v="Сайт"/>
    <n v="4"/>
    <x v="1"/>
  </r>
  <r>
    <n v="40304"/>
    <d v="2026-02-08T00:00:00"/>
    <x v="4"/>
    <s v="Екатеринбург"/>
    <s v="Розница"/>
    <n v="4"/>
    <x v="2"/>
  </r>
  <r>
    <n v="40305"/>
    <d v="2026-05-17T00:00:00"/>
    <x v="1"/>
    <s v="Екатеринбург"/>
    <s v="Сайт"/>
    <n v="3"/>
    <x v="19"/>
  </r>
  <r>
    <n v="40306"/>
    <d v="2026-05-09T00:00:00"/>
    <x v="2"/>
    <s v="Казань"/>
    <s v="Партнёры"/>
    <n v="3"/>
    <x v="0"/>
  </r>
  <r>
    <n v="40307"/>
    <d v="2026-05-05T00:00:00"/>
    <x v="0"/>
    <s v="Екатеринбург"/>
    <s v="Розница"/>
    <n v="6"/>
    <x v="2"/>
  </r>
  <r>
    <n v="40308"/>
    <d v="2026-04-02T00:00:00"/>
    <x v="4"/>
    <s v="Москва"/>
    <s v="Маркетплейс"/>
    <n v="6"/>
    <x v="4"/>
  </r>
  <r>
    <n v="40309"/>
    <d v="2026-01-14T00:00:00"/>
    <x v="4"/>
    <s v="Санкт-Петербург"/>
    <s v="Партнёры"/>
    <n v="2"/>
    <x v="6"/>
  </r>
  <r>
    <n v="40310"/>
    <d v="2026-06-12T00:00:00"/>
    <x v="0"/>
    <s v="Казань"/>
    <s v="Сайт"/>
    <n v="5"/>
    <x v="21"/>
  </r>
  <r>
    <n v="40311"/>
    <d v="2026-06-01T00:00:00"/>
    <x v="3"/>
    <s v="Новосибирск"/>
    <s v="Партнёры"/>
    <n v="4"/>
    <x v="18"/>
  </r>
  <r>
    <n v="40312"/>
    <d v="2026-01-12T00:00:00"/>
    <x v="4"/>
    <s v="Москва"/>
    <s v="Маркетплейс"/>
    <n v="5"/>
    <x v="22"/>
  </r>
  <r>
    <n v="40313"/>
    <d v="2026-05-24T00:00:00"/>
    <x v="1"/>
    <s v="Москва"/>
    <s v="Сайт"/>
    <n v="5"/>
    <x v="22"/>
  </r>
  <r>
    <n v="40314"/>
    <d v="2026-06-27T00:00:00"/>
    <x v="0"/>
    <s v="Москва"/>
    <s v="Розница"/>
    <n v="2"/>
    <x v="6"/>
  </r>
  <r>
    <n v="40315"/>
    <d v="2026-04-15T00:00:00"/>
    <x v="2"/>
    <s v="Москва"/>
    <s v="Сайт"/>
    <n v="6"/>
    <x v="4"/>
  </r>
  <r>
    <n v="40316"/>
    <d v="2026-06-02T00:00:00"/>
    <x v="1"/>
    <s v="Москва"/>
    <s v="Розница"/>
    <n v="3"/>
    <x v="8"/>
  </r>
  <r>
    <n v="40317"/>
    <d v="2026-03-21T00:00:00"/>
    <x v="0"/>
    <s v="Екатеринбург"/>
    <s v="Партнёры"/>
    <n v="6"/>
    <x v="4"/>
  </r>
  <r>
    <n v="40318"/>
    <d v="2026-04-28T00:00:00"/>
    <x v="4"/>
    <s v="Москва"/>
    <s v="Розница"/>
    <n v="5"/>
    <x v="22"/>
  </r>
  <r>
    <n v="40319"/>
    <d v="2026-01-26T00:00:00"/>
    <x v="4"/>
    <s v="Москва"/>
    <s v="Сайт"/>
    <n v="5"/>
    <x v="23"/>
  </r>
  <r>
    <n v="40320"/>
    <d v="2026-05-20T00:00:00"/>
    <x v="2"/>
    <s v="Екатеринбург"/>
    <s v="Розница"/>
    <n v="5"/>
    <x v="2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n v="50001"/>
    <d v="2026-04-16T00:00:00"/>
    <x v="0"/>
    <s v="Казань"/>
    <s v="Розница"/>
    <n v="15884"/>
  </r>
  <r>
    <n v="50002"/>
    <d v="2026-05-04T00:00:00"/>
    <x v="1"/>
    <s v="Новосибирск"/>
    <s v="Маркетплейс"/>
    <n v="43817"/>
  </r>
  <r>
    <n v="50003"/>
    <d v="2026-05-21T00:00:00"/>
    <x v="0"/>
    <s v="Новосибирск"/>
    <s v="Сайт"/>
    <n v="24329"/>
  </r>
  <r>
    <n v="50004"/>
    <d v="2026-03-02T00:00:00"/>
    <x v="2"/>
    <s v="Екатеринбург"/>
    <s v="Розница"/>
    <n v="51271"/>
  </r>
  <r>
    <n v="50005"/>
    <d v="2026-04-27T00:00:00"/>
    <x v="3"/>
    <s v="Москва"/>
    <s v="Сайт"/>
    <n v="38252"/>
  </r>
  <r>
    <n v="50006"/>
    <d v="2026-03-11T00:00:00"/>
    <x v="0"/>
    <s v="Санкт-Петербург"/>
    <s v="Маркетплейс"/>
    <n v="11554"/>
  </r>
  <r>
    <n v="50007"/>
    <d v="2026-03-16T00:00:00"/>
    <x v="3"/>
    <s v="Екатеринбург"/>
    <s v="Розница"/>
    <n v="9786"/>
  </r>
  <r>
    <n v="50008"/>
    <d v="2026-03-13T00:00:00"/>
    <x v="4"/>
    <s v="Москва"/>
    <s v="Сайт"/>
    <n v="9258"/>
  </r>
  <r>
    <n v="50009"/>
    <d v="2026-04-26T00:00:00"/>
    <x v="1"/>
    <s v="Казань"/>
    <s v="Сайт"/>
    <n v="50477"/>
  </r>
  <r>
    <n v="50010"/>
    <d v="2026-05-19T00:00:00"/>
    <x v="5"/>
    <s v="Москва"/>
    <s v="Сайт"/>
    <n v="44243"/>
  </r>
  <r>
    <n v="50011"/>
    <d v="2026-03-03T00:00:00"/>
    <x v="4"/>
    <s v="Новосибирск"/>
    <s v="Маркетплейс"/>
    <n v="16111"/>
  </r>
  <r>
    <n v="50012"/>
    <d v="2026-04-20T00:00:00"/>
    <x v="3"/>
    <s v="Санкт-Петербург"/>
    <s v="Розница"/>
    <n v="7381"/>
  </r>
  <r>
    <n v="50013"/>
    <d v="2026-05-27T00:00:00"/>
    <x v="0"/>
    <s v="Москва"/>
    <s v="Маркетплейс"/>
    <n v="21242"/>
  </r>
  <r>
    <n v="50014"/>
    <d v="2026-04-19T00:00:00"/>
    <x v="1"/>
    <s v="Санкт-Петербург"/>
    <s v="Розница"/>
    <n v="20089"/>
  </r>
  <r>
    <n v="50015"/>
    <d v="2026-03-09T00:00:00"/>
    <x v="1"/>
    <s v="Екатеринбург"/>
    <s v="Сайт"/>
    <n v="8454"/>
  </r>
  <r>
    <n v="50016"/>
    <d v="2026-03-24T00:00:00"/>
    <x v="2"/>
    <s v="Новосибирск"/>
    <s v="Сайт"/>
    <n v="45356"/>
  </r>
  <r>
    <n v="50017"/>
    <d v="2026-05-07T00:00:00"/>
    <x v="5"/>
    <s v="Новосибирск"/>
    <s v="Розница"/>
    <n v="14055"/>
  </r>
  <r>
    <n v="50018"/>
    <d v="2026-03-02T00:00:00"/>
    <x v="2"/>
    <s v="Казань"/>
    <s v="Розница"/>
    <n v="10888"/>
  </r>
  <r>
    <n v="50019"/>
    <d v="2026-04-16T00:00:00"/>
    <x v="3"/>
    <s v="Санкт-Петербург"/>
    <s v="Маркетплейс"/>
    <n v="23783"/>
  </r>
  <r>
    <n v="50020"/>
    <d v="2026-05-21T00:00:00"/>
    <x v="4"/>
    <s v="Новосибирск"/>
    <s v="Маркетплейс"/>
    <n v="30512"/>
  </r>
  <r>
    <n v="50021"/>
    <d v="2026-03-05T00:00:00"/>
    <x v="4"/>
    <s v="Казань"/>
    <s v="Партнёры"/>
    <n v="26091"/>
  </r>
  <r>
    <n v="50022"/>
    <d v="2026-04-26T00:00:00"/>
    <x v="2"/>
    <s v="Москва"/>
    <s v="Маркетплейс"/>
    <n v="51287"/>
  </r>
  <r>
    <n v="50023"/>
    <d v="2026-05-07T00:00:00"/>
    <x v="3"/>
    <s v="Екатеринбург"/>
    <s v="Партнёры"/>
    <n v="42612"/>
  </r>
  <r>
    <n v="50024"/>
    <d v="2026-03-17T00:00:00"/>
    <x v="5"/>
    <s v="Москва"/>
    <s v="Партнёры"/>
    <n v="51469"/>
  </r>
  <r>
    <n v="50025"/>
    <d v="2026-05-11T00:00:00"/>
    <x v="3"/>
    <s v="Санкт-Петербург"/>
    <s v="Маркетплейс"/>
    <n v="21184"/>
  </r>
  <r>
    <n v="50026"/>
    <d v="2026-05-21T00:00:00"/>
    <x v="2"/>
    <s v="Екатеринбург"/>
    <s v="Партнёры"/>
    <n v="24321"/>
  </r>
  <r>
    <n v="50027"/>
    <d v="2026-05-04T00:00:00"/>
    <x v="4"/>
    <s v="Екатеринбург"/>
    <s v="Партнёры"/>
    <n v="9601"/>
  </r>
  <r>
    <n v="50028"/>
    <d v="2026-03-01T00:00:00"/>
    <x v="3"/>
    <s v="Новосибирск"/>
    <s v="Партнёры"/>
    <n v="34199"/>
  </r>
  <r>
    <n v="50029"/>
    <d v="2026-03-28T00:00:00"/>
    <x v="5"/>
    <s v="Казань"/>
    <s v="Маркетплейс"/>
    <n v="51250"/>
  </r>
  <r>
    <n v="50030"/>
    <d v="2026-05-17T00:00:00"/>
    <x v="2"/>
    <s v="Санкт-Петербург"/>
    <s v="Розница"/>
    <n v="45501"/>
  </r>
  <r>
    <n v="50031"/>
    <d v="2026-04-04T00:00:00"/>
    <x v="2"/>
    <s v="Новосибирск"/>
    <s v="Розница"/>
    <n v="28303"/>
  </r>
  <r>
    <n v="50032"/>
    <d v="2026-04-05T00:00:00"/>
    <x v="4"/>
    <s v="Екатеринбург"/>
    <s v="Розница"/>
    <n v="13172"/>
  </r>
  <r>
    <n v="50033"/>
    <d v="2026-05-08T00:00:00"/>
    <x v="0"/>
    <s v="Казань"/>
    <s v="Маркетплейс"/>
    <n v="46290"/>
  </r>
  <r>
    <n v="50034"/>
    <d v="2026-05-20T00:00:00"/>
    <x v="2"/>
    <s v="Санкт-Петербург"/>
    <s v="Партнёры"/>
    <n v="14705"/>
  </r>
  <r>
    <n v="50035"/>
    <d v="2026-04-24T00:00:00"/>
    <x v="4"/>
    <s v="Санкт-Петербург"/>
    <s v="Сайт"/>
    <n v="30788"/>
  </r>
  <r>
    <n v="50036"/>
    <d v="2026-04-20T00:00:00"/>
    <x v="2"/>
    <s v="Екатеринбург"/>
    <s v="Маркетплейс"/>
    <n v="10629"/>
  </r>
  <r>
    <n v="50037"/>
    <d v="2026-05-17T00:00:00"/>
    <x v="5"/>
    <s v="Новосибирск"/>
    <s v="Сайт"/>
    <n v="52689"/>
  </r>
  <r>
    <n v="50038"/>
    <d v="2026-05-15T00:00:00"/>
    <x v="1"/>
    <s v="Москва"/>
    <s v="Розница"/>
    <n v="38454"/>
  </r>
  <r>
    <n v="50039"/>
    <d v="2026-04-11T00:00:00"/>
    <x v="4"/>
    <s v="Екатеринбург"/>
    <s v="Маркетплейс"/>
    <n v="10702"/>
  </r>
  <r>
    <n v="50040"/>
    <d v="2026-03-26T00:00:00"/>
    <x v="5"/>
    <s v="Новосибирск"/>
    <s v="Партнёры"/>
    <n v="15697"/>
  </r>
  <r>
    <n v="50041"/>
    <d v="2026-04-03T00:00:00"/>
    <x v="1"/>
    <s v="Екатеринбург"/>
    <s v="Партнёры"/>
    <n v="19911"/>
  </r>
  <r>
    <n v="50042"/>
    <d v="2026-04-08T00:00:00"/>
    <x v="4"/>
    <s v="Санкт-Петербург"/>
    <s v="Розница"/>
    <n v="9652"/>
  </r>
  <r>
    <n v="50043"/>
    <d v="2026-03-17T00:00:00"/>
    <x v="2"/>
    <s v="Екатеринбург"/>
    <s v="Сайт"/>
    <n v="41973"/>
  </r>
  <r>
    <n v="50044"/>
    <d v="2026-04-04T00:00:00"/>
    <x v="4"/>
    <s v="Санкт-Петербург"/>
    <s v="Розница"/>
    <n v="18168"/>
  </r>
  <r>
    <n v="50045"/>
    <d v="2026-03-31T00:00:00"/>
    <x v="1"/>
    <s v="Санкт-Петербург"/>
    <s v="Розница"/>
    <n v="17766"/>
  </r>
  <r>
    <n v="50046"/>
    <d v="2026-03-14T00:00:00"/>
    <x v="2"/>
    <s v="Москва"/>
    <s v="Маркетплейс"/>
    <n v="46665"/>
  </r>
  <r>
    <n v="50047"/>
    <d v="2026-05-16T00:00:00"/>
    <x v="0"/>
    <s v="Казань"/>
    <s v="Сайт"/>
    <n v="17826"/>
  </r>
  <r>
    <n v="50048"/>
    <d v="2026-05-29T00:00:00"/>
    <x v="5"/>
    <s v="Москва"/>
    <s v="Сайт"/>
    <n v="47531"/>
  </r>
  <r>
    <n v="50049"/>
    <d v="2026-04-03T00:00:00"/>
    <x v="3"/>
    <s v="Москва"/>
    <s v="Маркетплейс"/>
    <n v="13162"/>
  </r>
  <r>
    <n v="50050"/>
    <d v="2026-05-15T00:00:00"/>
    <x v="2"/>
    <s v="Новосибирск"/>
    <s v="Сайт"/>
    <n v="9662"/>
  </r>
  <r>
    <n v="50051"/>
    <d v="2026-04-17T00:00:00"/>
    <x v="4"/>
    <s v="Казань"/>
    <s v="Маркетплейс"/>
    <n v="26705"/>
  </r>
  <r>
    <n v="50052"/>
    <d v="2026-05-25T00:00:00"/>
    <x v="2"/>
    <s v="Москва"/>
    <s v="Партнёры"/>
    <n v="23975"/>
  </r>
  <r>
    <n v="50053"/>
    <d v="2026-05-22T00:00:00"/>
    <x v="0"/>
    <s v="Новосибирск"/>
    <s v="Розница"/>
    <n v="9607"/>
  </r>
  <r>
    <n v="50054"/>
    <d v="2026-03-15T00:00:00"/>
    <x v="2"/>
    <s v="Казань"/>
    <s v="Маркетплейс"/>
    <n v="45867"/>
  </r>
  <r>
    <n v="50055"/>
    <d v="2026-04-27T00:00:00"/>
    <x v="5"/>
    <s v="Санкт-Петербург"/>
    <s v="Сайт"/>
    <n v="49938"/>
  </r>
  <r>
    <n v="50056"/>
    <d v="2026-03-24T00:00:00"/>
    <x v="5"/>
    <s v="Казань"/>
    <s v="Сайт"/>
    <n v="45763"/>
  </r>
  <r>
    <n v="50057"/>
    <d v="2026-03-19T00:00:00"/>
    <x v="4"/>
    <s v="Казань"/>
    <s v="Розница"/>
    <n v="21475"/>
  </r>
  <r>
    <n v="50058"/>
    <d v="2026-05-04T00:00:00"/>
    <x v="1"/>
    <s v="Санкт-Петербург"/>
    <s v="Маркетплейс"/>
    <n v="36043"/>
  </r>
  <r>
    <n v="50059"/>
    <d v="2026-04-22T00:00:00"/>
    <x v="5"/>
    <s v="Новосибирск"/>
    <s v="Маркетплейс"/>
    <n v="51793"/>
  </r>
  <r>
    <n v="50060"/>
    <d v="2026-04-23T00:00:00"/>
    <x v="4"/>
    <s v="Санкт-Петербург"/>
    <s v="Маркетплейс"/>
    <n v="35660"/>
  </r>
  <r>
    <n v="50061"/>
    <d v="2026-03-04T00:00:00"/>
    <x v="1"/>
    <s v="Москва"/>
    <s v="Сайт"/>
    <n v="25778"/>
  </r>
  <r>
    <n v="50062"/>
    <d v="2026-03-27T00:00:00"/>
    <x v="1"/>
    <s v="Казань"/>
    <s v="Маркетплейс"/>
    <n v="27233"/>
  </r>
  <r>
    <n v="50063"/>
    <d v="2026-04-22T00:00:00"/>
    <x v="2"/>
    <s v="Москва"/>
    <s v="Маркетплейс"/>
    <n v="7194"/>
  </r>
  <r>
    <n v="50064"/>
    <d v="2026-05-22T00:00:00"/>
    <x v="1"/>
    <s v="Москва"/>
    <s v="Розница"/>
    <n v="5180"/>
  </r>
  <r>
    <n v="50065"/>
    <d v="2026-05-29T00:00:00"/>
    <x v="4"/>
    <s v="Казань"/>
    <s v="Маркетплейс"/>
    <n v="30671"/>
  </r>
  <r>
    <n v="50066"/>
    <d v="2026-04-14T00:00:00"/>
    <x v="2"/>
    <s v="Екатеринбург"/>
    <s v="Сайт"/>
    <n v="28481"/>
  </r>
  <r>
    <n v="50067"/>
    <d v="2026-04-21T00:00:00"/>
    <x v="2"/>
    <s v="Москва"/>
    <s v="Розница"/>
    <n v="14431"/>
  </r>
  <r>
    <n v="50068"/>
    <d v="2026-04-30T00:00:00"/>
    <x v="1"/>
    <s v="Казань"/>
    <s v="Маркетплейс"/>
    <n v="32284"/>
  </r>
  <r>
    <n v="50069"/>
    <d v="2026-05-14T00:00:00"/>
    <x v="3"/>
    <s v="Санкт-Петербург"/>
    <s v="Сайт"/>
    <n v="18659"/>
  </r>
  <r>
    <n v="50070"/>
    <d v="2026-05-10T00:00:00"/>
    <x v="4"/>
    <s v="Москва"/>
    <s v="Партнёры"/>
    <n v="6098"/>
  </r>
  <r>
    <n v="50071"/>
    <d v="2026-05-26T00:00:00"/>
    <x v="0"/>
    <s v="Екатеринбург"/>
    <s v="Маркетплейс"/>
    <n v="35458"/>
  </r>
  <r>
    <n v="50072"/>
    <d v="2026-03-31T00:00:00"/>
    <x v="4"/>
    <s v="Новосибирск"/>
    <s v="Сайт"/>
    <n v="11958"/>
  </r>
  <r>
    <n v="50073"/>
    <d v="2026-05-25T00:00:00"/>
    <x v="4"/>
    <s v="Санкт-Петербург"/>
    <s v="Сайт"/>
    <n v="54584"/>
  </r>
  <r>
    <n v="50074"/>
    <d v="2026-03-09T00:00:00"/>
    <x v="4"/>
    <s v="Казань"/>
    <s v="Партнёры"/>
    <n v="36209"/>
  </r>
  <r>
    <n v="50075"/>
    <d v="2026-03-09T00:00:00"/>
    <x v="3"/>
    <s v="Новосибирск"/>
    <s v="Сайт"/>
    <n v="51879"/>
  </r>
  <r>
    <n v="50076"/>
    <d v="2026-03-23T00:00:00"/>
    <x v="1"/>
    <s v="Новосибирск"/>
    <s v="Маркетплейс"/>
    <n v="6913"/>
  </r>
  <r>
    <n v="50077"/>
    <d v="2026-04-13T00:00:00"/>
    <x v="0"/>
    <s v="Екатеринбург"/>
    <s v="Розница"/>
    <n v="50246"/>
  </r>
  <r>
    <n v="50078"/>
    <d v="2026-04-16T00:00:00"/>
    <x v="4"/>
    <s v="Екатеринбург"/>
    <s v="Партнёры"/>
    <n v="8623"/>
  </r>
  <r>
    <n v="50079"/>
    <d v="2026-04-23T00:00:00"/>
    <x v="1"/>
    <s v="Москва"/>
    <s v="Сайт"/>
    <n v="31107"/>
  </r>
  <r>
    <n v="50080"/>
    <d v="2026-05-17T00:00:00"/>
    <x v="1"/>
    <s v="Казань"/>
    <s v="Сайт"/>
    <n v="53287"/>
  </r>
  <r>
    <n v="50081"/>
    <d v="2026-04-20T00:00:00"/>
    <x v="4"/>
    <s v="Новосибирск"/>
    <s v="Маркетплейс"/>
    <n v="51795"/>
  </r>
  <r>
    <n v="50082"/>
    <d v="2026-03-22T00:00:00"/>
    <x v="0"/>
    <s v="Екатеринбург"/>
    <s v="Сайт"/>
    <n v="29605"/>
  </r>
  <r>
    <n v="50083"/>
    <d v="2026-05-04T00:00:00"/>
    <x v="3"/>
    <s v="Новосибирск"/>
    <s v="Розница"/>
    <n v="53823"/>
  </r>
  <r>
    <n v="50084"/>
    <d v="2026-04-11T00:00:00"/>
    <x v="3"/>
    <s v="Екатеринбург"/>
    <s v="Маркетплейс"/>
    <n v="18884"/>
  </r>
  <r>
    <n v="50085"/>
    <d v="2026-05-03T00:00:00"/>
    <x v="5"/>
    <s v="Санкт-Петербург"/>
    <s v="Партнёры"/>
    <n v="45625"/>
  </r>
  <r>
    <n v="50086"/>
    <d v="2026-04-04T00:00:00"/>
    <x v="4"/>
    <s v="Екатеринбург"/>
    <s v="Розница"/>
    <n v="45699"/>
  </r>
  <r>
    <n v="50087"/>
    <d v="2026-03-22T00:00:00"/>
    <x v="4"/>
    <s v="Новосибирск"/>
    <s v="Розница"/>
    <n v="7588"/>
  </r>
  <r>
    <n v="50088"/>
    <d v="2026-03-17T00:00:00"/>
    <x v="2"/>
    <s v="Екатеринбург"/>
    <s v="Сайт"/>
    <n v="54277"/>
  </r>
  <r>
    <n v="50089"/>
    <d v="2026-04-02T00:00:00"/>
    <x v="4"/>
    <s v="Казань"/>
    <s v="Розница"/>
    <n v="39684"/>
  </r>
  <r>
    <n v="50090"/>
    <d v="2026-04-20T00:00:00"/>
    <x v="3"/>
    <s v="Новосибирск"/>
    <s v="Сайт"/>
    <n v="30145"/>
  </r>
  <r>
    <n v="50091"/>
    <d v="2026-03-30T00:00:00"/>
    <x v="5"/>
    <s v="Новосибирск"/>
    <s v="Маркетплейс"/>
    <n v="14200"/>
  </r>
  <r>
    <n v="50092"/>
    <d v="2026-05-09T00:00:00"/>
    <x v="4"/>
    <s v="Москва"/>
    <s v="Партнёры"/>
    <n v="26109"/>
  </r>
  <r>
    <n v="50093"/>
    <d v="2026-04-08T00:00:00"/>
    <x v="5"/>
    <s v="Екатеринбург"/>
    <s v="Маркетплейс"/>
    <n v="6271"/>
  </r>
  <r>
    <n v="50094"/>
    <d v="2026-05-17T00:00:00"/>
    <x v="5"/>
    <s v="Новосибирск"/>
    <s v="Партнёры"/>
    <n v="51898"/>
  </r>
  <r>
    <n v="50095"/>
    <d v="2026-03-07T00:00:00"/>
    <x v="1"/>
    <s v="Москва"/>
    <s v="Сайт"/>
    <n v="44159"/>
  </r>
  <r>
    <n v="50096"/>
    <d v="2026-03-24T00:00:00"/>
    <x v="3"/>
    <s v="Москва"/>
    <s v="Сайт"/>
    <n v="38318"/>
  </r>
  <r>
    <n v="50097"/>
    <d v="2026-04-09T00:00:00"/>
    <x v="4"/>
    <s v="Москва"/>
    <s v="Розница"/>
    <n v="22681"/>
  </r>
  <r>
    <n v="50098"/>
    <d v="2026-04-01T00:00:00"/>
    <x v="2"/>
    <s v="Москва"/>
    <s v="Сайт"/>
    <n v="30694"/>
  </r>
  <r>
    <n v="50099"/>
    <d v="2026-04-27T00:00:00"/>
    <x v="5"/>
    <s v="Москва"/>
    <s v="Розница"/>
    <n v="31840"/>
  </r>
  <r>
    <n v="50100"/>
    <d v="2026-04-11T00:00:00"/>
    <x v="2"/>
    <s v="Санкт-Петербург"/>
    <s v="Розница"/>
    <n v="37608"/>
  </r>
  <r>
    <n v="50101"/>
    <d v="2026-04-26T00:00:00"/>
    <x v="4"/>
    <s v="Казань"/>
    <s v="Партнёры"/>
    <n v="17750"/>
  </r>
  <r>
    <n v="50102"/>
    <d v="2026-03-06T00:00:00"/>
    <x v="2"/>
    <s v="Екатеринбург"/>
    <s v="Маркетплейс"/>
    <n v="23866"/>
  </r>
  <r>
    <n v="50103"/>
    <d v="2026-05-24T00:00:00"/>
    <x v="4"/>
    <s v="Казань"/>
    <s v="Маркетплейс"/>
    <n v="28224"/>
  </r>
  <r>
    <n v="50104"/>
    <d v="2026-03-23T00:00:00"/>
    <x v="2"/>
    <s v="Новосибирск"/>
    <s v="Маркетплейс"/>
    <n v="30274"/>
  </r>
  <r>
    <n v="50105"/>
    <d v="2026-04-20T00:00:00"/>
    <x v="2"/>
    <s v="Казань"/>
    <s v="Розница"/>
    <n v="24223"/>
  </r>
  <r>
    <n v="50106"/>
    <d v="2026-03-05T00:00:00"/>
    <x v="1"/>
    <s v="Санкт-Петербург"/>
    <s v="Партнёры"/>
    <n v="20787"/>
  </r>
  <r>
    <n v="50107"/>
    <d v="2026-05-11T00:00:00"/>
    <x v="3"/>
    <s v="Екатеринбург"/>
    <s v="Розница"/>
    <n v="51518"/>
  </r>
  <r>
    <n v="50108"/>
    <d v="2026-05-19T00:00:00"/>
    <x v="4"/>
    <s v="Санкт-Петербург"/>
    <s v="Сайт"/>
    <n v="22087"/>
  </r>
  <r>
    <n v="50109"/>
    <d v="2026-05-28T00:00:00"/>
    <x v="1"/>
    <s v="Казань"/>
    <s v="Маркетплейс"/>
    <n v="40979"/>
  </r>
  <r>
    <n v="50110"/>
    <d v="2026-05-09T00:00:00"/>
    <x v="3"/>
    <s v="Казань"/>
    <s v="Маркетплейс"/>
    <n v="12255"/>
  </r>
  <r>
    <n v="50111"/>
    <d v="2026-03-13T00:00:00"/>
    <x v="2"/>
    <s v="Санкт-Петербург"/>
    <s v="Маркетплейс"/>
    <n v="32465"/>
  </r>
  <r>
    <n v="50112"/>
    <d v="2026-03-08T00:00:00"/>
    <x v="5"/>
    <s v="Новосибирск"/>
    <s v="Розница"/>
    <n v="27328"/>
  </r>
  <r>
    <n v="50113"/>
    <d v="2026-03-16T00:00:00"/>
    <x v="1"/>
    <s v="Екатеринбург"/>
    <s v="Партнёры"/>
    <n v="35339"/>
  </r>
  <r>
    <n v="50114"/>
    <d v="2026-04-02T00:00:00"/>
    <x v="1"/>
    <s v="Казань"/>
    <s v="Сайт"/>
    <n v="26601"/>
  </r>
  <r>
    <n v="50115"/>
    <d v="2026-04-29T00:00:00"/>
    <x v="1"/>
    <s v="Новосибирск"/>
    <s v="Розница"/>
    <n v="17249"/>
  </r>
  <r>
    <n v="50116"/>
    <d v="2026-03-28T00:00:00"/>
    <x v="5"/>
    <s v="Москва"/>
    <s v="Маркетплейс"/>
    <n v="46634"/>
  </r>
  <r>
    <n v="50117"/>
    <d v="2026-04-30T00:00:00"/>
    <x v="5"/>
    <s v="Екатеринбург"/>
    <s v="Маркетплейс"/>
    <n v="11439"/>
  </r>
  <r>
    <n v="50118"/>
    <d v="2026-05-15T00:00:00"/>
    <x v="0"/>
    <s v="Казань"/>
    <s v="Партнёры"/>
    <n v="26477"/>
  </r>
  <r>
    <n v="50119"/>
    <d v="2026-05-18T00:00:00"/>
    <x v="3"/>
    <s v="Санкт-Петербург"/>
    <s v="Маркетплейс"/>
    <n v="54980"/>
  </r>
  <r>
    <n v="50120"/>
    <d v="2026-03-02T00:00:00"/>
    <x v="4"/>
    <s v="Екатеринбург"/>
    <s v="Партнёры"/>
    <n v="6409"/>
  </r>
  <r>
    <n v="50121"/>
    <d v="2026-03-21T00:00:00"/>
    <x v="3"/>
    <s v="Казань"/>
    <s v="Партнёры"/>
    <n v="48219"/>
  </r>
  <r>
    <n v="50122"/>
    <d v="2026-03-10T00:00:00"/>
    <x v="0"/>
    <s v="Новосибирск"/>
    <s v="Сайт"/>
    <n v="33516"/>
  </r>
  <r>
    <n v="50123"/>
    <d v="2026-04-23T00:00:00"/>
    <x v="2"/>
    <s v="Москва"/>
    <s v="Сайт"/>
    <n v="31350"/>
  </r>
  <r>
    <n v="50124"/>
    <d v="2026-03-19T00:00:00"/>
    <x v="0"/>
    <s v="Москва"/>
    <s v="Розница"/>
    <n v="32655"/>
  </r>
  <r>
    <n v="50125"/>
    <d v="2026-04-16T00:00:00"/>
    <x v="4"/>
    <s v="Казань"/>
    <s v="Партнёры"/>
    <n v="24505"/>
  </r>
  <r>
    <n v="50126"/>
    <d v="2026-04-05T00:00:00"/>
    <x v="5"/>
    <s v="Санкт-Петербург"/>
    <s v="Маркетплейс"/>
    <n v="5266"/>
  </r>
  <r>
    <n v="50127"/>
    <d v="2026-03-16T00:00:00"/>
    <x v="5"/>
    <s v="Казань"/>
    <s v="Розница"/>
    <n v="10241"/>
  </r>
  <r>
    <n v="50128"/>
    <d v="2026-03-02T00:00:00"/>
    <x v="4"/>
    <s v="Казань"/>
    <s v="Розница"/>
    <n v="41992"/>
  </r>
  <r>
    <n v="50129"/>
    <d v="2026-04-09T00:00:00"/>
    <x v="4"/>
    <s v="Новосибирск"/>
    <s v="Сайт"/>
    <n v="28092"/>
  </r>
  <r>
    <n v="50130"/>
    <d v="2026-03-10T00:00:00"/>
    <x v="1"/>
    <s v="Казань"/>
    <s v="Розница"/>
    <n v="35551"/>
  </r>
  <r>
    <n v="50131"/>
    <d v="2026-03-05T00:00:00"/>
    <x v="4"/>
    <s v="Екатеринбург"/>
    <s v="Партнёры"/>
    <n v="5724"/>
  </r>
  <r>
    <n v="50132"/>
    <d v="2026-04-27T00:00:00"/>
    <x v="3"/>
    <s v="Екатеринбург"/>
    <s v="Партнёры"/>
    <n v="34335"/>
  </r>
  <r>
    <n v="50133"/>
    <d v="2026-03-30T00:00:00"/>
    <x v="2"/>
    <s v="Москва"/>
    <s v="Партнёры"/>
    <n v="33968"/>
  </r>
  <r>
    <n v="50134"/>
    <d v="2026-04-22T00:00:00"/>
    <x v="1"/>
    <s v="Москва"/>
    <s v="Маркетплейс"/>
    <n v="51574"/>
  </r>
  <r>
    <n v="50135"/>
    <d v="2026-03-18T00:00:00"/>
    <x v="1"/>
    <s v="Екатеринбург"/>
    <s v="Розница"/>
    <n v="21996"/>
  </r>
  <r>
    <n v="50136"/>
    <d v="2026-03-24T00:00:00"/>
    <x v="1"/>
    <s v="Москва"/>
    <s v="Розница"/>
    <n v="17759"/>
  </r>
  <r>
    <n v="50137"/>
    <d v="2026-05-15T00:00:00"/>
    <x v="3"/>
    <s v="Москва"/>
    <s v="Сайт"/>
    <n v="45268"/>
  </r>
  <r>
    <n v="50138"/>
    <d v="2026-03-22T00:00:00"/>
    <x v="3"/>
    <s v="Москва"/>
    <s v="Сайт"/>
    <n v="11697"/>
  </r>
  <r>
    <n v="50139"/>
    <d v="2026-05-29T00:00:00"/>
    <x v="4"/>
    <s v="Москва"/>
    <s v="Сайт"/>
    <n v="48091"/>
  </r>
  <r>
    <n v="50140"/>
    <d v="2026-03-06T00:00:00"/>
    <x v="4"/>
    <s v="Москва"/>
    <s v="Сайт"/>
    <n v="26206"/>
  </r>
  <r>
    <n v="50141"/>
    <d v="2026-04-11T00:00:00"/>
    <x v="4"/>
    <s v="Екатеринбург"/>
    <s v="Розница"/>
    <n v="21649"/>
  </r>
  <r>
    <n v="50142"/>
    <d v="2026-03-22T00:00:00"/>
    <x v="0"/>
    <s v="Новосибирск"/>
    <s v="Розница"/>
    <n v="47170"/>
  </r>
  <r>
    <n v="50143"/>
    <d v="2026-04-08T00:00:00"/>
    <x v="4"/>
    <s v="Екатеринбург"/>
    <s v="Маркетплейс"/>
    <n v="31304"/>
  </r>
  <r>
    <n v="50144"/>
    <d v="2026-04-21T00:00:00"/>
    <x v="2"/>
    <s v="Казань"/>
    <s v="Партнёры"/>
    <n v="50487"/>
  </r>
  <r>
    <n v="50145"/>
    <d v="2026-03-21T00:00:00"/>
    <x v="3"/>
    <s v="Москва"/>
    <s v="Розница"/>
    <n v="48015"/>
  </r>
  <r>
    <n v="50146"/>
    <d v="2026-04-14T00:00:00"/>
    <x v="3"/>
    <s v="Новосибирск"/>
    <s v="Розница"/>
    <n v="30292"/>
  </r>
  <r>
    <n v="50147"/>
    <d v="2026-04-14T00:00:00"/>
    <x v="1"/>
    <s v="Новосибирск"/>
    <s v="Партнёры"/>
    <n v="41845"/>
  </r>
  <r>
    <n v="50148"/>
    <d v="2026-03-26T00:00:00"/>
    <x v="4"/>
    <s v="Новосибирск"/>
    <s v="Маркетплейс"/>
    <n v="52986"/>
  </r>
  <r>
    <n v="50149"/>
    <d v="2026-05-02T00:00:00"/>
    <x v="0"/>
    <s v="Новосибирск"/>
    <s v="Сайт"/>
    <n v="41332"/>
  </r>
  <r>
    <n v="50150"/>
    <d v="2026-03-31T00:00:00"/>
    <x v="1"/>
    <s v="Екатеринбург"/>
    <s v="Розница"/>
    <n v="6005"/>
  </r>
  <r>
    <n v="50151"/>
    <d v="2026-03-25T00:00:00"/>
    <x v="3"/>
    <s v="Екатеринбург"/>
    <s v="Розница"/>
    <n v="38473"/>
  </r>
  <r>
    <n v="50152"/>
    <d v="2026-05-15T00:00:00"/>
    <x v="3"/>
    <s v="Санкт-Петербург"/>
    <s v="Маркетплейс"/>
    <n v="9208"/>
  </r>
  <r>
    <n v="50153"/>
    <d v="2026-04-29T00:00:00"/>
    <x v="3"/>
    <s v="Казань"/>
    <s v="Розница"/>
    <n v="27422"/>
  </r>
  <r>
    <n v="50154"/>
    <d v="2026-04-21T00:00:00"/>
    <x v="3"/>
    <s v="Новосибирск"/>
    <s v="Партнёры"/>
    <n v="48452"/>
  </r>
  <r>
    <n v="50155"/>
    <d v="2026-04-06T00:00:00"/>
    <x v="1"/>
    <s v="Новосибирск"/>
    <s v="Розница"/>
    <n v="8321"/>
  </r>
  <r>
    <n v="50156"/>
    <d v="2026-03-16T00:00:00"/>
    <x v="4"/>
    <s v="Санкт-Петербург"/>
    <s v="Розница"/>
    <n v="45825"/>
  </r>
  <r>
    <n v="50157"/>
    <d v="2026-04-01T00:00:00"/>
    <x v="5"/>
    <s v="Екатеринбург"/>
    <s v="Сайт"/>
    <n v="24001"/>
  </r>
  <r>
    <n v="50158"/>
    <d v="2026-03-06T00:00:00"/>
    <x v="3"/>
    <s v="Казань"/>
    <s v="Розница"/>
    <n v="41464"/>
  </r>
  <r>
    <n v="50159"/>
    <d v="2026-04-01T00:00:00"/>
    <x v="4"/>
    <s v="Новосибирск"/>
    <s v="Розница"/>
    <n v="53563"/>
  </r>
  <r>
    <n v="50160"/>
    <d v="2026-03-09T00:00:00"/>
    <x v="0"/>
    <s v="Москва"/>
    <s v="Розница"/>
    <n v="46235"/>
  </r>
  <r>
    <n v="50161"/>
    <d v="2026-05-23T00:00:00"/>
    <x v="4"/>
    <s v="Новосибирск"/>
    <s v="Сайт"/>
    <n v="35063"/>
  </r>
  <r>
    <n v="50162"/>
    <d v="2026-05-02T00:00:00"/>
    <x v="4"/>
    <s v="Екатеринбург"/>
    <s v="Розница"/>
    <n v="41963"/>
  </r>
  <r>
    <n v="50163"/>
    <d v="2026-04-23T00:00:00"/>
    <x v="1"/>
    <s v="Екатеринбург"/>
    <s v="Сайт"/>
    <n v="7781"/>
  </r>
  <r>
    <n v="50164"/>
    <d v="2026-04-22T00:00:00"/>
    <x v="2"/>
    <s v="Екатеринбург"/>
    <s v="Партнёры"/>
    <n v="50291"/>
  </r>
  <r>
    <n v="50165"/>
    <d v="2026-05-23T00:00:00"/>
    <x v="5"/>
    <s v="Санкт-Петербург"/>
    <s v="Сайт"/>
    <n v="18917"/>
  </r>
  <r>
    <n v="50166"/>
    <d v="2026-04-01T00:00:00"/>
    <x v="4"/>
    <s v="Санкт-Петербург"/>
    <s v="Маркетплейс"/>
    <n v="13722"/>
  </r>
  <r>
    <n v="50167"/>
    <d v="2026-05-22T00:00:00"/>
    <x v="3"/>
    <s v="Казань"/>
    <s v="Сайт"/>
    <n v="31686"/>
  </r>
  <r>
    <n v="50168"/>
    <d v="2026-04-18T00:00:00"/>
    <x v="3"/>
    <s v="Казань"/>
    <s v="Маркетплейс"/>
    <n v="37472"/>
  </r>
  <r>
    <n v="50169"/>
    <d v="2026-04-14T00:00:00"/>
    <x v="5"/>
    <s v="Санкт-Петербург"/>
    <s v="Розница"/>
    <n v="42044"/>
  </r>
  <r>
    <n v="50170"/>
    <d v="2026-04-02T00:00:00"/>
    <x v="2"/>
    <s v="Москва"/>
    <s v="Сайт"/>
    <n v="32103"/>
  </r>
  <r>
    <n v="50171"/>
    <d v="2026-04-11T00:00:00"/>
    <x v="5"/>
    <s v="Казань"/>
    <s v="Сайт"/>
    <n v="32496"/>
  </r>
  <r>
    <n v="50172"/>
    <d v="2026-04-25T00:00:00"/>
    <x v="0"/>
    <s v="Москва"/>
    <s v="Партнёры"/>
    <n v="20458"/>
  </r>
  <r>
    <n v="50173"/>
    <d v="2026-05-12T00:00:00"/>
    <x v="5"/>
    <s v="Екатеринбург"/>
    <s v="Сайт"/>
    <n v="52225"/>
  </r>
  <r>
    <n v="50174"/>
    <d v="2026-03-21T00:00:00"/>
    <x v="0"/>
    <s v="Екатеринбург"/>
    <s v="Розница"/>
    <n v="42946"/>
  </r>
  <r>
    <n v="50175"/>
    <d v="2026-03-23T00:00:00"/>
    <x v="5"/>
    <s v="Москва"/>
    <s v="Розница"/>
    <n v="16230"/>
  </r>
  <r>
    <n v="50176"/>
    <d v="2026-05-26T00:00:00"/>
    <x v="4"/>
    <s v="Москва"/>
    <s v="Розница"/>
    <n v="11887"/>
  </r>
  <r>
    <n v="50177"/>
    <d v="2026-03-10T00:00:00"/>
    <x v="0"/>
    <s v="Казань"/>
    <s v="Сайт"/>
    <n v="16007"/>
  </r>
  <r>
    <n v="50178"/>
    <d v="2026-04-16T00:00:00"/>
    <x v="2"/>
    <s v="Новосибирск"/>
    <s v="Сайт"/>
    <n v="21433"/>
  </r>
  <r>
    <n v="50179"/>
    <d v="2026-04-09T00:00:00"/>
    <x v="0"/>
    <s v="Казань"/>
    <s v="Сайт"/>
    <n v="50467"/>
  </r>
  <r>
    <n v="50180"/>
    <d v="2026-04-28T00:00:00"/>
    <x v="4"/>
    <s v="Москва"/>
    <s v="Партнёры"/>
    <n v="12602"/>
  </r>
  <r>
    <n v="50181"/>
    <d v="2026-04-02T00:00:00"/>
    <x v="3"/>
    <s v="Екатеринбург"/>
    <s v="Партнёры"/>
    <n v="16990"/>
  </r>
  <r>
    <n v="50182"/>
    <d v="2026-05-02T00:00:00"/>
    <x v="0"/>
    <s v="Москва"/>
    <s v="Маркетплейс"/>
    <n v="32284"/>
  </r>
  <r>
    <n v="50183"/>
    <d v="2026-04-28T00:00:00"/>
    <x v="0"/>
    <s v="Екатеринбург"/>
    <s v="Маркетплейс"/>
    <n v="15072"/>
  </r>
  <r>
    <n v="50184"/>
    <d v="2026-05-21T00:00:00"/>
    <x v="0"/>
    <s v="Санкт-Петербург"/>
    <s v="Маркетплейс"/>
    <n v="41730"/>
  </r>
  <r>
    <n v="50185"/>
    <d v="2026-05-28T00:00:00"/>
    <x v="4"/>
    <s v="Новосибирск"/>
    <s v="Маркетплейс"/>
    <n v="12249"/>
  </r>
  <r>
    <n v="50186"/>
    <d v="2026-03-17T00:00:00"/>
    <x v="0"/>
    <s v="Казань"/>
    <s v="Партнёры"/>
    <n v="54075"/>
  </r>
  <r>
    <n v="50187"/>
    <d v="2026-04-08T00:00:00"/>
    <x v="4"/>
    <s v="Екатеринбург"/>
    <s v="Партнёры"/>
    <n v="48246"/>
  </r>
  <r>
    <n v="50188"/>
    <d v="2026-05-18T00:00:00"/>
    <x v="1"/>
    <s v="Новосибирск"/>
    <s v="Партнёры"/>
    <n v="46418"/>
  </r>
  <r>
    <n v="50189"/>
    <d v="2026-03-27T00:00:00"/>
    <x v="4"/>
    <s v="Казань"/>
    <s v="Сайт"/>
    <n v="32027"/>
  </r>
  <r>
    <n v="50190"/>
    <d v="2026-04-09T00:00:00"/>
    <x v="2"/>
    <s v="Екатеринбург"/>
    <s v="Розница"/>
    <n v="25565"/>
  </r>
  <r>
    <n v="50191"/>
    <d v="2026-03-24T00:00:00"/>
    <x v="5"/>
    <s v="Екатеринбург"/>
    <s v="Сайт"/>
    <n v="29754"/>
  </r>
  <r>
    <n v="50192"/>
    <d v="2026-03-05T00:00:00"/>
    <x v="3"/>
    <s v="Новосибирск"/>
    <s v="Маркетплейс"/>
    <n v="46142"/>
  </r>
  <r>
    <n v="50193"/>
    <d v="2026-05-20T00:00:00"/>
    <x v="1"/>
    <s v="Казань"/>
    <s v="Розница"/>
    <n v="34424"/>
  </r>
  <r>
    <n v="50194"/>
    <d v="2026-05-30T00:00:00"/>
    <x v="0"/>
    <s v="Санкт-Петербург"/>
    <s v="Розница"/>
    <n v="47754"/>
  </r>
  <r>
    <n v="50195"/>
    <d v="2026-03-16T00:00:00"/>
    <x v="1"/>
    <s v="Екатеринбург"/>
    <s v="Розница"/>
    <n v="6985"/>
  </r>
  <r>
    <n v="50196"/>
    <d v="2026-03-07T00:00:00"/>
    <x v="5"/>
    <s v="Екатеринбург"/>
    <s v="Маркетплейс"/>
    <n v="6212"/>
  </r>
  <r>
    <n v="50197"/>
    <d v="2026-03-11T00:00:00"/>
    <x v="5"/>
    <s v="Екатеринбург"/>
    <s v="Партнёры"/>
    <n v="42139"/>
  </r>
  <r>
    <n v="50198"/>
    <d v="2026-05-20T00:00:00"/>
    <x v="5"/>
    <s v="Москва"/>
    <s v="Маркетплейс"/>
    <n v="31534"/>
  </r>
  <r>
    <n v="50199"/>
    <d v="2026-03-29T00:00:00"/>
    <x v="2"/>
    <s v="Санкт-Петербург"/>
    <s v="Розница"/>
    <n v="48980"/>
  </r>
  <r>
    <n v="50200"/>
    <d v="2026-05-08T00:00:00"/>
    <x v="0"/>
    <s v="Екатеринбург"/>
    <s v="Партнёры"/>
    <n v="30525"/>
  </r>
  <r>
    <n v="50201"/>
    <d v="2026-05-19T00:00:00"/>
    <x v="2"/>
    <s v="Санкт-Петербург"/>
    <s v="Маркетплейс"/>
    <n v="52881"/>
  </r>
  <r>
    <n v="50202"/>
    <d v="2026-04-07T00:00:00"/>
    <x v="3"/>
    <s v="Санкт-Петербург"/>
    <s v="Сайт"/>
    <n v="54403"/>
  </r>
  <r>
    <n v="50203"/>
    <d v="2026-05-11T00:00:00"/>
    <x v="1"/>
    <s v="Новосибирск"/>
    <s v="Розница"/>
    <n v="14015"/>
  </r>
  <r>
    <n v="50204"/>
    <d v="2026-05-23T00:00:00"/>
    <x v="5"/>
    <s v="Санкт-Петербург"/>
    <s v="Розница"/>
    <n v="54362"/>
  </r>
  <r>
    <n v="50205"/>
    <d v="2026-03-02T00:00:00"/>
    <x v="2"/>
    <s v="Москва"/>
    <s v="Розница"/>
    <n v="34105"/>
  </r>
  <r>
    <n v="50206"/>
    <d v="2026-05-04T00:00:00"/>
    <x v="5"/>
    <s v="Санкт-Петербург"/>
    <s v="Маркетплейс"/>
    <n v="35512"/>
  </r>
  <r>
    <n v="50207"/>
    <d v="2026-03-20T00:00:00"/>
    <x v="1"/>
    <s v="Казань"/>
    <s v="Розница"/>
    <n v="36392"/>
  </r>
  <r>
    <n v="50208"/>
    <d v="2026-05-05T00:00:00"/>
    <x v="2"/>
    <s v="Санкт-Петербург"/>
    <s v="Маркетплейс"/>
    <n v="15911"/>
  </r>
  <r>
    <n v="50209"/>
    <d v="2026-05-02T00:00:00"/>
    <x v="3"/>
    <s v="Санкт-Петербург"/>
    <s v="Розница"/>
    <n v="13534"/>
  </r>
  <r>
    <n v="50210"/>
    <d v="2026-04-12T00:00:00"/>
    <x v="2"/>
    <s v="Санкт-Петербург"/>
    <s v="Маркетплейс"/>
    <n v="43820"/>
  </r>
  <r>
    <n v="50211"/>
    <d v="2026-05-09T00:00:00"/>
    <x v="4"/>
    <s v="Казань"/>
    <s v="Розница"/>
    <n v="24845"/>
  </r>
  <r>
    <n v="50212"/>
    <d v="2026-05-24T00:00:00"/>
    <x v="3"/>
    <s v="Новосибирск"/>
    <s v="Сайт"/>
    <n v="11788"/>
  </r>
  <r>
    <n v="50213"/>
    <d v="2026-05-19T00:00:00"/>
    <x v="2"/>
    <s v="Москва"/>
    <s v="Розница"/>
    <n v="32276"/>
  </r>
  <r>
    <n v="50214"/>
    <d v="2026-04-29T00:00:00"/>
    <x v="1"/>
    <s v="Новосибирск"/>
    <s v="Сайт"/>
    <n v="37509"/>
  </r>
  <r>
    <n v="50215"/>
    <d v="2026-03-29T00:00:00"/>
    <x v="3"/>
    <s v="Москва"/>
    <s v="Сайт"/>
    <n v="16668"/>
  </r>
  <r>
    <n v="50216"/>
    <d v="2026-03-17T00:00:00"/>
    <x v="0"/>
    <s v="Екатеринбург"/>
    <s v="Маркетплейс"/>
    <n v="15910"/>
  </r>
  <r>
    <n v="50217"/>
    <d v="2026-05-21T00:00:00"/>
    <x v="5"/>
    <s v="Москва"/>
    <s v="Маркетплейс"/>
    <n v="34280"/>
  </r>
  <r>
    <n v="50218"/>
    <d v="2026-05-10T00:00:00"/>
    <x v="2"/>
    <s v="Новосибирск"/>
    <s v="Сайт"/>
    <n v="33000"/>
  </r>
  <r>
    <n v="50219"/>
    <d v="2026-03-31T00:00:00"/>
    <x v="1"/>
    <s v="Санкт-Петербург"/>
    <s v="Маркетплейс"/>
    <n v="20459"/>
  </r>
  <r>
    <n v="50220"/>
    <d v="2026-03-08T00:00:00"/>
    <x v="2"/>
    <s v="Новосибирск"/>
    <s v="Сайт"/>
    <n v="15860"/>
  </r>
  <r>
    <n v="50221"/>
    <d v="2026-05-25T00:00:00"/>
    <x v="4"/>
    <s v="Екатеринбург"/>
    <s v="Партнёры"/>
    <n v="40041"/>
  </r>
  <r>
    <n v="50222"/>
    <d v="2026-04-19T00:00:00"/>
    <x v="0"/>
    <s v="Новосибирск"/>
    <s v="Партнёры"/>
    <n v="33096"/>
  </r>
  <r>
    <n v="50223"/>
    <d v="2026-04-18T00:00:00"/>
    <x v="0"/>
    <s v="Казань"/>
    <s v="Партнёры"/>
    <n v="18780"/>
  </r>
  <r>
    <n v="50224"/>
    <d v="2026-03-14T00:00:00"/>
    <x v="1"/>
    <s v="Санкт-Петербург"/>
    <s v="Маркетплейс"/>
    <n v="49202"/>
  </r>
  <r>
    <n v="50225"/>
    <d v="2026-05-15T00:00:00"/>
    <x v="3"/>
    <s v="Екатеринбург"/>
    <s v="Партнёры"/>
    <n v="32368"/>
  </r>
  <r>
    <n v="50226"/>
    <d v="2026-04-30T00:00:00"/>
    <x v="0"/>
    <s v="Казань"/>
    <s v="Сайт"/>
    <n v="13550"/>
  </r>
  <r>
    <n v="50227"/>
    <d v="2026-03-16T00:00:00"/>
    <x v="3"/>
    <s v="Казань"/>
    <s v="Розница"/>
    <n v="22704"/>
  </r>
  <r>
    <n v="50228"/>
    <d v="2026-05-09T00:00:00"/>
    <x v="3"/>
    <s v="Казань"/>
    <s v="Маркетплейс"/>
    <n v="46693"/>
  </r>
  <r>
    <n v="50229"/>
    <d v="2026-03-26T00:00:00"/>
    <x v="4"/>
    <s v="Екатеринбург"/>
    <s v="Сайт"/>
    <n v="23323"/>
  </r>
  <r>
    <n v="50230"/>
    <d v="2026-03-10T00:00:00"/>
    <x v="4"/>
    <s v="Екатеринбург"/>
    <s v="Розница"/>
    <n v="33987"/>
  </r>
  <r>
    <n v="50231"/>
    <d v="2026-03-26T00:00:00"/>
    <x v="0"/>
    <s v="Санкт-Петербург"/>
    <s v="Маркетплейс"/>
    <n v="33683"/>
  </r>
  <r>
    <n v="50232"/>
    <d v="2026-03-03T00:00:00"/>
    <x v="3"/>
    <s v="Казань"/>
    <s v="Розница"/>
    <n v="53648"/>
  </r>
  <r>
    <n v="50233"/>
    <d v="2026-03-16T00:00:00"/>
    <x v="2"/>
    <s v="Екатеринбург"/>
    <s v="Сайт"/>
    <n v="45518"/>
  </r>
  <r>
    <n v="50234"/>
    <d v="2026-03-09T00:00:00"/>
    <x v="1"/>
    <s v="Санкт-Петербург"/>
    <s v="Розница"/>
    <n v="50716"/>
  </r>
  <r>
    <n v="50235"/>
    <d v="2026-05-18T00:00:00"/>
    <x v="2"/>
    <s v="Казань"/>
    <s v="Маркетплейс"/>
    <n v="33533"/>
  </r>
  <r>
    <n v="50236"/>
    <d v="2026-04-12T00:00:00"/>
    <x v="0"/>
    <s v="Казань"/>
    <s v="Сайт"/>
    <n v="29799"/>
  </r>
  <r>
    <n v="50237"/>
    <d v="2026-05-01T00:00:00"/>
    <x v="0"/>
    <s v="Санкт-Петербург"/>
    <s v="Партнёры"/>
    <n v="10390"/>
  </r>
  <r>
    <n v="50238"/>
    <d v="2026-05-12T00:00:00"/>
    <x v="1"/>
    <s v="Екатеринбург"/>
    <s v="Партнёры"/>
    <n v="28173"/>
  </r>
  <r>
    <n v="50239"/>
    <d v="2026-03-02T00:00:00"/>
    <x v="3"/>
    <s v="Санкт-Петербург"/>
    <s v="Розница"/>
    <n v="43932"/>
  </r>
  <r>
    <n v="50240"/>
    <d v="2026-04-12T00:00:00"/>
    <x v="4"/>
    <s v="Новосибирск"/>
    <s v="Розница"/>
    <n v="18445"/>
  </r>
  <r>
    <n v="50241"/>
    <d v="2026-03-15T00:00:00"/>
    <x v="3"/>
    <s v="Санкт-Петербург"/>
    <s v="Маркетплейс"/>
    <n v="37154"/>
  </r>
  <r>
    <n v="50242"/>
    <d v="2026-04-19T00:00:00"/>
    <x v="3"/>
    <s v="Новосибирск"/>
    <s v="Розница"/>
    <n v="38445"/>
  </r>
  <r>
    <n v="50243"/>
    <d v="2026-04-17T00:00:00"/>
    <x v="3"/>
    <s v="Новосибирск"/>
    <s v="Розница"/>
    <n v="51869"/>
  </r>
  <r>
    <n v="50244"/>
    <d v="2026-05-12T00:00:00"/>
    <x v="3"/>
    <s v="Казань"/>
    <s v="Партнёры"/>
    <n v="40807"/>
  </r>
  <r>
    <n v="50245"/>
    <d v="2026-04-05T00:00:00"/>
    <x v="2"/>
    <s v="Новосибирск"/>
    <s v="Розница"/>
    <n v="15810"/>
  </r>
  <r>
    <n v="50246"/>
    <d v="2026-04-01T00:00:00"/>
    <x v="4"/>
    <s v="Москва"/>
    <s v="Розница"/>
    <n v="38319"/>
  </r>
  <r>
    <n v="50247"/>
    <d v="2026-05-21T00:00:00"/>
    <x v="3"/>
    <s v="Москва"/>
    <s v="Сайт"/>
    <n v="52967"/>
  </r>
  <r>
    <n v="50248"/>
    <d v="2026-04-18T00:00:00"/>
    <x v="3"/>
    <s v="Казань"/>
    <s v="Сайт"/>
    <n v="49221"/>
  </r>
  <r>
    <n v="50249"/>
    <d v="2026-05-27T00:00:00"/>
    <x v="1"/>
    <s v="Новосибирск"/>
    <s v="Розница"/>
    <n v="12787"/>
  </r>
  <r>
    <n v="50250"/>
    <d v="2026-04-07T00:00:00"/>
    <x v="4"/>
    <s v="Казань"/>
    <s v="Маркетплейс"/>
    <n v="25342"/>
  </r>
  <r>
    <n v="50251"/>
    <d v="2026-03-03T00:00:00"/>
    <x v="5"/>
    <s v="Новосибирск"/>
    <s v="Сайт"/>
    <n v="6356"/>
  </r>
  <r>
    <n v="50252"/>
    <d v="2026-04-08T00:00:00"/>
    <x v="5"/>
    <s v="Санкт-Петербург"/>
    <s v="Сайт"/>
    <n v="37611"/>
  </r>
  <r>
    <n v="50253"/>
    <d v="2026-04-17T00:00:00"/>
    <x v="3"/>
    <s v="Москва"/>
    <s v="Розница"/>
    <n v="34622"/>
  </r>
  <r>
    <n v="50254"/>
    <d v="2026-03-23T00:00:00"/>
    <x v="3"/>
    <s v="Екатеринбург"/>
    <s v="Розница"/>
    <n v="5024"/>
  </r>
  <r>
    <n v="50255"/>
    <d v="2026-03-15T00:00:00"/>
    <x v="5"/>
    <s v="Москва"/>
    <s v="Сайт"/>
    <n v="26361"/>
  </r>
  <r>
    <n v="50256"/>
    <d v="2026-03-18T00:00:00"/>
    <x v="5"/>
    <s v="Екатеринбург"/>
    <s v="Розница"/>
    <n v="24735"/>
  </r>
  <r>
    <n v="50257"/>
    <d v="2026-03-04T00:00:00"/>
    <x v="4"/>
    <s v="Санкт-Петербург"/>
    <s v="Маркетплейс"/>
    <n v="9210"/>
  </r>
  <r>
    <n v="50258"/>
    <d v="2026-03-01T00:00:00"/>
    <x v="5"/>
    <s v="Новосибирск"/>
    <s v="Маркетплейс"/>
    <n v="43457"/>
  </r>
  <r>
    <n v="50259"/>
    <d v="2026-04-05T00:00:00"/>
    <x v="4"/>
    <s v="Новосибирск"/>
    <s v="Сайт"/>
    <n v="16997"/>
  </r>
  <r>
    <n v="50260"/>
    <d v="2026-03-10T00:00:00"/>
    <x v="3"/>
    <s v="Москва"/>
    <s v="Сайт"/>
    <n v="10784"/>
  </r>
  <r>
    <n v="50261"/>
    <d v="2026-03-16T00:00:00"/>
    <x v="0"/>
    <s v="Москва"/>
    <s v="Розница"/>
    <n v="8520"/>
  </r>
  <r>
    <n v="50262"/>
    <d v="2026-04-11T00:00:00"/>
    <x v="5"/>
    <s v="Екатеринбург"/>
    <s v="Партнёры"/>
    <n v="52138"/>
  </r>
  <r>
    <n v="50263"/>
    <d v="2026-03-16T00:00:00"/>
    <x v="3"/>
    <s v="Казань"/>
    <s v="Розница"/>
    <n v="17572"/>
  </r>
  <r>
    <n v="50264"/>
    <d v="2026-05-30T00:00:00"/>
    <x v="0"/>
    <s v="Новосибирск"/>
    <s v="Маркетплейс"/>
    <n v="31136"/>
  </r>
  <r>
    <n v="50265"/>
    <d v="2026-03-09T00:00:00"/>
    <x v="1"/>
    <s v="Санкт-Петербург"/>
    <s v="Розница"/>
    <n v="49502"/>
  </r>
  <r>
    <n v="50266"/>
    <d v="2026-03-15T00:00:00"/>
    <x v="5"/>
    <s v="Новосибирск"/>
    <s v="Маркетплейс"/>
    <n v="5345"/>
  </r>
  <r>
    <n v="50267"/>
    <d v="2026-03-01T00:00:00"/>
    <x v="4"/>
    <s v="Казань"/>
    <s v="Партнёры"/>
    <n v="54639"/>
  </r>
  <r>
    <n v="50268"/>
    <d v="2026-05-10T00:00:00"/>
    <x v="5"/>
    <s v="Санкт-Петербург"/>
    <s v="Розница"/>
    <n v="51020"/>
  </r>
  <r>
    <n v="50269"/>
    <d v="2026-03-15T00:00:00"/>
    <x v="4"/>
    <s v="Казань"/>
    <s v="Розница"/>
    <n v="21068"/>
  </r>
  <r>
    <n v="50270"/>
    <d v="2026-03-19T00:00:00"/>
    <x v="0"/>
    <s v="Казань"/>
    <s v="Маркетплейс"/>
    <n v="49992"/>
  </r>
  <r>
    <n v="50271"/>
    <d v="2026-04-02T00:00:00"/>
    <x v="1"/>
    <s v="Екатеринбург"/>
    <s v="Партнёры"/>
    <n v="10797"/>
  </r>
  <r>
    <n v="50272"/>
    <d v="2026-04-22T00:00:00"/>
    <x v="2"/>
    <s v="Москва"/>
    <s v="Розница"/>
    <n v="49277"/>
  </r>
  <r>
    <n v="50273"/>
    <d v="2026-04-10T00:00:00"/>
    <x v="2"/>
    <s v="Новосибирск"/>
    <s v="Розница"/>
    <n v="22653"/>
  </r>
  <r>
    <n v="50274"/>
    <d v="2026-04-07T00:00:00"/>
    <x v="0"/>
    <s v="Москва"/>
    <s v="Маркетплейс"/>
    <n v="51953"/>
  </r>
  <r>
    <n v="50275"/>
    <d v="2026-03-25T00:00:00"/>
    <x v="3"/>
    <s v="Казань"/>
    <s v="Сайт"/>
    <n v="47090"/>
  </r>
  <r>
    <n v="50276"/>
    <d v="2026-03-21T00:00:00"/>
    <x v="5"/>
    <s v="Санкт-Петербург"/>
    <s v="Маркетплейс"/>
    <n v="51725"/>
  </r>
  <r>
    <n v="50277"/>
    <d v="2026-04-28T00:00:00"/>
    <x v="4"/>
    <s v="Казань"/>
    <s v="Сайт"/>
    <n v="36020"/>
  </r>
  <r>
    <n v="50278"/>
    <d v="2026-05-15T00:00:00"/>
    <x v="5"/>
    <s v="Казань"/>
    <s v="Маркетплейс"/>
    <n v="23539"/>
  </r>
  <r>
    <n v="50279"/>
    <d v="2026-03-08T00:00:00"/>
    <x v="1"/>
    <s v="Казань"/>
    <s v="Маркетплейс"/>
    <n v="35220"/>
  </r>
  <r>
    <n v="50280"/>
    <d v="2026-03-07T00:00:00"/>
    <x v="4"/>
    <s v="Санкт-Петербург"/>
    <s v="Партнёры"/>
    <n v="3798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60001"/>
    <d v="2026-03-11T00:00:00"/>
    <x v="0"/>
    <x v="0"/>
    <s v="Маркетплейс"/>
    <n v="30728"/>
  </r>
  <r>
    <n v="60002"/>
    <d v="2026-01-05T00:00:00"/>
    <x v="1"/>
    <x v="1"/>
    <s v="Партнёры"/>
    <n v="33817"/>
  </r>
  <r>
    <n v="60003"/>
    <d v="2026-03-25T00:00:00"/>
    <x v="2"/>
    <x v="0"/>
    <s v="Сайт"/>
    <n v="31479"/>
  </r>
  <r>
    <n v="60004"/>
    <d v="2026-05-19T00:00:00"/>
    <x v="3"/>
    <x v="1"/>
    <s v="Партнёры"/>
    <n v="26073"/>
  </r>
  <r>
    <n v="60005"/>
    <d v="2026-04-19T00:00:00"/>
    <x v="4"/>
    <x v="1"/>
    <s v="Партнёры"/>
    <n v="22261"/>
  </r>
  <r>
    <n v="60006"/>
    <d v="2026-03-29T00:00:00"/>
    <x v="1"/>
    <x v="1"/>
    <s v="Партнёры"/>
    <n v="35622"/>
  </r>
  <r>
    <n v="60007"/>
    <d v="2026-02-15T00:00:00"/>
    <x v="1"/>
    <x v="0"/>
    <s v="Маркетплейс"/>
    <n v="33735"/>
  </r>
  <r>
    <n v="60008"/>
    <d v="2026-02-23T00:00:00"/>
    <x v="0"/>
    <x v="0"/>
    <s v="Розница"/>
    <n v="15512"/>
  </r>
  <r>
    <n v="60009"/>
    <d v="2026-06-05T00:00:00"/>
    <x v="3"/>
    <x v="1"/>
    <s v="Партнёры"/>
    <n v="32802"/>
  </r>
  <r>
    <n v="60010"/>
    <d v="2026-03-11T00:00:00"/>
    <x v="2"/>
    <x v="1"/>
    <s v="Розница"/>
    <n v="36574"/>
  </r>
  <r>
    <n v="60011"/>
    <d v="2026-01-19T00:00:00"/>
    <x v="0"/>
    <x v="1"/>
    <s v="Партнёры"/>
    <n v="12380"/>
  </r>
  <r>
    <n v="60012"/>
    <d v="2026-05-17T00:00:00"/>
    <x v="0"/>
    <x v="0"/>
    <s v="Сайт"/>
    <n v="17602"/>
  </r>
  <r>
    <n v="60013"/>
    <d v="2026-06-26T00:00:00"/>
    <x v="3"/>
    <x v="0"/>
    <s v="Сайт"/>
    <n v="5960"/>
  </r>
  <r>
    <n v="60014"/>
    <d v="2026-06-10T00:00:00"/>
    <x v="1"/>
    <x v="0"/>
    <s v="Партнёры"/>
    <n v="37029"/>
  </r>
  <r>
    <n v="60015"/>
    <d v="2026-01-31T00:00:00"/>
    <x v="3"/>
    <x v="1"/>
    <s v="Розница"/>
    <n v="37695"/>
  </r>
  <r>
    <n v="60016"/>
    <d v="2026-03-09T00:00:00"/>
    <x v="4"/>
    <x v="0"/>
    <s v="Розница"/>
    <n v="30239"/>
  </r>
  <r>
    <n v="60017"/>
    <d v="2026-03-31T00:00:00"/>
    <x v="1"/>
    <x v="1"/>
    <s v="Маркетплейс"/>
    <n v="6922"/>
  </r>
  <r>
    <n v="60018"/>
    <d v="2026-03-16T00:00:00"/>
    <x v="0"/>
    <x v="1"/>
    <s v="Партнёры"/>
    <n v="28707"/>
  </r>
  <r>
    <n v="60019"/>
    <d v="2026-06-17T00:00:00"/>
    <x v="4"/>
    <x v="1"/>
    <s v="Маркетплейс"/>
    <n v="32229"/>
  </r>
  <r>
    <n v="60020"/>
    <d v="2026-01-03T00:00:00"/>
    <x v="0"/>
    <x v="1"/>
    <s v="Розница"/>
    <n v="22292"/>
  </r>
  <r>
    <n v="60021"/>
    <d v="2026-05-20T00:00:00"/>
    <x v="4"/>
    <x v="0"/>
    <s v="Маркетплейс"/>
    <n v="28457"/>
  </r>
  <r>
    <n v="60022"/>
    <d v="2026-04-26T00:00:00"/>
    <x v="3"/>
    <x v="0"/>
    <s v="Сайт"/>
    <n v="28820"/>
  </r>
  <r>
    <n v="60023"/>
    <d v="2026-04-12T00:00:00"/>
    <x v="0"/>
    <x v="0"/>
    <s v="Сайт"/>
    <n v="30201"/>
  </r>
  <r>
    <n v="60024"/>
    <d v="2026-05-06T00:00:00"/>
    <x v="2"/>
    <x v="0"/>
    <s v="Сайт"/>
    <n v="28525"/>
  </r>
  <r>
    <n v="60025"/>
    <d v="2026-02-17T00:00:00"/>
    <x v="0"/>
    <x v="0"/>
    <s v="Розница"/>
    <n v="10230"/>
  </r>
  <r>
    <n v="60026"/>
    <d v="2026-01-20T00:00:00"/>
    <x v="1"/>
    <x v="1"/>
    <s v="Партнёры"/>
    <n v="16798"/>
  </r>
  <r>
    <n v="60027"/>
    <d v="2026-03-19T00:00:00"/>
    <x v="3"/>
    <x v="1"/>
    <s v="Сайт"/>
    <n v="21677"/>
  </r>
  <r>
    <n v="60028"/>
    <d v="2026-03-03T00:00:00"/>
    <x v="0"/>
    <x v="1"/>
    <s v="Маркетплейс"/>
    <n v="11145"/>
  </r>
  <r>
    <n v="60029"/>
    <d v="2026-05-03T00:00:00"/>
    <x v="3"/>
    <x v="0"/>
    <s v="Розница"/>
    <n v="31078"/>
  </r>
  <r>
    <n v="60030"/>
    <d v="2026-02-01T00:00:00"/>
    <x v="4"/>
    <x v="0"/>
    <s v="Маркетплейс"/>
    <n v="29353"/>
  </r>
  <r>
    <n v="60031"/>
    <d v="2026-01-08T00:00:00"/>
    <x v="1"/>
    <x v="1"/>
    <s v="Маркетплейс"/>
    <n v="22786"/>
  </r>
  <r>
    <n v="60032"/>
    <d v="2026-03-07T00:00:00"/>
    <x v="3"/>
    <x v="0"/>
    <s v="Сайт"/>
    <n v="7345"/>
  </r>
  <r>
    <n v="60033"/>
    <d v="2026-04-20T00:00:00"/>
    <x v="1"/>
    <x v="0"/>
    <s v="Партнёры"/>
    <n v="25882"/>
  </r>
  <r>
    <n v="60034"/>
    <d v="2026-06-17T00:00:00"/>
    <x v="2"/>
    <x v="1"/>
    <s v="Маркетплейс"/>
    <n v="28137"/>
  </r>
  <r>
    <n v="60035"/>
    <d v="2026-02-03T00:00:00"/>
    <x v="2"/>
    <x v="0"/>
    <s v="Маркетплейс"/>
    <n v="15506"/>
  </r>
  <r>
    <n v="60036"/>
    <d v="2026-05-01T00:00:00"/>
    <x v="1"/>
    <x v="1"/>
    <s v="Розница"/>
    <n v="22211"/>
  </r>
  <r>
    <n v="60037"/>
    <d v="2026-02-28T00:00:00"/>
    <x v="4"/>
    <x v="0"/>
    <s v="Маркетплейс"/>
    <n v="31832"/>
  </r>
  <r>
    <n v="60038"/>
    <d v="2026-03-21T00:00:00"/>
    <x v="1"/>
    <x v="0"/>
    <s v="Партнёры"/>
    <n v="40823"/>
  </r>
  <r>
    <n v="60039"/>
    <d v="2026-05-07T00:00:00"/>
    <x v="4"/>
    <x v="1"/>
    <s v="Маркетплейс"/>
    <n v="32782"/>
  </r>
  <r>
    <n v="60040"/>
    <d v="2026-04-30T00:00:00"/>
    <x v="4"/>
    <x v="1"/>
    <s v="Сайт"/>
    <n v="26565"/>
  </r>
  <r>
    <n v="60041"/>
    <d v="2026-05-01T00:00:00"/>
    <x v="0"/>
    <x v="0"/>
    <s v="Сайт"/>
    <n v="38664"/>
  </r>
  <r>
    <n v="60042"/>
    <d v="2026-04-09T00:00:00"/>
    <x v="1"/>
    <x v="1"/>
    <s v="Розница"/>
    <n v="31754"/>
  </r>
  <r>
    <n v="60043"/>
    <d v="2026-02-16T00:00:00"/>
    <x v="0"/>
    <x v="1"/>
    <s v="Сайт"/>
    <n v="29454"/>
  </r>
  <r>
    <n v="60044"/>
    <d v="2026-06-23T00:00:00"/>
    <x v="1"/>
    <x v="0"/>
    <s v="Маркетплейс"/>
    <n v="38021"/>
  </r>
  <r>
    <n v="60045"/>
    <d v="2026-06-13T00:00:00"/>
    <x v="1"/>
    <x v="0"/>
    <s v="Партнёры"/>
    <n v="23136"/>
  </r>
  <r>
    <n v="60046"/>
    <d v="2026-03-18T00:00:00"/>
    <x v="2"/>
    <x v="0"/>
    <s v="Сайт"/>
    <n v="21306"/>
  </r>
  <r>
    <n v="60047"/>
    <d v="2026-05-04T00:00:00"/>
    <x v="0"/>
    <x v="0"/>
    <s v="Розница"/>
    <n v="14629"/>
  </r>
  <r>
    <n v="60048"/>
    <d v="2026-02-02T00:00:00"/>
    <x v="4"/>
    <x v="0"/>
    <s v="Маркетплейс"/>
    <n v="7008"/>
  </r>
  <r>
    <n v="60049"/>
    <d v="2026-01-21T00:00:00"/>
    <x v="0"/>
    <x v="0"/>
    <s v="Сайт"/>
    <n v="24958"/>
  </r>
  <r>
    <n v="60050"/>
    <d v="2026-04-04T00:00:00"/>
    <x v="0"/>
    <x v="1"/>
    <s v="Маркетплейс"/>
    <n v="16053"/>
  </r>
  <r>
    <n v="60051"/>
    <d v="2026-01-23T00:00:00"/>
    <x v="3"/>
    <x v="0"/>
    <s v="Сайт"/>
    <n v="19481"/>
  </r>
  <r>
    <n v="60052"/>
    <d v="2026-06-22T00:00:00"/>
    <x v="3"/>
    <x v="1"/>
    <s v="Партнёры"/>
    <n v="11148"/>
  </r>
  <r>
    <n v="60053"/>
    <d v="2026-03-15T00:00:00"/>
    <x v="2"/>
    <x v="1"/>
    <s v="Партнёры"/>
    <n v="8300"/>
  </r>
  <r>
    <n v="60054"/>
    <d v="2026-06-23T00:00:00"/>
    <x v="3"/>
    <x v="0"/>
    <s v="Розница"/>
    <n v="6511"/>
  </r>
  <r>
    <n v="60055"/>
    <d v="2026-06-01T00:00:00"/>
    <x v="1"/>
    <x v="0"/>
    <s v="Партнёры"/>
    <n v="12184"/>
  </r>
  <r>
    <n v="60056"/>
    <d v="2026-06-15T00:00:00"/>
    <x v="4"/>
    <x v="1"/>
    <s v="Маркетплейс"/>
    <n v="21774"/>
  </r>
  <r>
    <n v="60057"/>
    <d v="2026-04-12T00:00:00"/>
    <x v="3"/>
    <x v="1"/>
    <s v="Розница"/>
    <n v="41044"/>
  </r>
  <r>
    <n v="60058"/>
    <d v="2026-06-30T00:00:00"/>
    <x v="1"/>
    <x v="1"/>
    <s v="Розница"/>
    <n v="20453"/>
  </r>
  <r>
    <n v="60059"/>
    <d v="2026-03-13T00:00:00"/>
    <x v="2"/>
    <x v="1"/>
    <s v="Розница"/>
    <n v="18866"/>
  </r>
  <r>
    <n v="60060"/>
    <d v="2026-06-13T00:00:00"/>
    <x v="0"/>
    <x v="0"/>
    <s v="Сайт"/>
    <n v="28897"/>
  </r>
  <r>
    <n v="60061"/>
    <d v="2026-03-27T00:00:00"/>
    <x v="3"/>
    <x v="1"/>
    <s v="Маркетплейс"/>
    <n v="21689"/>
  </r>
  <r>
    <n v="60062"/>
    <d v="2026-06-07T00:00:00"/>
    <x v="3"/>
    <x v="0"/>
    <s v="Партнёры"/>
    <n v="15703"/>
  </r>
  <r>
    <n v="60063"/>
    <d v="2026-05-25T00:00:00"/>
    <x v="2"/>
    <x v="1"/>
    <s v="Розница"/>
    <n v="28575"/>
  </r>
  <r>
    <n v="60064"/>
    <d v="2026-03-12T00:00:00"/>
    <x v="1"/>
    <x v="1"/>
    <s v="Маркетплейс"/>
    <n v="13331"/>
  </r>
  <r>
    <n v="60065"/>
    <d v="2026-06-22T00:00:00"/>
    <x v="2"/>
    <x v="0"/>
    <s v="Маркетплейс"/>
    <n v="24071"/>
  </r>
  <r>
    <n v="60066"/>
    <d v="2026-03-11T00:00:00"/>
    <x v="3"/>
    <x v="1"/>
    <s v="Маркетплейс"/>
    <n v="39631"/>
  </r>
  <r>
    <n v="60067"/>
    <d v="2026-05-02T00:00:00"/>
    <x v="4"/>
    <x v="1"/>
    <s v="Розница"/>
    <n v="24225"/>
  </r>
  <r>
    <n v="60068"/>
    <d v="2026-03-20T00:00:00"/>
    <x v="1"/>
    <x v="0"/>
    <s v="Маркетплейс"/>
    <n v="31524"/>
  </r>
  <r>
    <n v="60069"/>
    <d v="2026-05-13T00:00:00"/>
    <x v="0"/>
    <x v="0"/>
    <s v="Сайт"/>
    <n v="24545"/>
  </r>
  <r>
    <n v="60070"/>
    <d v="2026-01-05T00:00:00"/>
    <x v="2"/>
    <x v="0"/>
    <s v="Розница"/>
    <n v="38524"/>
  </r>
  <r>
    <n v="60071"/>
    <d v="2026-03-21T00:00:00"/>
    <x v="2"/>
    <x v="0"/>
    <s v="Партнёры"/>
    <n v="27081"/>
  </r>
  <r>
    <n v="60072"/>
    <d v="2026-01-14T00:00:00"/>
    <x v="1"/>
    <x v="0"/>
    <s v="Маркетплейс"/>
    <n v="12313"/>
  </r>
  <r>
    <n v="60073"/>
    <d v="2026-06-29T00:00:00"/>
    <x v="3"/>
    <x v="1"/>
    <s v="Партнёры"/>
    <n v="15225"/>
  </r>
  <r>
    <n v="60074"/>
    <d v="2026-03-23T00:00:00"/>
    <x v="4"/>
    <x v="0"/>
    <s v="Розница"/>
    <n v="9361"/>
  </r>
  <r>
    <n v="60075"/>
    <d v="2026-04-28T00:00:00"/>
    <x v="1"/>
    <x v="1"/>
    <s v="Партнёры"/>
    <n v="19945"/>
  </r>
  <r>
    <n v="60076"/>
    <d v="2026-03-10T00:00:00"/>
    <x v="1"/>
    <x v="1"/>
    <s v="Розница"/>
    <n v="13030"/>
  </r>
  <r>
    <n v="60077"/>
    <d v="2026-03-25T00:00:00"/>
    <x v="3"/>
    <x v="1"/>
    <s v="Сайт"/>
    <n v="8511"/>
  </r>
  <r>
    <n v="60078"/>
    <d v="2026-03-11T00:00:00"/>
    <x v="3"/>
    <x v="1"/>
    <s v="Партнёры"/>
    <n v="10166"/>
  </r>
  <r>
    <n v="60079"/>
    <d v="2026-05-07T00:00:00"/>
    <x v="3"/>
    <x v="1"/>
    <s v="Розница"/>
    <n v="20281"/>
  </r>
  <r>
    <n v="60080"/>
    <d v="2026-03-15T00:00:00"/>
    <x v="1"/>
    <x v="0"/>
    <s v="Партнёры"/>
    <n v="26046"/>
  </r>
  <r>
    <n v="60081"/>
    <d v="2026-01-15T00:00:00"/>
    <x v="0"/>
    <x v="0"/>
    <s v="Маркетплейс"/>
    <n v="25834"/>
  </r>
  <r>
    <n v="60082"/>
    <d v="2026-05-12T00:00:00"/>
    <x v="3"/>
    <x v="0"/>
    <s v="Розница"/>
    <n v="7403"/>
  </r>
  <r>
    <n v="60083"/>
    <d v="2026-02-02T00:00:00"/>
    <x v="4"/>
    <x v="1"/>
    <s v="Маркетплейс"/>
    <n v="8436"/>
  </r>
  <r>
    <n v="60084"/>
    <d v="2026-01-22T00:00:00"/>
    <x v="3"/>
    <x v="1"/>
    <s v="Партнёры"/>
    <n v="36387"/>
  </r>
  <r>
    <n v="60085"/>
    <d v="2026-02-06T00:00:00"/>
    <x v="4"/>
    <x v="0"/>
    <s v="Партнёры"/>
    <n v="36298"/>
  </r>
  <r>
    <n v="60086"/>
    <d v="2026-04-19T00:00:00"/>
    <x v="1"/>
    <x v="0"/>
    <s v="Розница"/>
    <n v="10696"/>
  </r>
  <r>
    <n v="60087"/>
    <d v="2026-03-17T00:00:00"/>
    <x v="4"/>
    <x v="0"/>
    <s v="Розница"/>
    <n v="32800"/>
  </r>
  <r>
    <n v="60088"/>
    <d v="2026-02-16T00:00:00"/>
    <x v="0"/>
    <x v="1"/>
    <s v="Партнёры"/>
    <n v="36559"/>
  </r>
  <r>
    <n v="60089"/>
    <d v="2026-04-09T00:00:00"/>
    <x v="4"/>
    <x v="1"/>
    <s v="Сайт"/>
    <n v="27905"/>
  </r>
  <r>
    <n v="60090"/>
    <d v="2026-06-27T00:00:00"/>
    <x v="0"/>
    <x v="1"/>
    <s v="Розница"/>
    <n v="10012"/>
  </r>
  <r>
    <n v="60091"/>
    <d v="2026-06-27T00:00:00"/>
    <x v="1"/>
    <x v="0"/>
    <s v="Партнёры"/>
    <n v="9973"/>
  </r>
  <r>
    <n v="60092"/>
    <d v="2026-01-26T00:00:00"/>
    <x v="3"/>
    <x v="0"/>
    <s v="Маркетплейс"/>
    <n v="30121"/>
  </r>
  <r>
    <n v="60093"/>
    <d v="2026-03-14T00:00:00"/>
    <x v="4"/>
    <x v="0"/>
    <s v="Розница"/>
    <n v="7595"/>
  </r>
  <r>
    <n v="60094"/>
    <d v="2026-02-13T00:00:00"/>
    <x v="4"/>
    <x v="0"/>
    <s v="Партнёры"/>
    <n v="27452"/>
  </r>
  <r>
    <n v="60095"/>
    <d v="2026-03-09T00:00:00"/>
    <x v="3"/>
    <x v="0"/>
    <s v="Розница"/>
    <n v="19645"/>
  </r>
  <r>
    <n v="60096"/>
    <d v="2026-05-10T00:00:00"/>
    <x v="1"/>
    <x v="1"/>
    <s v="Партнёры"/>
    <n v="35120"/>
  </r>
  <r>
    <n v="60097"/>
    <d v="2026-04-06T00:00:00"/>
    <x v="0"/>
    <x v="0"/>
    <s v="Розница"/>
    <n v="36618"/>
  </r>
  <r>
    <n v="60098"/>
    <d v="2026-03-07T00:00:00"/>
    <x v="0"/>
    <x v="1"/>
    <s v="Сайт"/>
    <n v="23990"/>
  </r>
  <r>
    <n v="60099"/>
    <d v="2026-03-11T00:00:00"/>
    <x v="3"/>
    <x v="0"/>
    <s v="Маркетплейс"/>
    <n v="20939"/>
  </r>
  <r>
    <n v="60100"/>
    <d v="2026-01-03T00:00:00"/>
    <x v="2"/>
    <x v="1"/>
    <s v="Сайт"/>
    <n v="18732"/>
  </r>
  <r>
    <n v="60101"/>
    <d v="2026-01-25T00:00:00"/>
    <x v="1"/>
    <x v="1"/>
    <s v="Маркетплейс"/>
    <n v="33464"/>
  </r>
  <r>
    <n v="60102"/>
    <d v="2026-03-28T00:00:00"/>
    <x v="1"/>
    <x v="1"/>
    <s v="Розница"/>
    <n v="29821"/>
  </r>
  <r>
    <n v="60103"/>
    <d v="2026-03-14T00:00:00"/>
    <x v="2"/>
    <x v="0"/>
    <s v="Сайт"/>
    <n v="25976"/>
  </r>
  <r>
    <n v="60104"/>
    <d v="2026-02-01T00:00:00"/>
    <x v="0"/>
    <x v="0"/>
    <s v="Сайт"/>
    <n v="33799"/>
  </r>
  <r>
    <n v="60105"/>
    <d v="2026-01-11T00:00:00"/>
    <x v="0"/>
    <x v="1"/>
    <s v="Сайт"/>
    <n v="13858"/>
  </r>
  <r>
    <n v="60106"/>
    <d v="2026-01-27T00:00:00"/>
    <x v="1"/>
    <x v="0"/>
    <s v="Партнёры"/>
    <n v="20553"/>
  </r>
  <r>
    <n v="60107"/>
    <d v="2026-02-03T00:00:00"/>
    <x v="1"/>
    <x v="1"/>
    <s v="Партнёры"/>
    <n v="24229"/>
  </r>
  <r>
    <n v="60108"/>
    <d v="2026-04-25T00:00:00"/>
    <x v="0"/>
    <x v="1"/>
    <s v="Маркетплейс"/>
    <n v="23050"/>
  </r>
  <r>
    <n v="60109"/>
    <d v="2026-04-08T00:00:00"/>
    <x v="3"/>
    <x v="1"/>
    <s v="Партнёры"/>
    <n v="19557"/>
  </r>
  <r>
    <n v="60110"/>
    <d v="2026-04-09T00:00:00"/>
    <x v="2"/>
    <x v="1"/>
    <s v="Партнёры"/>
    <n v="34947"/>
  </r>
  <r>
    <n v="60111"/>
    <d v="2026-02-16T00:00:00"/>
    <x v="0"/>
    <x v="0"/>
    <s v="Партнёры"/>
    <n v="37231"/>
  </r>
  <r>
    <n v="60112"/>
    <d v="2026-03-27T00:00:00"/>
    <x v="1"/>
    <x v="1"/>
    <s v="Маркетплейс"/>
    <n v="31824"/>
  </r>
  <r>
    <n v="60113"/>
    <d v="2026-04-08T00:00:00"/>
    <x v="2"/>
    <x v="0"/>
    <s v="Сайт"/>
    <n v="20627"/>
  </r>
  <r>
    <n v="60114"/>
    <d v="2026-05-22T00:00:00"/>
    <x v="0"/>
    <x v="1"/>
    <s v="Партнёры"/>
    <n v="9953"/>
  </r>
  <r>
    <n v="60115"/>
    <d v="2026-07-01T00:00:00"/>
    <x v="0"/>
    <x v="0"/>
    <s v="Розница"/>
    <n v="11108"/>
  </r>
  <r>
    <n v="60116"/>
    <d v="2026-06-16T00:00:00"/>
    <x v="0"/>
    <x v="0"/>
    <s v="Сайт"/>
    <n v="34441"/>
  </r>
  <r>
    <n v="60117"/>
    <d v="2026-01-16T00:00:00"/>
    <x v="0"/>
    <x v="0"/>
    <s v="Маркетплейс"/>
    <n v="37371"/>
  </r>
  <r>
    <n v="60118"/>
    <d v="2026-05-16T00:00:00"/>
    <x v="1"/>
    <x v="1"/>
    <s v="Партнёры"/>
    <n v="26962"/>
  </r>
  <r>
    <n v="60119"/>
    <d v="2026-05-25T00:00:00"/>
    <x v="2"/>
    <x v="0"/>
    <s v="Партнёры"/>
    <n v="32384"/>
  </r>
  <r>
    <n v="60120"/>
    <d v="2026-05-04T00:00:00"/>
    <x v="3"/>
    <x v="1"/>
    <s v="Партнёры"/>
    <n v="38158"/>
  </r>
  <r>
    <n v="60121"/>
    <d v="2026-06-12T00:00:00"/>
    <x v="0"/>
    <x v="0"/>
    <s v="Маркетплейс"/>
    <n v="29722"/>
  </r>
  <r>
    <n v="60122"/>
    <d v="2026-06-15T00:00:00"/>
    <x v="2"/>
    <x v="1"/>
    <s v="Сайт"/>
    <n v="41006"/>
  </r>
  <r>
    <n v="60123"/>
    <d v="2026-01-16T00:00:00"/>
    <x v="1"/>
    <x v="1"/>
    <s v="Партнёры"/>
    <n v="40717"/>
  </r>
  <r>
    <n v="60124"/>
    <d v="2026-02-16T00:00:00"/>
    <x v="4"/>
    <x v="0"/>
    <s v="Партнёры"/>
    <n v="30762"/>
  </r>
  <r>
    <n v="60125"/>
    <d v="2026-05-08T00:00:00"/>
    <x v="1"/>
    <x v="0"/>
    <s v="Сайт"/>
    <n v="4796"/>
  </r>
  <r>
    <n v="60126"/>
    <d v="2026-01-17T00:00:00"/>
    <x v="1"/>
    <x v="1"/>
    <s v="Партнёры"/>
    <n v="11682"/>
  </r>
  <r>
    <n v="60127"/>
    <d v="2026-05-09T00:00:00"/>
    <x v="4"/>
    <x v="0"/>
    <s v="Розница"/>
    <n v="8396"/>
  </r>
  <r>
    <n v="60128"/>
    <d v="2026-06-30T00:00:00"/>
    <x v="3"/>
    <x v="1"/>
    <s v="Розница"/>
    <n v="29032"/>
  </r>
  <r>
    <n v="60129"/>
    <d v="2026-04-30T00:00:00"/>
    <x v="2"/>
    <x v="1"/>
    <s v="Сайт"/>
    <n v="25035"/>
  </r>
  <r>
    <n v="60130"/>
    <d v="2026-01-01T00:00:00"/>
    <x v="0"/>
    <x v="0"/>
    <s v="Маркетплейс"/>
    <n v="17556"/>
  </r>
  <r>
    <n v="60131"/>
    <d v="2026-05-23T00:00:00"/>
    <x v="4"/>
    <x v="1"/>
    <s v="Розница"/>
    <n v="6043"/>
  </r>
  <r>
    <n v="60132"/>
    <d v="2026-01-04T00:00:00"/>
    <x v="4"/>
    <x v="0"/>
    <s v="Сайт"/>
    <n v="9740"/>
  </r>
  <r>
    <n v="60133"/>
    <d v="2026-06-16T00:00:00"/>
    <x v="1"/>
    <x v="0"/>
    <s v="Сайт"/>
    <n v="40310"/>
  </r>
  <r>
    <n v="60134"/>
    <d v="2026-03-05T00:00:00"/>
    <x v="0"/>
    <x v="1"/>
    <s v="Розница"/>
    <n v="28051"/>
  </r>
  <r>
    <n v="60135"/>
    <d v="2026-04-03T00:00:00"/>
    <x v="0"/>
    <x v="0"/>
    <s v="Розница"/>
    <n v="11521"/>
  </r>
  <r>
    <n v="60136"/>
    <d v="2026-06-14T00:00:00"/>
    <x v="1"/>
    <x v="0"/>
    <s v="Маркетплейс"/>
    <n v="15874"/>
  </r>
  <r>
    <n v="60137"/>
    <d v="2026-02-02T00:00:00"/>
    <x v="4"/>
    <x v="1"/>
    <s v="Розница"/>
    <n v="29259"/>
  </r>
  <r>
    <n v="60138"/>
    <d v="2026-01-05T00:00:00"/>
    <x v="1"/>
    <x v="1"/>
    <s v="Розница"/>
    <n v="31190"/>
  </r>
  <r>
    <n v="60139"/>
    <d v="2026-01-16T00:00:00"/>
    <x v="3"/>
    <x v="1"/>
    <s v="Маркетплейс"/>
    <n v="27662"/>
  </r>
  <r>
    <n v="60140"/>
    <d v="2026-05-11T00:00:00"/>
    <x v="3"/>
    <x v="1"/>
    <s v="Маркетплейс"/>
    <n v="5099"/>
  </r>
  <r>
    <n v="60141"/>
    <d v="2026-05-04T00:00:00"/>
    <x v="3"/>
    <x v="0"/>
    <s v="Маркетплейс"/>
    <n v="25589"/>
  </r>
  <r>
    <n v="60142"/>
    <d v="2026-05-11T00:00:00"/>
    <x v="1"/>
    <x v="0"/>
    <s v="Маркетплейс"/>
    <n v="35626"/>
  </r>
  <r>
    <n v="60143"/>
    <d v="2026-06-29T00:00:00"/>
    <x v="2"/>
    <x v="0"/>
    <s v="Розница"/>
    <n v="17947"/>
  </r>
  <r>
    <n v="60144"/>
    <d v="2026-05-24T00:00:00"/>
    <x v="0"/>
    <x v="1"/>
    <s v="Маркетплейс"/>
    <n v="19091"/>
  </r>
  <r>
    <n v="60145"/>
    <d v="2026-01-17T00:00:00"/>
    <x v="1"/>
    <x v="1"/>
    <s v="Партнёры"/>
    <n v="31232"/>
  </r>
  <r>
    <n v="60146"/>
    <d v="2026-05-01T00:00:00"/>
    <x v="1"/>
    <x v="0"/>
    <s v="Партнёры"/>
    <n v="26782"/>
  </r>
  <r>
    <n v="60147"/>
    <d v="2026-06-01T00:00:00"/>
    <x v="4"/>
    <x v="0"/>
    <s v="Сайт"/>
    <n v="40153"/>
  </r>
  <r>
    <n v="60148"/>
    <d v="2026-03-22T00:00:00"/>
    <x v="3"/>
    <x v="1"/>
    <s v="Маркетплейс"/>
    <n v="12250"/>
  </r>
  <r>
    <n v="60149"/>
    <d v="2026-05-01T00:00:00"/>
    <x v="1"/>
    <x v="0"/>
    <s v="Маркетплейс"/>
    <n v="16597"/>
  </r>
  <r>
    <n v="60150"/>
    <d v="2026-06-17T00:00:00"/>
    <x v="0"/>
    <x v="0"/>
    <s v="Партнёры"/>
    <n v="41585"/>
  </r>
  <r>
    <n v="60151"/>
    <d v="2026-04-25T00:00:00"/>
    <x v="0"/>
    <x v="0"/>
    <s v="Партнёры"/>
    <n v="28082"/>
  </r>
  <r>
    <n v="60152"/>
    <d v="2026-02-05T00:00:00"/>
    <x v="2"/>
    <x v="0"/>
    <s v="Маркетплейс"/>
    <n v="6462"/>
  </r>
  <r>
    <n v="60153"/>
    <d v="2026-02-02T00:00:00"/>
    <x v="3"/>
    <x v="1"/>
    <s v="Партнёры"/>
    <n v="31365"/>
  </r>
  <r>
    <n v="60154"/>
    <d v="2026-01-01T00:00:00"/>
    <x v="4"/>
    <x v="1"/>
    <s v="Розница"/>
    <n v="17720"/>
  </r>
  <r>
    <n v="60155"/>
    <d v="2026-01-18T00:00:00"/>
    <x v="4"/>
    <x v="0"/>
    <s v="Сайт"/>
    <n v="25496"/>
  </r>
  <r>
    <n v="60156"/>
    <d v="2026-06-09T00:00:00"/>
    <x v="4"/>
    <x v="1"/>
    <s v="Маркетплейс"/>
    <n v="23961"/>
  </r>
  <r>
    <n v="60157"/>
    <d v="2026-01-04T00:00:00"/>
    <x v="3"/>
    <x v="0"/>
    <s v="Партнёры"/>
    <n v="38598"/>
  </r>
  <r>
    <n v="60158"/>
    <d v="2026-05-31T00:00:00"/>
    <x v="1"/>
    <x v="1"/>
    <s v="Партнёры"/>
    <n v="7249"/>
  </r>
  <r>
    <n v="60159"/>
    <d v="2026-01-22T00:00:00"/>
    <x v="4"/>
    <x v="1"/>
    <s v="Партнёры"/>
    <n v="18681"/>
  </r>
  <r>
    <n v="60160"/>
    <d v="2026-03-23T00:00:00"/>
    <x v="4"/>
    <x v="1"/>
    <s v="Партнёры"/>
    <n v="23960"/>
  </r>
  <r>
    <n v="60161"/>
    <d v="2026-04-07T00:00:00"/>
    <x v="0"/>
    <x v="1"/>
    <s v="Партнёры"/>
    <n v="15559"/>
  </r>
  <r>
    <n v="60162"/>
    <d v="2026-05-14T00:00:00"/>
    <x v="0"/>
    <x v="1"/>
    <s v="Розница"/>
    <n v="16528"/>
  </r>
  <r>
    <n v="60163"/>
    <d v="2026-06-25T00:00:00"/>
    <x v="0"/>
    <x v="1"/>
    <s v="Сайт"/>
    <n v="28214"/>
  </r>
  <r>
    <n v="60164"/>
    <d v="2026-01-14T00:00:00"/>
    <x v="4"/>
    <x v="1"/>
    <s v="Маркетплейс"/>
    <n v="28981"/>
  </r>
  <r>
    <n v="60165"/>
    <d v="2026-03-08T00:00:00"/>
    <x v="0"/>
    <x v="0"/>
    <s v="Партнёры"/>
    <n v="15616"/>
  </r>
  <r>
    <n v="60166"/>
    <d v="2026-01-12T00:00:00"/>
    <x v="2"/>
    <x v="0"/>
    <s v="Партнёры"/>
    <n v="39367"/>
  </r>
  <r>
    <n v="60167"/>
    <d v="2026-06-07T00:00:00"/>
    <x v="2"/>
    <x v="0"/>
    <s v="Розница"/>
    <n v="7083"/>
  </r>
  <r>
    <n v="60168"/>
    <d v="2026-02-24T00:00:00"/>
    <x v="3"/>
    <x v="1"/>
    <s v="Партнёры"/>
    <n v="14664"/>
  </r>
  <r>
    <n v="60169"/>
    <d v="2026-02-27T00:00:00"/>
    <x v="2"/>
    <x v="0"/>
    <s v="Партнёры"/>
    <n v="22667"/>
  </r>
  <r>
    <n v="60170"/>
    <d v="2026-04-21T00:00:00"/>
    <x v="0"/>
    <x v="1"/>
    <s v="Сайт"/>
    <n v="34193"/>
  </r>
  <r>
    <n v="60171"/>
    <d v="2026-03-17T00:00:00"/>
    <x v="4"/>
    <x v="1"/>
    <s v="Розница"/>
    <n v="19446"/>
  </r>
  <r>
    <n v="60172"/>
    <d v="2026-01-30T00:00:00"/>
    <x v="0"/>
    <x v="0"/>
    <s v="Розница"/>
    <n v="9069"/>
  </r>
  <r>
    <n v="60173"/>
    <d v="2026-04-12T00:00:00"/>
    <x v="1"/>
    <x v="0"/>
    <s v="Сайт"/>
    <n v="10718"/>
  </r>
  <r>
    <n v="60174"/>
    <d v="2026-04-24T00:00:00"/>
    <x v="3"/>
    <x v="0"/>
    <s v="Розница"/>
    <n v="18134"/>
  </r>
  <r>
    <n v="60175"/>
    <d v="2026-03-28T00:00:00"/>
    <x v="2"/>
    <x v="1"/>
    <s v="Партнёры"/>
    <n v="7576"/>
  </r>
  <r>
    <n v="60176"/>
    <d v="2026-05-05T00:00:00"/>
    <x v="3"/>
    <x v="0"/>
    <s v="Розница"/>
    <n v="14124"/>
  </r>
  <r>
    <n v="60177"/>
    <d v="2026-02-22T00:00:00"/>
    <x v="2"/>
    <x v="1"/>
    <s v="Маркетплейс"/>
    <n v="32660"/>
  </r>
  <r>
    <n v="60178"/>
    <d v="2026-04-19T00:00:00"/>
    <x v="0"/>
    <x v="0"/>
    <s v="Маркетплейс"/>
    <n v="32079"/>
  </r>
  <r>
    <n v="60179"/>
    <d v="2026-04-10T00:00:00"/>
    <x v="3"/>
    <x v="1"/>
    <s v="Сайт"/>
    <n v="36499"/>
  </r>
  <r>
    <n v="60180"/>
    <d v="2026-03-15T00:00:00"/>
    <x v="2"/>
    <x v="0"/>
    <s v="Маркетплейс"/>
    <n v="37466"/>
  </r>
  <r>
    <n v="60181"/>
    <d v="2026-01-06T00:00:00"/>
    <x v="3"/>
    <x v="0"/>
    <s v="Маркетплейс"/>
    <n v="31603"/>
  </r>
  <r>
    <n v="60182"/>
    <d v="2026-02-05T00:00:00"/>
    <x v="1"/>
    <x v="0"/>
    <s v="Маркетплейс"/>
    <n v="4826"/>
  </r>
  <r>
    <n v="60183"/>
    <d v="2026-05-15T00:00:00"/>
    <x v="0"/>
    <x v="0"/>
    <s v="Розница"/>
    <n v="30014"/>
  </r>
  <r>
    <n v="60184"/>
    <d v="2026-06-18T00:00:00"/>
    <x v="4"/>
    <x v="1"/>
    <s v="Розница"/>
    <n v="7241"/>
  </r>
  <r>
    <n v="60185"/>
    <d v="2026-06-02T00:00:00"/>
    <x v="4"/>
    <x v="0"/>
    <s v="Партнёры"/>
    <n v="37966"/>
  </r>
  <r>
    <n v="60186"/>
    <d v="2026-04-10T00:00:00"/>
    <x v="1"/>
    <x v="1"/>
    <s v="Сайт"/>
    <n v="32268"/>
  </r>
  <r>
    <n v="60187"/>
    <d v="2026-04-24T00:00:00"/>
    <x v="1"/>
    <x v="0"/>
    <s v="Сайт"/>
    <n v="22973"/>
  </r>
  <r>
    <n v="60188"/>
    <d v="2026-01-18T00:00:00"/>
    <x v="0"/>
    <x v="0"/>
    <s v="Маркетплейс"/>
    <n v="24112"/>
  </r>
  <r>
    <n v="60189"/>
    <d v="2026-05-30T00:00:00"/>
    <x v="0"/>
    <x v="1"/>
    <s v="Розница"/>
    <n v="40402"/>
  </r>
  <r>
    <n v="60190"/>
    <d v="2026-02-16T00:00:00"/>
    <x v="0"/>
    <x v="0"/>
    <s v="Сайт"/>
    <n v="39681"/>
  </r>
  <r>
    <n v="60191"/>
    <d v="2026-05-06T00:00:00"/>
    <x v="2"/>
    <x v="1"/>
    <s v="Сайт"/>
    <n v="34430"/>
  </r>
  <r>
    <n v="60192"/>
    <d v="2026-05-01T00:00:00"/>
    <x v="2"/>
    <x v="0"/>
    <s v="Розница"/>
    <n v="35368"/>
  </r>
  <r>
    <n v="60193"/>
    <d v="2026-01-08T00:00:00"/>
    <x v="3"/>
    <x v="1"/>
    <s v="Партнёры"/>
    <n v="13040"/>
  </r>
  <r>
    <n v="60194"/>
    <d v="2026-01-02T00:00:00"/>
    <x v="2"/>
    <x v="0"/>
    <s v="Партнёры"/>
    <n v="39241"/>
  </r>
  <r>
    <n v="60195"/>
    <d v="2026-02-24T00:00:00"/>
    <x v="0"/>
    <x v="0"/>
    <s v="Розница"/>
    <n v="8161"/>
  </r>
  <r>
    <n v="60196"/>
    <d v="2026-01-20T00:00:00"/>
    <x v="1"/>
    <x v="0"/>
    <s v="Розница"/>
    <n v="23464"/>
  </r>
  <r>
    <n v="60197"/>
    <d v="2026-06-18T00:00:00"/>
    <x v="4"/>
    <x v="0"/>
    <s v="Маркетплейс"/>
    <n v="9793"/>
  </r>
  <r>
    <n v="60198"/>
    <d v="2026-05-23T00:00:00"/>
    <x v="4"/>
    <x v="1"/>
    <s v="Сайт"/>
    <n v="34874"/>
  </r>
  <r>
    <n v="60199"/>
    <d v="2026-05-13T00:00:00"/>
    <x v="4"/>
    <x v="1"/>
    <s v="Маркетплейс"/>
    <n v="23058"/>
  </r>
  <r>
    <n v="60200"/>
    <d v="2026-06-06T00:00:00"/>
    <x v="1"/>
    <x v="0"/>
    <s v="Партнёры"/>
    <n v="31964"/>
  </r>
  <r>
    <n v="60201"/>
    <d v="2026-01-30T00:00:00"/>
    <x v="2"/>
    <x v="0"/>
    <s v="Сайт"/>
    <n v="27166"/>
  </r>
  <r>
    <n v="60202"/>
    <d v="2026-05-25T00:00:00"/>
    <x v="1"/>
    <x v="0"/>
    <s v="Сайт"/>
    <n v="13414"/>
  </r>
  <r>
    <n v="60203"/>
    <d v="2026-04-17T00:00:00"/>
    <x v="3"/>
    <x v="0"/>
    <s v="Розница"/>
    <n v="32822"/>
  </r>
  <r>
    <n v="60204"/>
    <d v="2026-01-08T00:00:00"/>
    <x v="4"/>
    <x v="1"/>
    <s v="Партнёры"/>
    <n v="26211"/>
  </r>
  <r>
    <n v="60205"/>
    <d v="2026-06-07T00:00:00"/>
    <x v="1"/>
    <x v="1"/>
    <s v="Розница"/>
    <n v="35721"/>
  </r>
  <r>
    <n v="60206"/>
    <d v="2026-01-12T00:00:00"/>
    <x v="0"/>
    <x v="0"/>
    <s v="Сайт"/>
    <n v="30230"/>
  </r>
  <r>
    <n v="60207"/>
    <d v="2026-01-12T00:00:00"/>
    <x v="0"/>
    <x v="1"/>
    <s v="Сайт"/>
    <n v="12181"/>
  </r>
  <r>
    <n v="60208"/>
    <d v="2026-02-19T00:00:00"/>
    <x v="1"/>
    <x v="1"/>
    <s v="Розница"/>
    <n v="4016"/>
  </r>
  <r>
    <n v="60209"/>
    <d v="2026-01-22T00:00:00"/>
    <x v="0"/>
    <x v="1"/>
    <s v="Сайт"/>
    <n v="26533"/>
  </r>
  <r>
    <n v="60210"/>
    <d v="2026-02-26T00:00:00"/>
    <x v="4"/>
    <x v="0"/>
    <s v="Маркетплейс"/>
    <n v="33379"/>
  </r>
  <r>
    <n v="60211"/>
    <d v="2026-06-25T00:00:00"/>
    <x v="4"/>
    <x v="0"/>
    <s v="Партнёры"/>
    <n v="27638"/>
  </r>
  <r>
    <n v="60212"/>
    <d v="2026-04-26T00:00:00"/>
    <x v="3"/>
    <x v="1"/>
    <s v="Сайт"/>
    <n v="23017"/>
  </r>
  <r>
    <n v="60213"/>
    <d v="2026-02-19T00:00:00"/>
    <x v="3"/>
    <x v="0"/>
    <s v="Маркетплейс"/>
    <n v="36792"/>
  </r>
  <r>
    <n v="60214"/>
    <d v="2026-03-13T00:00:00"/>
    <x v="1"/>
    <x v="0"/>
    <s v="Розница"/>
    <n v="38888"/>
  </r>
  <r>
    <n v="60215"/>
    <d v="2026-01-26T00:00:00"/>
    <x v="4"/>
    <x v="1"/>
    <s v="Маркетплейс"/>
    <n v="30562"/>
  </r>
  <r>
    <n v="60216"/>
    <d v="2026-06-10T00:00:00"/>
    <x v="4"/>
    <x v="0"/>
    <s v="Партнёры"/>
    <n v="37715"/>
  </r>
  <r>
    <n v="60217"/>
    <d v="2026-03-11T00:00:00"/>
    <x v="2"/>
    <x v="0"/>
    <s v="Сайт"/>
    <n v="13245"/>
  </r>
  <r>
    <n v="60218"/>
    <d v="2026-04-09T00:00:00"/>
    <x v="1"/>
    <x v="0"/>
    <s v="Маркетплейс"/>
    <n v="40070"/>
  </r>
  <r>
    <n v="60219"/>
    <d v="2026-02-06T00:00:00"/>
    <x v="0"/>
    <x v="0"/>
    <s v="Розница"/>
    <n v="4236"/>
  </r>
  <r>
    <n v="60220"/>
    <d v="2026-03-19T00:00:00"/>
    <x v="0"/>
    <x v="0"/>
    <s v="Сайт"/>
    <n v="34466"/>
  </r>
  <r>
    <n v="60221"/>
    <d v="2026-05-07T00:00:00"/>
    <x v="4"/>
    <x v="0"/>
    <s v="Маркетплейс"/>
    <n v="17717"/>
  </r>
  <r>
    <n v="60222"/>
    <d v="2026-03-07T00:00:00"/>
    <x v="3"/>
    <x v="0"/>
    <s v="Сайт"/>
    <n v="7006"/>
  </r>
  <r>
    <n v="60223"/>
    <d v="2026-05-30T00:00:00"/>
    <x v="4"/>
    <x v="1"/>
    <s v="Сайт"/>
    <n v="25641"/>
  </r>
  <r>
    <n v="60224"/>
    <d v="2026-06-07T00:00:00"/>
    <x v="1"/>
    <x v="0"/>
    <s v="Розница"/>
    <n v="38376"/>
  </r>
  <r>
    <n v="60225"/>
    <d v="2026-05-01T00:00:00"/>
    <x v="1"/>
    <x v="0"/>
    <s v="Маркетплейс"/>
    <n v="11084"/>
  </r>
  <r>
    <n v="60226"/>
    <d v="2026-01-10T00:00:00"/>
    <x v="4"/>
    <x v="0"/>
    <s v="Розница"/>
    <n v="5782"/>
  </r>
  <r>
    <n v="60227"/>
    <d v="2026-05-04T00:00:00"/>
    <x v="0"/>
    <x v="0"/>
    <s v="Маркетплейс"/>
    <n v="40771"/>
  </r>
  <r>
    <n v="60228"/>
    <d v="2026-01-01T00:00:00"/>
    <x v="0"/>
    <x v="0"/>
    <s v="Партнёры"/>
    <n v="14953"/>
  </r>
  <r>
    <n v="60229"/>
    <d v="2026-02-03T00:00:00"/>
    <x v="1"/>
    <x v="1"/>
    <s v="Партнёры"/>
    <n v="18678"/>
  </r>
  <r>
    <n v="60230"/>
    <d v="2026-03-21T00:00:00"/>
    <x v="0"/>
    <x v="0"/>
    <s v="Партнёры"/>
    <n v="33010"/>
  </r>
  <r>
    <n v="60231"/>
    <d v="2026-05-02T00:00:00"/>
    <x v="1"/>
    <x v="0"/>
    <s v="Маркетплейс"/>
    <n v="25055"/>
  </r>
  <r>
    <n v="60232"/>
    <d v="2026-05-03T00:00:00"/>
    <x v="3"/>
    <x v="0"/>
    <s v="Сайт"/>
    <n v="41581"/>
  </r>
  <r>
    <n v="60233"/>
    <d v="2026-05-10T00:00:00"/>
    <x v="3"/>
    <x v="1"/>
    <s v="Розница"/>
    <n v="23779"/>
  </r>
  <r>
    <n v="60234"/>
    <d v="2026-03-14T00:00:00"/>
    <x v="1"/>
    <x v="0"/>
    <s v="Партнёры"/>
    <n v="31200"/>
  </r>
  <r>
    <n v="60235"/>
    <d v="2026-06-14T00:00:00"/>
    <x v="1"/>
    <x v="0"/>
    <s v="Сайт"/>
    <n v="21281"/>
  </r>
  <r>
    <n v="60236"/>
    <d v="2026-06-22T00:00:00"/>
    <x v="0"/>
    <x v="1"/>
    <s v="Партнёры"/>
    <n v="28194"/>
  </r>
  <r>
    <n v="60237"/>
    <d v="2026-01-09T00:00:00"/>
    <x v="2"/>
    <x v="0"/>
    <s v="Партнёры"/>
    <n v="13514"/>
  </r>
  <r>
    <n v="60238"/>
    <d v="2026-05-28T00:00:00"/>
    <x v="2"/>
    <x v="1"/>
    <s v="Партнёры"/>
    <n v="19714"/>
  </r>
  <r>
    <n v="60239"/>
    <d v="2026-05-13T00:00:00"/>
    <x v="4"/>
    <x v="1"/>
    <s v="Розница"/>
    <n v="22665"/>
  </r>
  <r>
    <n v="60240"/>
    <d v="2026-04-26T00:00:00"/>
    <x v="4"/>
    <x v="1"/>
    <s v="Маркетплейс"/>
    <n v="28839"/>
  </r>
  <r>
    <n v="60241"/>
    <d v="2026-03-18T00:00:00"/>
    <x v="2"/>
    <x v="0"/>
    <s v="Партнёры"/>
    <n v="20869"/>
  </r>
  <r>
    <n v="60242"/>
    <d v="2026-04-12T00:00:00"/>
    <x v="3"/>
    <x v="0"/>
    <s v="Партнёры"/>
    <n v="14017"/>
  </r>
  <r>
    <n v="60243"/>
    <d v="2026-04-15T00:00:00"/>
    <x v="3"/>
    <x v="0"/>
    <s v="Розница"/>
    <n v="4101"/>
  </r>
  <r>
    <n v="60244"/>
    <d v="2026-02-05T00:00:00"/>
    <x v="3"/>
    <x v="0"/>
    <s v="Маркетплейс"/>
    <n v="31826"/>
  </r>
  <r>
    <n v="60245"/>
    <d v="2026-02-23T00:00:00"/>
    <x v="1"/>
    <x v="0"/>
    <s v="Сайт"/>
    <n v="19204"/>
  </r>
  <r>
    <n v="60246"/>
    <d v="2026-04-06T00:00:00"/>
    <x v="4"/>
    <x v="0"/>
    <s v="Партнёры"/>
    <n v="29619"/>
  </r>
  <r>
    <n v="60247"/>
    <d v="2026-01-28T00:00:00"/>
    <x v="2"/>
    <x v="0"/>
    <s v="Сайт"/>
    <n v="4338"/>
  </r>
  <r>
    <n v="60248"/>
    <d v="2026-06-23T00:00:00"/>
    <x v="4"/>
    <x v="1"/>
    <s v="Партнёры"/>
    <n v="27427"/>
  </r>
  <r>
    <n v="60249"/>
    <d v="2026-01-26T00:00:00"/>
    <x v="2"/>
    <x v="0"/>
    <s v="Маркетплейс"/>
    <n v="14504"/>
  </r>
  <r>
    <n v="60250"/>
    <d v="2026-06-16T00:00:00"/>
    <x v="2"/>
    <x v="0"/>
    <s v="Розница"/>
    <n v="25191"/>
  </r>
  <r>
    <n v="60251"/>
    <d v="2026-04-05T00:00:00"/>
    <x v="1"/>
    <x v="0"/>
    <s v="Розница"/>
    <n v="18712"/>
  </r>
  <r>
    <n v="60252"/>
    <d v="2026-04-23T00:00:00"/>
    <x v="1"/>
    <x v="0"/>
    <s v="Розница"/>
    <n v="41798"/>
  </r>
  <r>
    <n v="60253"/>
    <d v="2026-04-22T00:00:00"/>
    <x v="4"/>
    <x v="1"/>
    <s v="Партнёры"/>
    <n v="10676"/>
  </r>
  <r>
    <n v="60254"/>
    <d v="2026-02-18T00:00:00"/>
    <x v="4"/>
    <x v="1"/>
    <s v="Партнёры"/>
    <n v="33718"/>
  </r>
  <r>
    <n v="60255"/>
    <d v="2026-05-18T00:00:00"/>
    <x v="0"/>
    <x v="0"/>
    <s v="Сайт"/>
    <n v="7152"/>
  </r>
  <r>
    <n v="60256"/>
    <d v="2026-06-14T00:00:00"/>
    <x v="0"/>
    <x v="0"/>
    <s v="Розница"/>
    <n v="11942"/>
  </r>
  <r>
    <n v="60257"/>
    <d v="2026-03-18T00:00:00"/>
    <x v="1"/>
    <x v="1"/>
    <s v="Партнёры"/>
    <n v="10051"/>
  </r>
  <r>
    <n v="60258"/>
    <d v="2026-03-07T00:00:00"/>
    <x v="3"/>
    <x v="1"/>
    <s v="Маркетплейс"/>
    <n v="22215"/>
  </r>
  <r>
    <n v="60259"/>
    <d v="2026-01-10T00:00:00"/>
    <x v="1"/>
    <x v="0"/>
    <s v="Маркетплейс"/>
    <n v="11971"/>
  </r>
  <r>
    <n v="60260"/>
    <d v="2026-03-25T00:00:00"/>
    <x v="2"/>
    <x v="0"/>
    <s v="Розница"/>
    <n v="31629"/>
  </r>
  <r>
    <n v="60261"/>
    <d v="2026-06-23T00:00:00"/>
    <x v="1"/>
    <x v="1"/>
    <s v="Розница"/>
    <n v="16526"/>
  </r>
  <r>
    <n v="60262"/>
    <d v="2026-05-18T00:00:00"/>
    <x v="2"/>
    <x v="1"/>
    <s v="Розница"/>
    <n v="7568"/>
  </r>
  <r>
    <n v="60263"/>
    <d v="2026-06-20T00:00:00"/>
    <x v="0"/>
    <x v="1"/>
    <s v="Маркетплейс"/>
    <n v="37835"/>
  </r>
  <r>
    <n v="60264"/>
    <d v="2026-05-30T00:00:00"/>
    <x v="3"/>
    <x v="0"/>
    <s v="Партнёры"/>
    <n v="25544"/>
  </r>
  <r>
    <n v="60265"/>
    <d v="2026-02-10T00:00:00"/>
    <x v="1"/>
    <x v="0"/>
    <s v="Сайт"/>
    <n v="24250"/>
  </r>
  <r>
    <n v="60266"/>
    <d v="2026-02-25T00:00:00"/>
    <x v="4"/>
    <x v="1"/>
    <s v="Партнёры"/>
    <n v="38690"/>
  </r>
  <r>
    <n v="60267"/>
    <d v="2026-05-28T00:00:00"/>
    <x v="2"/>
    <x v="1"/>
    <s v="Сайт"/>
    <n v="15410"/>
  </r>
  <r>
    <n v="60268"/>
    <d v="2026-05-03T00:00:00"/>
    <x v="4"/>
    <x v="1"/>
    <s v="Сайт"/>
    <n v="25968"/>
  </r>
  <r>
    <n v="60269"/>
    <d v="2026-03-15T00:00:00"/>
    <x v="0"/>
    <x v="1"/>
    <s v="Розница"/>
    <n v="20007"/>
  </r>
  <r>
    <n v="60270"/>
    <d v="2026-01-29T00:00:00"/>
    <x v="0"/>
    <x v="0"/>
    <s v="Партнёры"/>
    <n v="33013"/>
  </r>
  <r>
    <n v="60271"/>
    <d v="2026-05-08T00:00:00"/>
    <x v="3"/>
    <x v="0"/>
    <s v="Партнёры"/>
    <n v="32573"/>
  </r>
  <r>
    <n v="60272"/>
    <d v="2026-05-05T00:00:00"/>
    <x v="4"/>
    <x v="0"/>
    <s v="Розница"/>
    <n v="39213"/>
  </r>
  <r>
    <n v="60273"/>
    <d v="2026-01-17T00:00:00"/>
    <x v="4"/>
    <x v="1"/>
    <s v="Розница"/>
    <n v="30791"/>
  </r>
  <r>
    <n v="60274"/>
    <d v="2026-06-10T00:00:00"/>
    <x v="1"/>
    <x v="0"/>
    <s v="Розница"/>
    <n v="34405"/>
  </r>
  <r>
    <n v="60275"/>
    <d v="2026-06-20T00:00:00"/>
    <x v="1"/>
    <x v="1"/>
    <s v="Сайт"/>
    <n v="30973"/>
  </r>
  <r>
    <n v="60276"/>
    <d v="2026-01-29T00:00:00"/>
    <x v="2"/>
    <x v="0"/>
    <s v="Маркетплейс"/>
    <n v="28879"/>
  </r>
  <r>
    <n v="60277"/>
    <d v="2026-04-21T00:00:00"/>
    <x v="2"/>
    <x v="1"/>
    <s v="Маркетплейс"/>
    <n v="8563"/>
  </r>
  <r>
    <n v="60278"/>
    <d v="2026-01-11T00:00:00"/>
    <x v="3"/>
    <x v="1"/>
    <s v="Партнёры"/>
    <n v="33625"/>
  </r>
  <r>
    <n v="60279"/>
    <d v="2026-02-18T00:00:00"/>
    <x v="1"/>
    <x v="0"/>
    <s v="Розница"/>
    <n v="35601"/>
  </r>
  <r>
    <n v="60280"/>
    <d v="2026-01-30T00:00:00"/>
    <x v="1"/>
    <x v="0"/>
    <s v="Сайт"/>
    <n v="41898"/>
  </r>
  <r>
    <n v="60281"/>
    <d v="2026-05-04T00:00:00"/>
    <x v="3"/>
    <x v="0"/>
    <s v="Маркетплейс"/>
    <n v="27775"/>
  </r>
  <r>
    <n v="60282"/>
    <d v="2026-03-06T00:00:00"/>
    <x v="0"/>
    <x v="1"/>
    <s v="Розница"/>
    <n v="14734"/>
  </r>
  <r>
    <n v="60283"/>
    <d v="2026-01-06T00:00:00"/>
    <x v="2"/>
    <x v="0"/>
    <s v="Розница"/>
    <n v="10593"/>
  </r>
  <r>
    <n v="60284"/>
    <d v="2026-06-15T00:00:00"/>
    <x v="2"/>
    <x v="1"/>
    <s v="Маркетплейс"/>
    <n v="6735"/>
  </r>
  <r>
    <n v="60285"/>
    <d v="2026-05-18T00:00:00"/>
    <x v="4"/>
    <x v="0"/>
    <s v="Маркетплейс"/>
    <n v="25370"/>
  </r>
  <r>
    <n v="60286"/>
    <d v="2026-05-06T00:00:00"/>
    <x v="4"/>
    <x v="1"/>
    <s v="Розница"/>
    <n v="18229"/>
  </r>
  <r>
    <n v="60287"/>
    <d v="2026-03-23T00:00:00"/>
    <x v="1"/>
    <x v="1"/>
    <s v="Сайт"/>
    <n v="11583"/>
  </r>
  <r>
    <n v="60288"/>
    <d v="2026-04-29T00:00:00"/>
    <x v="3"/>
    <x v="1"/>
    <s v="Маркетплейс"/>
    <n v="40811"/>
  </r>
  <r>
    <n v="60289"/>
    <d v="2026-05-29T00:00:00"/>
    <x v="3"/>
    <x v="0"/>
    <s v="Маркетплейс"/>
    <n v="32402"/>
  </r>
  <r>
    <n v="60290"/>
    <d v="2026-05-11T00:00:00"/>
    <x v="2"/>
    <x v="0"/>
    <s v="Сайт"/>
    <n v="36027"/>
  </r>
  <r>
    <n v="60291"/>
    <d v="2026-06-03T00:00:00"/>
    <x v="3"/>
    <x v="0"/>
    <s v="Сайт"/>
    <n v="4020"/>
  </r>
  <r>
    <n v="60292"/>
    <d v="2026-06-21T00:00:00"/>
    <x v="2"/>
    <x v="1"/>
    <s v="Маркетплейс"/>
    <n v="30049"/>
  </r>
  <r>
    <n v="60293"/>
    <d v="2026-02-27T00:00:00"/>
    <x v="1"/>
    <x v="1"/>
    <s v="Партнёры"/>
    <n v="17577"/>
  </r>
  <r>
    <n v="60294"/>
    <d v="2026-06-10T00:00:00"/>
    <x v="0"/>
    <x v="0"/>
    <s v="Сайт"/>
    <n v="25234"/>
  </r>
  <r>
    <n v="60295"/>
    <d v="2026-03-03T00:00:00"/>
    <x v="4"/>
    <x v="1"/>
    <s v="Сайт"/>
    <n v="33304"/>
  </r>
  <r>
    <n v="60296"/>
    <d v="2026-01-10T00:00:00"/>
    <x v="4"/>
    <x v="1"/>
    <s v="Партнёры"/>
    <n v="40029"/>
  </r>
  <r>
    <n v="60297"/>
    <d v="2026-02-24T00:00:00"/>
    <x v="4"/>
    <x v="0"/>
    <s v="Сайт"/>
    <n v="6034"/>
  </r>
  <r>
    <n v="60298"/>
    <d v="2026-02-27T00:00:00"/>
    <x v="2"/>
    <x v="1"/>
    <s v="Маркетплейс"/>
    <n v="19485"/>
  </r>
  <r>
    <n v="60299"/>
    <d v="2026-04-03T00:00:00"/>
    <x v="1"/>
    <x v="1"/>
    <s v="Розница"/>
    <n v="32928"/>
  </r>
  <r>
    <n v="60300"/>
    <d v="2026-03-13T00:00:00"/>
    <x v="4"/>
    <x v="0"/>
    <s v="Розница"/>
    <n v="1338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n v="70001"/>
    <d v="2026-02-19T00:00:00"/>
    <x v="0"/>
    <x v="0"/>
    <s v="Аксессуары"/>
    <n v="19215"/>
  </r>
  <r>
    <n v="70002"/>
    <d v="2026-02-25T00:00:00"/>
    <x v="1"/>
    <x v="1"/>
    <s v="Красота"/>
    <n v="26434"/>
  </r>
  <r>
    <n v="70003"/>
    <d v="2026-02-04T00:00:00"/>
    <x v="2"/>
    <x v="2"/>
    <s v="Красота"/>
    <n v="11762"/>
  </r>
  <r>
    <n v="70004"/>
    <d v="2026-03-11T00:00:00"/>
    <x v="2"/>
    <x v="1"/>
    <s v="Дом"/>
    <n v="34820"/>
  </r>
  <r>
    <n v="70005"/>
    <d v="2026-06-10T00:00:00"/>
    <x v="3"/>
    <x v="0"/>
    <s v="Электроника"/>
    <n v="4411"/>
  </r>
  <r>
    <n v="70006"/>
    <d v="2026-01-23T00:00:00"/>
    <x v="1"/>
    <x v="0"/>
    <s v="Электроника"/>
    <n v="26015"/>
  </r>
  <r>
    <n v="70007"/>
    <d v="2026-01-30T00:00:00"/>
    <x v="1"/>
    <x v="2"/>
    <s v="Аксессуары"/>
    <n v="25760"/>
  </r>
  <r>
    <n v="70008"/>
    <d v="2026-06-22T00:00:00"/>
    <x v="4"/>
    <x v="3"/>
    <s v="Аксессуары"/>
    <n v="29799"/>
  </r>
  <r>
    <n v="70009"/>
    <d v="2026-04-11T00:00:00"/>
    <x v="1"/>
    <x v="2"/>
    <s v="Аксессуары"/>
    <n v="6479"/>
  </r>
  <r>
    <n v="70010"/>
    <d v="2026-06-22T00:00:00"/>
    <x v="4"/>
    <x v="3"/>
    <s v="Красота"/>
    <n v="15722"/>
  </r>
  <r>
    <n v="70011"/>
    <d v="2026-02-26T00:00:00"/>
    <x v="4"/>
    <x v="1"/>
    <s v="Аксессуары"/>
    <n v="24191"/>
  </r>
  <r>
    <n v="70012"/>
    <d v="2026-01-08T00:00:00"/>
    <x v="4"/>
    <x v="3"/>
    <s v="Электроника"/>
    <n v="12409"/>
  </r>
  <r>
    <n v="70013"/>
    <d v="2026-06-13T00:00:00"/>
    <x v="0"/>
    <x v="2"/>
    <s v="Электроника"/>
    <n v="20884"/>
  </r>
  <r>
    <n v="70014"/>
    <d v="2026-02-15T00:00:00"/>
    <x v="0"/>
    <x v="3"/>
    <s v="Дом"/>
    <n v="20944"/>
  </r>
  <r>
    <n v="70015"/>
    <d v="2026-02-04T00:00:00"/>
    <x v="3"/>
    <x v="1"/>
    <s v="Спорт"/>
    <n v="37702"/>
  </r>
  <r>
    <n v="70016"/>
    <d v="2026-04-30T00:00:00"/>
    <x v="2"/>
    <x v="3"/>
    <s v="Дом"/>
    <n v="11759"/>
  </r>
  <r>
    <n v="70017"/>
    <d v="2026-03-14T00:00:00"/>
    <x v="3"/>
    <x v="0"/>
    <s v="Электроника"/>
    <n v="7866"/>
  </r>
  <r>
    <n v="70018"/>
    <d v="2026-05-21T00:00:00"/>
    <x v="2"/>
    <x v="3"/>
    <s v="Аксессуары"/>
    <n v="35542"/>
  </r>
  <r>
    <n v="70019"/>
    <d v="2026-01-26T00:00:00"/>
    <x v="3"/>
    <x v="1"/>
    <s v="Красота"/>
    <n v="34207"/>
  </r>
  <r>
    <n v="70020"/>
    <d v="2026-05-09T00:00:00"/>
    <x v="2"/>
    <x v="0"/>
    <s v="Электроника"/>
    <n v="18882"/>
  </r>
  <r>
    <n v="70021"/>
    <d v="2026-04-19T00:00:00"/>
    <x v="2"/>
    <x v="3"/>
    <s v="Электроника"/>
    <n v="28957"/>
  </r>
  <r>
    <n v="70022"/>
    <d v="2026-03-25T00:00:00"/>
    <x v="0"/>
    <x v="3"/>
    <s v="Спорт"/>
    <n v="19899"/>
  </r>
  <r>
    <n v="70023"/>
    <d v="2026-05-14T00:00:00"/>
    <x v="2"/>
    <x v="3"/>
    <s v="Электроника"/>
    <n v="7888"/>
  </r>
  <r>
    <n v="70024"/>
    <d v="2026-02-21T00:00:00"/>
    <x v="1"/>
    <x v="3"/>
    <s v="Электроника"/>
    <n v="6206"/>
  </r>
  <r>
    <n v="70025"/>
    <d v="2026-06-07T00:00:00"/>
    <x v="0"/>
    <x v="1"/>
    <s v="Электроника"/>
    <n v="29351"/>
  </r>
  <r>
    <n v="70026"/>
    <d v="2026-04-29T00:00:00"/>
    <x v="3"/>
    <x v="1"/>
    <s v="Красота"/>
    <n v="20981"/>
  </r>
  <r>
    <n v="70027"/>
    <d v="2026-06-05T00:00:00"/>
    <x v="1"/>
    <x v="2"/>
    <s v="Дом"/>
    <n v="9139"/>
  </r>
  <r>
    <n v="70028"/>
    <d v="2026-06-22T00:00:00"/>
    <x v="2"/>
    <x v="0"/>
    <s v="Спорт"/>
    <n v="14286"/>
  </r>
  <r>
    <n v="70029"/>
    <d v="2026-04-04T00:00:00"/>
    <x v="1"/>
    <x v="2"/>
    <s v="Электроника"/>
    <n v="31229"/>
  </r>
  <r>
    <n v="70030"/>
    <d v="2026-03-10T00:00:00"/>
    <x v="0"/>
    <x v="2"/>
    <s v="Электроника"/>
    <n v="4861"/>
  </r>
  <r>
    <n v="70031"/>
    <d v="2026-01-22T00:00:00"/>
    <x v="1"/>
    <x v="3"/>
    <s v="Дом"/>
    <n v="5736"/>
  </r>
  <r>
    <n v="70032"/>
    <d v="2026-06-10T00:00:00"/>
    <x v="3"/>
    <x v="2"/>
    <s v="Электроника"/>
    <n v="12700"/>
  </r>
  <r>
    <n v="70033"/>
    <d v="2026-05-01T00:00:00"/>
    <x v="1"/>
    <x v="1"/>
    <s v="Красота"/>
    <n v="23437"/>
  </r>
  <r>
    <n v="70034"/>
    <d v="2026-04-28T00:00:00"/>
    <x v="3"/>
    <x v="0"/>
    <s v="Аксессуары"/>
    <n v="37905"/>
  </r>
  <r>
    <n v="70035"/>
    <d v="2026-06-16T00:00:00"/>
    <x v="0"/>
    <x v="1"/>
    <s v="Аксессуары"/>
    <n v="20234"/>
  </r>
  <r>
    <n v="70036"/>
    <d v="2026-03-27T00:00:00"/>
    <x v="1"/>
    <x v="1"/>
    <s v="Красота"/>
    <n v="35520"/>
  </r>
  <r>
    <n v="70037"/>
    <d v="2026-05-24T00:00:00"/>
    <x v="4"/>
    <x v="3"/>
    <s v="Красота"/>
    <n v="15643"/>
  </r>
  <r>
    <n v="70038"/>
    <d v="2026-01-21T00:00:00"/>
    <x v="0"/>
    <x v="0"/>
    <s v="Аксессуары"/>
    <n v="27174"/>
  </r>
  <r>
    <n v="70039"/>
    <d v="2026-01-25T00:00:00"/>
    <x v="2"/>
    <x v="3"/>
    <s v="Электроника"/>
    <n v="4058"/>
  </r>
  <r>
    <n v="70040"/>
    <d v="2026-03-04T00:00:00"/>
    <x v="1"/>
    <x v="3"/>
    <s v="Аксессуары"/>
    <n v="14504"/>
  </r>
  <r>
    <n v="70041"/>
    <d v="2026-05-29T00:00:00"/>
    <x v="3"/>
    <x v="3"/>
    <s v="Дом"/>
    <n v="5747"/>
  </r>
  <r>
    <n v="70042"/>
    <d v="2026-03-27T00:00:00"/>
    <x v="3"/>
    <x v="1"/>
    <s v="Аксессуары"/>
    <n v="28844"/>
  </r>
  <r>
    <n v="70043"/>
    <d v="2026-06-23T00:00:00"/>
    <x v="0"/>
    <x v="2"/>
    <s v="Аксессуары"/>
    <n v="15624"/>
  </r>
  <r>
    <n v="70044"/>
    <d v="2026-03-26T00:00:00"/>
    <x v="0"/>
    <x v="3"/>
    <s v="Дом"/>
    <n v="13316"/>
  </r>
  <r>
    <n v="70045"/>
    <d v="2026-01-11T00:00:00"/>
    <x v="0"/>
    <x v="3"/>
    <s v="Красота"/>
    <n v="7517"/>
  </r>
  <r>
    <n v="70046"/>
    <d v="2026-04-08T00:00:00"/>
    <x v="3"/>
    <x v="3"/>
    <s v="Спорт"/>
    <n v="18922"/>
  </r>
  <r>
    <n v="70047"/>
    <d v="2026-02-14T00:00:00"/>
    <x v="2"/>
    <x v="3"/>
    <s v="Электроника"/>
    <n v="9029"/>
  </r>
  <r>
    <n v="70048"/>
    <d v="2026-02-19T00:00:00"/>
    <x v="4"/>
    <x v="1"/>
    <s v="Красота"/>
    <n v="12463"/>
  </r>
  <r>
    <n v="70049"/>
    <d v="2026-04-04T00:00:00"/>
    <x v="0"/>
    <x v="2"/>
    <s v="Красота"/>
    <n v="13295"/>
  </r>
  <r>
    <n v="70050"/>
    <d v="2026-01-25T00:00:00"/>
    <x v="1"/>
    <x v="3"/>
    <s v="Дом"/>
    <n v="21872"/>
  </r>
  <r>
    <n v="70051"/>
    <d v="2026-06-30T00:00:00"/>
    <x v="3"/>
    <x v="2"/>
    <s v="Спорт"/>
    <n v="22462"/>
  </r>
  <r>
    <n v="70052"/>
    <d v="2026-01-03T00:00:00"/>
    <x v="2"/>
    <x v="3"/>
    <s v="Красота"/>
    <n v="8349"/>
  </r>
  <r>
    <n v="70053"/>
    <d v="2026-06-18T00:00:00"/>
    <x v="3"/>
    <x v="0"/>
    <s v="Электроника"/>
    <n v="23012"/>
  </r>
  <r>
    <n v="70054"/>
    <d v="2026-06-30T00:00:00"/>
    <x v="3"/>
    <x v="0"/>
    <s v="Аксессуары"/>
    <n v="13378"/>
  </r>
  <r>
    <n v="70055"/>
    <d v="2026-05-06T00:00:00"/>
    <x v="0"/>
    <x v="3"/>
    <s v="Аксессуары"/>
    <n v="9027"/>
  </r>
  <r>
    <n v="70056"/>
    <d v="2026-02-27T00:00:00"/>
    <x v="1"/>
    <x v="2"/>
    <s v="Дом"/>
    <n v="37493"/>
  </r>
  <r>
    <n v="70057"/>
    <d v="2026-05-20T00:00:00"/>
    <x v="2"/>
    <x v="0"/>
    <s v="Электроника"/>
    <n v="9237"/>
  </r>
  <r>
    <n v="70058"/>
    <d v="2026-05-25T00:00:00"/>
    <x v="4"/>
    <x v="1"/>
    <s v="Аксессуары"/>
    <n v="10779"/>
  </r>
  <r>
    <n v="70059"/>
    <d v="2026-01-19T00:00:00"/>
    <x v="4"/>
    <x v="2"/>
    <s v="Спорт"/>
    <n v="25142"/>
  </r>
  <r>
    <n v="70060"/>
    <d v="2026-05-29T00:00:00"/>
    <x v="3"/>
    <x v="3"/>
    <s v="Аксессуары"/>
    <n v="18812"/>
  </r>
  <r>
    <n v="70061"/>
    <d v="2026-06-10T00:00:00"/>
    <x v="4"/>
    <x v="1"/>
    <s v="Электроника"/>
    <n v="20591"/>
  </r>
  <r>
    <n v="70062"/>
    <d v="2026-03-08T00:00:00"/>
    <x v="0"/>
    <x v="3"/>
    <s v="Спорт"/>
    <n v="29918"/>
  </r>
  <r>
    <n v="70063"/>
    <d v="2026-03-21T00:00:00"/>
    <x v="1"/>
    <x v="1"/>
    <s v="Дом"/>
    <n v="35020"/>
  </r>
  <r>
    <n v="70064"/>
    <d v="2026-04-13T00:00:00"/>
    <x v="3"/>
    <x v="1"/>
    <s v="Дом"/>
    <n v="15518"/>
  </r>
  <r>
    <n v="70065"/>
    <d v="2026-01-18T00:00:00"/>
    <x v="3"/>
    <x v="2"/>
    <s v="Электроника"/>
    <n v="16977"/>
  </r>
  <r>
    <n v="70066"/>
    <d v="2026-05-08T00:00:00"/>
    <x v="0"/>
    <x v="3"/>
    <s v="Спорт"/>
    <n v="37170"/>
  </r>
  <r>
    <n v="70067"/>
    <d v="2026-03-29T00:00:00"/>
    <x v="4"/>
    <x v="3"/>
    <s v="Красота"/>
    <n v="19201"/>
  </r>
  <r>
    <n v="70068"/>
    <d v="2026-06-18T00:00:00"/>
    <x v="2"/>
    <x v="1"/>
    <s v="Дом"/>
    <n v="31241"/>
  </r>
  <r>
    <n v="70069"/>
    <d v="2026-03-04T00:00:00"/>
    <x v="0"/>
    <x v="0"/>
    <s v="Аксессуары"/>
    <n v="13442"/>
  </r>
  <r>
    <n v="70070"/>
    <d v="2026-04-18T00:00:00"/>
    <x v="0"/>
    <x v="3"/>
    <s v="Спорт"/>
    <n v="19979"/>
  </r>
  <r>
    <n v="70071"/>
    <d v="2026-02-23T00:00:00"/>
    <x v="2"/>
    <x v="3"/>
    <s v="Дом"/>
    <n v="37662"/>
  </r>
  <r>
    <n v="70072"/>
    <d v="2026-04-09T00:00:00"/>
    <x v="4"/>
    <x v="3"/>
    <s v="Спорт"/>
    <n v="24119"/>
  </r>
  <r>
    <n v="70073"/>
    <d v="2026-02-15T00:00:00"/>
    <x v="3"/>
    <x v="2"/>
    <s v="Дом"/>
    <n v="35411"/>
  </r>
  <r>
    <n v="70074"/>
    <d v="2026-05-30T00:00:00"/>
    <x v="1"/>
    <x v="1"/>
    <s v="Аксессуары"/>
    <n v="9810"/>
  </r>
  <r>
    <n v="70075"/>
    <d v="2026-01-28T00:00:00"/>
    <x v="0"/>
    <x v="1"/>
    <s v="Электроника"/>
    <n v="10837"/>
  </r>
  <r>
    <n v="70076"/>
    <d v="2026-03-19T00:00:00"/>
    <x v="4"/>
    <x v="0"/>
    <s v="Дом"/>
    <n v="28118"/>
  </r>
  <r>
    <n v="70077"/>
    <d v="2026-04-16T00:00:00"/>
    <x v="1"/>
    <x v="0"/>
    <s v="Красота"/>
    <n v="10505"/>
  </r>
  <r>
    <n v="70078"/>
    <d v="2026-03-20T00:00:00"/>
    <x v="2"/>
    <x v="3"/>
    <s v="Дом"/>
    <n v="22639"/>
  </r>
  <r>
    <n v="70079"/>
    <d v="2026-01-31T00:00:00"/>
    <x v="0"/>
    <x v="0"/>
    <s v="Электроника"/>
    <n v="28238"/>
  </r>
  <r>
    <n v="70080"/>
    <d v="2026-02-12T00:00:00"/>
    <x v="4"/>
    <x v="0"/>
    <s v="Электроника"/>
    <n v="14766"/>
  </r>
  <r>
    <n v="70081"/>
    <d v="2026-02-19T00:00:00"/>
    <x v="1"/>
    <x v="3"/>
    <s v="Спорт"/>
    <n v="12353"/>
  </r>
  <r>
    <n v="70082"/>
    <d v="2026-03-21T00:00:00"/>
    <x v="1"/>
    <x v="2"/>
    <s v="Электроника"/>
    <n v="36505"/>
  </r>
  <r>
    <n v="70083"/>
    <d v="2026-05-24T00:00:00"/>
    <x v="4"/>
    <x v="1"/>
    <s v="Дом"/>
    <n v="26033"/>
  </r>
  <r>
    <n v="70084"/>
    <d v="2026-03-21T00:00:00"/>
    <x v="4"/>
    <x v="1"/>
    <s v="Электроника"/>
    <n v="17387"/>
  </r>
  <r>
    <n v="70085"/>
    <d v="2026-01-10T00:00:00"/>
    <x v="4"/>
    <x v="1"/>
    <s v="Электроника"/>
    <n v="4597"/>
  </r>
  <r>
    <n v="70086"/>
    <d v="2026-01-06T00:00:00"/>
    <x v="0"/>
    <x v="0"/>
    <s v="Аксессуары"/>
    <n v="32238"/>
  </r>
  <r>
    <n v="70087"/>
    <d v="2026-06-22T00:00:00"/>
    <x v="4"/>
    <x v="2"/>
    <s v="Аксессуары"/>
    <n v="28626"/>
  </r>
  <r>
    <n v="70088"/>
    <d v="2026-03-28T00:00:00"/>
    <x v="3"/>
    <x v="1"/>
    <s v="Аксессуары"/>
    <n v="31177"/>
  </r>
  <r>
    <n v="70089"/>
    <d v="2026-02-01T00:00:00"/>
    <x v="4"/>
    <x v="1"/>
    <s v="Спорт"/>
    <n v="19786"/>
  </r>
  <r>
    <n v="70090"/>
    <d v="2026-01-07T00:00:00"/>
    <x v="4"/>
    <x v="3"/>
    <s v="Красота"/>
    <n v="14068"/>
  </r>
  <r>
    <n v="70091"/>
    <d v="2026-06-17T00:00:00"/>
    <x v="3"/>
    <x v="1"/>
    <s v="Аксессуары"/>
    <n v="21346"/>
  </r>
  <r>
    <n v="70092"/>
    <d v="2026-01-11T00:00:00"/>
    <x v="3"/>
    <x v="2"/>
    <s v="Красота"/>
    <n v="30416"/>
  </r>
  <r>
    <n v="70093"/>
    <d v="2026-03-17T00:00:00"/>
    <x v="1"/>
    <x v="0"/>
    <s v="Электроника"/>
    <n v="4918"/>
  </r>
  <r>
    <n v="70094"/>
    <d v="2026-01-11T00:00:00"/>
    <x v="0"/>
    <x v="3"/>
    <s v="Дом"/>
    <n v="36493"/>
  </r>
  <r>
    <n v="70095"/>
    <d v="2026-05-27T00:00:00"/>
    <x v="1"/>
    <x v="0"/>
    <s v="Дом"/>
    <n v="36252"/>
  </r>
  <r>
    <n v="70096"/>
    <d v="2026-04-22T00:00:00"/>
    <x v="2"/>
    <x v="2"/>
    <s v="Аксессуары"/>
    <n v="30881"/>
  </r>
  <r>
    <n v="70097"/>
    <d v="2026-04-14T00:00:00"/>
    <x v="2"/>
    <x v="2"/>
    <s v="Аксессуары"/>
    <n v="30022"/>
  </r>
  <r>
    <n v="70098"/>
    <d v="2026-01-09T00:00:00"/>
    <x v="1"/>
    <x v="3"/>
    <s v="Дом"/>
    <n v="27658"/>
  </r>
  <r>
    <n v="70099"/>
    <d v="2026-03-12T00:00:00"/>
    <x v="2"/>
    <x v="2"/>
    <s v="Электроника"/>
    <n v="4757"/>
  </r>
  <r>
    <n v="70100"/>
    <d v="2026-06-30T00:00:00"/>
    <x v="3"/>
    <x v="0"/>
    <s v="Красота"/>
    <n v="8841"/>
  </r>
  <r>
    <n v="70101"/>
    <d v="2026-06-10T00:00:00"/>
    <x v="0"/>
    <x v="1"/>
    <s v="Спорт"/>
    <n v="33043"/>
  </r>
  <r>
    <n v="70102"/>
    <d v="2026-06-24T00:00:00"/>
    <x v="3"/>
    <x v="2"/>
    <s v="Дом"/>
    <n v="33893"/>
  </r>
  <r>
    <n v="70103"/>
    <d v="2026-06-19T00:00:00"/>
    <x v="2"/>
    <x v="3"/>
    <s v="Электроника"/>
    <n v="36544"/>
  </r>
  <r>
    <n v="70104"/>
    <d v="2026-04-15T00:00:00"/>
    <x v="2"/>
    <x v="0"/>
    <s v="Дом"/>
    <n v="13029"/>
  </r>
  <r>
    <n v="70105"/>
    <d v="2026-01-30T00:00:00"/>
    <x v="0"/>
    <x v="0"/>
    <s v="Аксессуары"/>
    <n v="32933"/>
  </r>
  <r>
    <n v="70106"/>
    <d v="2026-04-05T00:00:00"/>
    <x v="3"/>
    <x v="3"/>
    <s v="Красота"/>
    <n v="30754"/>
  </r>
  <r>
    <n v="70107"/>
    <d v="2026-05-16T00:00:00"/>
    <x v="2"/>
    <x v="0"/>
    <s v="Красота"/>
    <n v="14152"/>
  </r>
  <r>
    <n v="70108"/>
    <d v="2026-05-31T00:00:00"/>
    <x v="4"/>
    <x v="3"/>
    <s v="Красота"/>
    <n v="29028"/>
  </r>
  <r>
    <n v="70109"/>
    <d v="2026-05-26T00:00:00"/>
    <x v="2"/>
    <x v="0"/>
    <s v="Аксессуары"/>
    <n v="36727"/>
  </r>
  <r>
    <n v="70110"/>
    <d v="2026-04-29T00:00:00"/>
    <x v="1"/>
    <x v="2"/>
    <s v="Электроника"/>
    <n v="36732"/>
  </r>
  <r>
    <n v="70111"/>
    <d v="2026-01-12T00:00:00"/>
    <x v="4"/>
    <x v="1"/>
    <s v="Электроника"/>
    <n v="5842"/>
  </r>
  <r>
    <n v="70112"/>
    <d v="2026-02-21T00:00:00"/>
    <x v="4"/>
    <x v="2"/>
    <s v="Спорт"/>
    <n v="23721"/>
  </r>
  <r>
    <n v="70113"/>
    <d v="2026-01-17T00:00:00"/>
    <x v="0"/>
    <x v="3"/>
    <s v="Электроника"/>
    <n v="8822"/>
  </r>
  <r>
    <n v="70114"/>
    <d v="2026-02-09T00:00:00"/>
    <x v="0"/>
    <x v="1"/>
    <s v="Красота"/>
    <n v="24604"/>
  </r>
  <r>
    <n v="70115"/>
    <d v="2026-05-03T00:00:00"/>
    <x v="4"/>
    <x v="0"/>
    <s v="Электроника"/>
    <n v="16724"/>
  </r>
  <r>
    <n v="70116"/>
    <d v="2026-04-03T00:00:00"/>
    <x v="4"/>
    <x v="2"/>
    <s v="Дом"/>
    <n v="27087"/>
  </r>
  <r>
    <n v="70117"/>
    <d v="2026-01-15T00:00:00"/>
    <x v="2"/>
    <x v="2"/>
    <s v="Дом"/>
    <n v="31341"/>
  </r>
  <r>
    <n v="70118"/>
    <d v="2026-02-13T00:00:00"/>
    <x v="0"/>
    <x v="0"/>
    <s v="Красота"/>
    <n v="9770"/>
  </r>
  <r>
    <n v="70119"/>
    <d v="2026-06-25T00:00:00"/>
    <x v="3"/>
    <x v="0"/>
    <s v="Дом"/>
    <n v="35828"/>
  </r>
  <r>
    <n v="70120"/>
    <d v="2026-01-20T00:00:00"/>
    <x v="4"/>
    <x v="0"/>
    <s v="Спорт"/>
    <n v="24159"/>
  </r>
  <r>
    <n v="70121"/>
    <d v="2026-03-20T00:00:00"/>
    <x v="4"/>
    <x v="0"/>
    <s v="Дом"/>
    <n v="12644"/>
  </r>
  <r>
    <n v="70122"/>
    <d v="2026-03-01T00:00:00"/>
    <x v="3"/>
    <x v="1"/>
    <s v="Спорт"/>
    <n v="9804"/>
  </r>
  <r>
    <n v="70123"/>
    <d v="2026-01-07T00:00:00"/>
    <x v="1"/>
    <x v="3"/>
    <s v="Красота"/>
    <n v="22970"/>
  </r>
  <r>
    <n v="70124"/>
    <d v="2026-01-31T00:00:00"/>
    <x v="4"/>
    <x v="2"/>
    <s v="Красота"/>
    <n v="36222"/>
  </r>
  <r>
    <n v="70125"/>
    <d v="2026-06-19T00:00:00"/>
    <x v="3"/>
    <x v="1"/>
    <s v="Электроника"/>
    <n v="21890"/>
  </r>
  <r>
    <n v="70126"/>
    <d v="2026-02-10T00:00:00"/>
    <x v="2"/>
    <x v="0"/>
    <s v="Красота"/>
    <n v="30057"/>
  </r>
  <r>
    <n v="70127"/>
    <d v="2026-05-09T00:00:00"/>
    <x v="1"/>
    <x v="1"/>
    <s v="Красота"/>
    <n v="36907"/>
  </r>
  <r>
    <n v="70128"/>
    <d v="2026-06-16T00:00:00"/>
    <x v="4"/>
    <x v="0"/>
    <s v="Электроника"/>
    <n v="25098"/>
  </r>
  <r>
    <n v="70129"/>
    <d v="2026-05-08T00:00:00"/>
    <x v="0"/>
    <x v="0"/>
    <s v="Спорт"/>
    <n v="37817"/>
  </r>
  <r>
    <n v="70130"/>
    <d v="2026-03-22T00:00:00"/>
    <x v="3"/>
    <x v="1"/>
    <s v="Спорт"/>
    <n v="17549"/>
  </r>
  <r>
    <n v="70131"/>
    <d v="2026-01-17T00:00:00"/>
    <x v="4"/>
    <x v="3"/>
    <s v="Аксессуары"/>
    <n v="12766"/>
  </r>
  <r>
    <n v="70132"/>
    <d v="2026-05-30T00:00:00"/>
    <x v="2"/>
    <x v="0"/>
    <s v="Дом"/>
    <n v="36561"/>
  </r>
  <r>
    <n v="70133"/>
    <d v="2026-03-21T00:00:00"/>
    <x v="3"/>
    <x v="1"/>
    <s v="Электроника"/>
    <n v="18690"/>
  </r>
  <r>
    <n v="70134"/>
    <d v="2026-05-07T00:00:00"/>
    <x v="0"/>
    <x v="2"/>
    <s v="Спорт"/>
    <n v="8212"/>
  </r>
  <r>
    <n v="70135"/>
    <d v="2026-01-12T00:00:00"/>
    <x v="3"/>
    <x v="1"/>
    <s v="Дом"/>
    <n v="26019"/>
  </r>
  <r>
    <n v="70136"/>
    <d v="2026-02-22T00:00:00"/>
    <x v="1"/>
    <x v="0"/>
    <s v="Электроника"/>
    <n v="11548"/>
  </r>
  <r>
    <n v="70137"/>
    <d v="2026-02-08T00:00:00"/>
    <x v="2"/>
    <x v="1"/>
    <s v="Электроника"/>
    <n v="5353"/>
  </r>
  <r>
    <n v="70138"/>
    <d v="2026-06-15T00:00:00"/>
    <x v="0"/>
    <x v="2"/>
    <s v="Спорт"/>
    <n v="4930"/>
  </r>
  <r>
    <n v="70139"/>
    <d v="2026-02-11T00:00:00"/>
    <x v="3"/>
    <x v="1"/>
    <s v="Красота"/>
    <n v="5112"/>
  </r>
  <r>
    <n v="70140"/>
    <d v="2026-03-29T00:00:00"/>
    <x v="1"/>
    <x v="1"/>
    <s v="Дом"/>
    <n v="17567"/>
  </r>
  <r>
    <n v="70141"/>
    <d v="2026-03-06T00:00:00"/>
    <x v="4"/>
    <x v="0"/>
    <s v="Электроника"/>
    <n v="29107"/>
  </r>
  <r>
    <n v="70142"/>
    <d v="2026-04-22T00:00:00"/>
    <x v="0"/>
    <x v="3"/>
    <s v="Красота"/>
    <n v="14200"/>
  </r>
  <r>
    <n v="70143"/>
    <d v="2026-03-13T00:00:00"/>
    <x v="3"/>
    <x v="0"/>
    <s v="Электроника"/>
    <n v="32646"/>
  </r>
  <r>
    <n v="70144"/>
    <d v="2026-01-05T00:00:00"/>
    <x v="4"/>
    <x v="2"/>
    <s v="Дом"/>
    <n v="8687"/>
  </r>
  <r>
    <n v="70145"/>
    <d v="2026-01-20T00:00:00"/>
    <x v="3"/>
    <x v="0"/>
    <s v="Спорт"/>
    <n v="16359"/>
  </r>
  <r>
    <n v="70146"/>
    <d v="2026-03-02T00:00:00"/>
    <x v="2"/>
    <x v="3"/>
    <s v="Спорт"/>
    <n v="24157"/>
  </r>
  <r>
    <n v="70147"/>
    <d v="2026-03-06T00:00:00"/>
    <x v="0"/>
    <x v="3"/>
    <s v="Спорт"/>
    <n v="22482"/>
  </r>
  <r>
    <n v="70148"/>
    <d v="2026-03-08T00:00:00"/>
    <x v="1"/>
    <x v="1"/>
    <s v="Электроника"/>
    <n v="19339"/>
  </r>
  <r>
    <n v="70149"/>
    <d v="2026-05-03T00:00:00"/>
    <x v="3"/>
    <x v="3"/>
    <s v="Аксессуары"/>
    <n v="8882"/>
  </r>
  <r>
    <n v="70150"/>
    <d v="2026-06-05T00:00:00"/>
    <x v="4"/>
    <x v="2"/>
    <s v="Электроника"/>
    <n v="25117"/>
  </r>
  <r>
    <n v="70151"/>
    <d v="2026-06-30T00:00:00"/>
    <x v="1"/>
    <x v="0"/>
    <s v="Электроника"/>
    <n v="6014"/>
  </r>
  <r>
    <n v="70152"/>
    <d v="2026-01-02T00:00:00"/>
    <x v="1"/>
    <x v="1"/>
    <s v="Дом"/>
    <n v="14327"/>
  </r>
  <r>
    <n v="70153"/>
    <d v="2026-05-27T00:00:00"/>
    <x v="4"/>
    <x v="3"/>
    <s v="Электроника"/>
    <n v="33326"/>
  </r>
  <r>
    <n v="70154"/>
    <d v="2026-05-26T00:00:00"/>
    <x v="0"/>
    <x v="0"/>
    <s v="Электроника"/>
    <n v="29560"/>
  </r>
  <r>
    <n v="70155"/>
    <d v="2026-05-06T00:00:00"/>
    <x v="2"/>
    <x v="0"/>
    <s v="Дом"/>
    <n v="15919"/>
  </r>
  <r>
    <n v="70156"/>
    <d v="2026-03-12T00:00:00"/>
    <x v="0"/>
    <x v="2"/>
    <s v="Электроника"/>
    <n v="37436"/>
  </r>
  <r>
    <n v="70157"/>
    <d v="2026-05-14T00:00:00"/>
    <x v="4"/>
    <x v="2"/>
    <s v="Спорт"/>
    <n v="33835"/>
  </r>
  <r>
    <n v="70158"/>
    <d v="2026-01-03T00:00:00"/>
    <x v="1"/>
    <x v="0"/>
    <s v="Электроника"/>
    <n v="18036"/>
  </r>
  <r>
    <n v="70159"/>
    <d v="2026-06-01T00:00:00"/>
    <x v="2"/>
    <x v="3"/>
    <s v="Электроника"/>
    <n v="5279"/>
  </r>
  <r>
    <n v="70160"/>
    <d v="2026-02-19T00:00:00"/>
    <x v="1"/>
    <x v="3"/>
    <s v="Красота"/>
    <n v="13862"/>
  </r>
  <r>
    <n v="70161"/>
    <d v="2026-06-11T00:00:00"/>
    <x v="4"/>
    <x v="3"/>
    <s v="Электроника"/>
    <n v="31150"/>
  </r>
  <r>
    <n v="70162"/>
    <d v="2026-06-30T00:00:00"/>
    <x v="1"/>
    <x v="0"/>
    <s v="Спорт"/>
    <n v="10253"/>
  </r>
  <r>
    <n v="70163"/>
    <d v="2026-03-08T00:00:00"/>
    <x v="3"/>
    <x v="0"/>
    <s v="Электроника"/>
    <n v="10632"/>
  </r>
  <r>
    <n v="70164"/>
    <d v="2026-04-24T00:00:00"/>
    <x v="0"/>
    <x v="0"/>
    <s v="Дом"/>
    <n v="8460"/>
  </r>
  <r>
    <n v="70165"/>
    <d v="2026-06-24T00:00:00"/>
    <x v="0"/>
    <x v="3"/>
    <s v="Дом"/>
    <n v="6771"/>
  </r>
  <r>
    <n v="70166"/>
    <d v="2026-05-06T00:00:00"/>
    <x v="0"/>
    <x v="0"/>
    <s v="Электроника"/>
    <n v="12732"/>
  </r>
  <r>
    <n v="70167"/>
    <d v="2026-03-28T00:00:00"/>
    <x v="2"/>
    <x v="0"/>
    <s v="Дом"/>
    <n v="12683"/>
  </r>
  <r>
    <n v="70168"/>
    <d v="2026-02-28T00:00:00"/>
    <x v="2"/>
    <x v="2"/>
    <s v="Спорт"/>
    <n v="25092"/>
  </r>
  <r>
    <n v="70169"/>
    <d v="2026-06-13T00:00:00"/>
    <x v="1"/>
    <x v="2"/>
    <s v="Красота"/>
    <n v="11074"/>
  </r>
  <r>
    <n v="70170"/>
    <d v="2026-05-11T00:00:00"/>
    <x v="1"/>
    <x v="0"/>
    <s v="Спорт"/>
    <n v="22932"/>
  </r>
  <r>
    <n v="70171"/>
    <d v="2026-04-17T00:00:00"/>
    <x v="3"/>
    <x v="0"/>
    <s v="Дом"/>
    <n v="36569"/>
  </r>
  <r>
    <n v="70172"/>
    <d v="2026-01-29T00:00:00"/>
    <x v="2"/>
    <x v="0"/>
    <s v="Спорт"/>
    <n v="32136"/>
  </r>
  <r>
    <n v="70173"/>
    <d v="2026-01-28T00:00:00"/>
    <x v="1"/>
    <x v="0"/>
    <s v="Дом"/>
    <n v="13081"/>
  </r>
  <r>
    <n v="70174"/>
    <d v="2026-06-04T00:00:00"/>
    <x v="0"/>
    <x v="3"/>
    <s v="Спорт"/>
    <n v="28129"/>
  </r>
  <r>
    <n v="70175"/>
    <d v="2026-01-22T00:00:00"/>
    <x v="1"/>
    <x v="1"/>
    <s v="Дом"/>
    <n v="27761"/>
  </r>
  <r>
    <n v="70176"/>
    <d v="2026-01-10T00:00:00"/>
    <x v="3"/>
    <x v="2"/>
    <s v="Дом"/>
    <n v="33241"/>
  </r>
  <r>
    <n v="70177"/>
    <d v="2026-06-25T00:00:00"/>
    <x v="3"/>
    <x v="1"/>
    <s v="Дом"/>
    <n v="5981"/>
  </r>
  <r>
    <n v="70178"/>
    <d v="2026-02-04T00:00:00"/>
    <x v="2"/>
    <x v="1"/>
    <s v="Дом"/>
    <n v="7059"/>
  </r>
  <r>
    <n v="70179"/>
    <d v="2026-01-18T00:00:00"/>
    <x v="4"/>
    <x v="2"/>
    <s v="Красота"/>
    <n v="23002"/>
  </r>
  <r>
    <n v="70180"/>
    <d v="2026-03-23T00:00:00"/>
    <x v="4"/>
    <x v="2"/>
    <s v="Дом"/>
    <n v="7664"/>
  </r>
  <r>
    <n v="70181"/>
    <d v="2026-02-11T00:00:00"/>
    <x v="0"/>
    <x v="1"/>
    <s v="Аксессуары"/>
    <n v="25115"/>
  </r>
  <r>
    <n v="70182"/>
    <d v="2026-01-08T00:00:00"/>
    <x v="4"/>
    <x v="2"/>
    <s v="Электроника"/>
    <n v="30978"/>
  </r>
  <r>
    <n v="70183"/>
    <d v="2026-01-29T00:00:00"/>
    <x v="4"/>
    <x v="0"/>
    <s v="Дом"/>
    <n v="17272"/>
  </r>
  <r>
    <n v="70184"/>
    <d v="2026-06-27T00:00:00"/>
    <x v="4"/>
    <x v="1"/>
    <s v="Дом"/>
    <n v="15512"/>
  </r>
  <r>
    <n v="70185"/>
    <d v="2026-06-28T00:00:00"/>
    <x v="4"/>
    <x v="3"/>
    <s v="Дом"/>
    <n v="35949"/>
  </r>
  <r>
    <n v="70186"/>
    <d v="2026-04-20T00:00:00"/>
    <x v="0"/>
    <x v="0"/>
    <s v="Электроника"/>
    <n v="31208"/>
  </r>
  <r>
    <n v="70187"/>
    <d v="2026-01-24T00:00:00"/>
    <x v="0"/>
    <x v="1"/>
    <s v="Красота"/>
    <n v="17672"/>
  </r>
  <r>
    <n v="70188"/>
    <d v="2026-04-16T00:00:00"/>
    <x v="0"/>
    <x v="2"/>
    <s v="Красота"/>
    <n v="23913"/>
  </r>
  <r>
    <n v="70189"/>
    <d v="2026-03-30T00:00:00"/>
    <x v="0"/>
    <x v="1"/>
    <s v="Дом"/>
    <n v="17219"/>
  </r>
  <r>
    <n v="70190"/>
    <d v="2026-06-25T00:00:00"/>
    <x v="0"/>
    <x v="2"/>
    <s v="Аксессуары"/>
    <n v="13798"/>
  </r>
  <r>
    <n v="70191"/>
    <d v="2026-01-14T00:00:00"/>
    <x v="2"/>
    <x v="1"/>
    <s v="Электроника"/>
    <n v="30678"/>
  </r>
  <r>
    <n v="70192"/>
    <d v="2026-06-17T00:00:00"/>
    <x v="4"/>
    <x v="2"/>
    <s v="Красота"/>
    <n v="12873"/>
  </r>
  <r>
    <n v="70193"/>
    <d v="2026-02-15T00:00:00"/>
    <x v="2"/>
    <x v="2"/>
    <s v="Спорт"/>
    <n v="7566"/>
  </r>
  <r>
    <n v="70194"/>
    <d v="2026-04-08T00:00:00"/>
    <x v="0"/>
    <x v="2"/>
    <s v="Дом"/>
    <n v="21720"/>
  </r>
  <r>
    <n v="70195"/>
    <d v="2026-03-19T00:00:00"/>
    <x v="4"/>
    <x v="1"/>
    <s v="Спорт"/>
    <n v="20769"/>
  </r>
  <r>
    <n v="70196"/>
    <d v="2026-01-11T00:00:00"/>
    <x v="0"/>
    <x v="0"/>
    <s v="Электроника"/>
    <n v="18121"/>
  </r>
  <r>
    <n v="70197"/>
    <d v="2026-04-12T00:00:00"/>
    <x v="2"/>
    <x v="0"/>
    <s v="Аксессуары"/>
    <n v="17238"/>
  </r>
  <r>
    <n v="70198"/>
    <d v="2026-04-22T00:00:00"/>
    <x v="3"/>
    <x v="2"/>
    <s v="Красота"/>
    <n v="15690"/>
  </r>
  <r>
    <n v="70199"/>
    <d v="2026-02-27T00:00:00"/>
    <x v="2"/>
    <x v="2"/>
    <s v="Электроника"/>
    <n v="35749"/>
  </r>
  <r>
    <n v="70200"/>
    <d v="2026-04-22T00:00:00"/>
    <x v="2"/>
    <x v="3"/>
    <s v="Спорт"/>
    <n v="4242"/>
  </r>
  <r>
    <n v="70201"/>
    <d v="2026-02-05T00:00:00"/>
    <x v="0"/>
    <x v="2"/>
    <s v="Красота"/>
    <n v="10473"/>
  </r>
  <r>
    <n v="70202"/>
    <d v="2026-05-01T00:00:00"/>
    <x v="4"/>
    <x v="2"/>
    <s v="Дом"/>
    <n v="28069"/>
  </r>
  <r>
    <n v="70203"/>
    <d v="2026-06-04T00:00:00"/>
    <x v="0"/>
    <x v="0"/>
    <s v="Спорт"/>
    <n v="31458"/>
  </r>
  <r>
    <n v="70204"/>
    <d v="2026-02-27T00:00:00"/>
    <x v="0"/>
    <x v="1"/>
    <s v="Аксессуары"/>
    <n v="28219"/>
  </r>
  <r>
    <n v="70205"/>
    <d v="2026-03-19T00:00:00"/>
    <x v="4"/>
    <x v="1"/>
    <s v="Электроника"/>
    <n v="18017"/>
  </r>
  <r>
    <n v="70206"/>
    <d v="2026-01-27T00:00:00"/>
    <x v="4"/>
    <x v="3"/>
    <s v="Дом"/>
    <n v="34260"/>
  </r>
  <r>
    <n v="70207"/>
    <d v="2026-03-14T00:00:00"/>
    <x v="4"/>
    <x v="0"/>
    <s v="Аксессуары"/>
    <n v="21601"/>
  </r>
  <r>
    <n v="70208"/>
    <d v="2026-04-04T00:00:00"/>
    <x v="4"/>
    <x v="3"/>
    <s v="Красота"/>
    <n v="22578"/>
  </r>
  <r>
    <n v="70209"/>
    <d v="2026-06-18T00:00:00"/>
    <x v="0"/>
    <x v="1"/>
    <s v="Электроника"/>
    <n v="18970"/>
  </r>
  <r>
    <n v="70210"/>
    <d v="2026-02-07T00:00:00"/>
    <x v="2"/>
    <x v="1"/>
    <s v="Аксессуары"/>
    <n v="34045"/>
  </r>
  <r>
    <n v="70211"/>
    <d v="2026-05-11T00:00:00"/>
    <x v="0"/>
    <x v="1"/>
    <s v="Дом"/>
    <n v="8100"/>
  </r>
  <r>
    <n v="70212"/>
    <d v="2026-02-02T00:00:00"/>
    <x v="0"/>
    <x v="2"/>
    <s v="Аксессуары"/>
    <n v="21061"/>
  </r>
  <r>
    <n v="70213"/>
    <d v="2026-06-24T00:00:00"/>
    <x v="0"/>
    <x v="3"/>
    <s v="Красота"/>
    <n v="4746"/>
  </r>
  <r>
    <n v="70214"/>
    <d v="2026-06-05T00:00:00"/>
    <x v="4"/>
    <x v="2"/>
    <s v="Электроника"/>
    <n v="6703"/>
  </r>
  <r>
    <n v="70215"/>
    <d v="2026-01-21T00:00:00"/>
    <x v="2"/>
    <x v="2"/>
    <s v="Спорт"/>
    <n v="18091"/>
  </r>
  <r>
    <n v="70216"/>
    <d v="2026-02-14T00:00:00"/>
    <x v="4"/>
    <x v="2"/>
    <s v="Красота"/>
    <n v="20514"/>
  </r>
  <r>
    <n v="70217"/>
    <d v="2026-04-10T00:00:00"/>
    <x v="2"/>
    <x v="0"/>
    <s v="Спорт"/>
    <n v="10594"/>
  </r>
  <r>
    <n v="70218"/>
    <d v="2026-01-23T00:00:00"/>
    <x v="1"/>
    <x v="3"/>
    <s v="Электроника"/>
    <n v="20257"/>
  </r>
  <r>
    <n v="70219"/>
    <d v="2026-05-30T00:00:00"/>
    <x v="1"/>
    <x v="0"/>
    <s v="Аксессуары"/>
    <n v="33081"/>
  </r>
  <r>
    <n v="70220"/>
    <d v="2026-02-03T00:00:00"/>
    <x v="0"/>
    <x v="3"/>
    <s v="Дом"/>
    <n v="33347"/>
  </r>
  <r>
    <n v="70221"/>
    <d v="2026-01-20T00:00:00"/>
    <x v="2"/>
    <x v="1"/>
    <s v="Красота"/>
    <n v="35260"/>
  </r>
  <r>
    <n v="70222"/>
    <d v="2026-04-03T00:00:00"/>
    <x v="3"/>
    <x v="0"/>
    <s v="Красота"/>
    <n v="27678"/>
  </r>
  <r>
    <n v="70223"/>
    <d v="2026-04-14T00:00:00"/>
    <x v="0"/>
    <x v="1"/>
    <s v="Электроника"/>
    <n v="16037"/>
  </r>
  <r>
    <n v="70224"/>
    <d v="2026-01-28T00:00:00"/>
    <x v="1"/>
    <x v="2"/>
    <s v="Дом"/>
    <n v="37189"/>
  </r>
  <r>
    <n v="70225"/>
    <d v="2026-03-12T00:00:00"/>
    <x v="2"/>
    <x v="3"/>
    <s v="Спорт"/>
    <n v="13779"/>
  </r>
  <r>
    <n v="70226"/>
    <d v="2026-03-05T00:00:00"/>
    <x v="4"/>
    <x v="1"/>
    <s v="Аксессуары"/>
    <n v="32872"/>
  </r>
  <r>
    <n v="70227"/>
    <d v="2026-03-09T00:00:00"/>
    <x v="4"/>
    <x v="1"/>
    <s v="Спорт"/>
    <n v="23037"/>
  </r>
  <r>
    <n v="70228"/>
    <d v="2026-05-11T00:00:00"/>
    <x v="0"/>
    <x v="2"/>
    <s v="Дом"/>
    <n v="8886"/>
  </r>
  <r>
    <n v="70229"/>
    <d v="2026-05-04T00:00:00"/>
    <x v="0"/>
    <x v="0"/>
    <s v="Красота"/>
    <n v="8836"/>
  </r>
  <r>
    <n v="70230"/>
    <d v="2026-04-18T00:00:00"/>
    <x v="0"/>
    <x v="1"/>
    <s v="Дом"/>
    <n v="20085"/>
  </r>
  <r>
    <n v="70231"/>
    <d v="2026-03-24T00:00:00"/>
    <x v="0"/>
    <x v="0"/>
    <s v="Дом"/>
    <n v="22651"/>
  </r>
  <r>
    <n v="70232"/>
    <d v="2026-05-31T00:00:00"/>
    <x v="2"/>
    <x v="2"/>
    <s v="Аксессуары"/>
    <n v="27085"/>
  </r>
  <r>
    <n v="70233"/>
    <d v="2026-05-15T00:00:00"/>
    <x v="3"/>
    <x v="1"/>
    <s v="Электроника"/>
    <n v="23317"/>
  </r>
  <r>
    <n v="70234"/>
    <d v="2026-03-19T00:00:00"/>
    <x v="1"/>
    <x v="3"/>
    <s v="Дом"/>
    <n v="20046"/>
  </r>
  <r>
    <n v="70235"/>
    <d v="2026-04-13T00:00:00"/>
    <x v="1"/>
    <x v="3"/>
    <s v="Красота"/>
    <n v="24949"/>
  </r>
  <r>
    <n v="70236"/>
    <d v="2026-01-04T00:00:00"/>
    <x v="4"/>
    <x v="2"/>
    <s v="Спорт"/>
    <n v="18400"/>
  </r>
  <r>
    <n v="70237"/>
    <d v="2026-05-22T00:00:00"/>
    <x v="0"/>
    <x v="3"/>
    <s v="Электроника"/>
    <n v="10074"/>
  </r>
  <r>
    <n v="70238"/>
    <d v="2026-04-30T00:00:00"/>
    <x v="3"/>
    <x v="0"/>
    <s v="Электроника"/>
    <n v="29414"/>
  </r>
  <r>
    <n v="70239"/>
    <d v="2026-05-18T00:00:00"/>
    <x v="1"/>
    <x v="1"/>
    <s v="Электроника"/>
    <n v="11891"/>
  </r>
  <r>
    <n v="70240"/>
    <d v="2026-02-23T00:00:00"/>
    <x v="3"/>
    <x v="3"/>
    <s v="Аксессуары"/>
    <n v="10482"/>
  </r>
  <r>
    <n v="70241"/>
    <d v="2026-03-09T00:00:00"/>
    <x v="1"/>
    <x v="0"/>
    <s v="Красота"/>
    <n v="18733"/>
  </r>
  <r>
    <n v="70242"/>
    <d v="2026-05-09T00:00:00"/>
    <x v="3"/>
    <x v="3"/>
    <s v="Электроника"/>
    <n v="33807"/>
  </r>
  <r>
    <n v="70243"/>
    <d v="2026-04-11T00:00:00"/>
    <x v="4"/>
    <x v="2"/>
    <s v="Спорт"/>
    <n v="26326"/>
  </r>
  <r>
    <n v="70244"/>
    <d v="2026-02-17T00:00:00"/>
    <x v="3"/>
    <x v="2"/>
    <s v="Электроника"/>
    <n v="14473"/>
  </r>
  <r>
    <n v="70245"/>
    <d v="2026-01-22T00:00:00"/>
    <x v="4"/>
    <x v="2"/>
    <s v="Красота"/>
    <n v="5384"/>
  </r>
  <r>
    <n v="70246"/>
    <d v="2026-04-14T00:00:00"/>
    <x v="2"/>
    <x v="1"/>
    <s v="Дом"/>
    <n v="29157"/>
  </r>
  <r>
    <n v="70247"/>
    <d v="2026-05-21T00:00:00"/>
    <x v="4"/>
    <x v="3"/>
    <s v="Аксессуары"/>
    <n v="25219"/>
  </r>
  <r>
    <n v="70248"/>
    <d v="2026-05-02T00:00:00"/>
    <x v="0"/>
    <x v="1"/>
    <s v="Дом"/>
    <n v="31995"/>
  </r>
  <r>
    <n v="70249"/>
    <d v="2026-03-19T00:00:00"/>
    <x v="1"/>
    <x v="0"/>
    <s v="Красота"/>
    <n v="7771"/>
  </r>
  <r>
    <n v="70250"/>
    <d v="2026-01-28T00:00:00"/>
    <x v="3"/>
    <x v="2"/>
    <s v="Спорт"/>
    <n v="33875"/>
  </r>
  <r>
    <n v="70251"/>
    <d v="2026-03-11T00:00:00"/>
    <x v="4"/>
    <x v="3"/>
    <s v="Электроника"/>
    <n v="10251"/>
  </r>
  <r>
    <n v="70252"/>
    <d v="2026-04-12T00:00:00"/>
    <x v="1"/>
    <x v="3"/>
    <s v="Красота"/>
    <n v="6859"/>
  </r>
  <r>
    <n v="70253"/>
    <d v="2026-01-21T00:00:00"/>
    <x v="1"/>
    <x v="0"/>
    <s v="Электроника"/>
    <n v="35907"/>
  </r>
  <r>
    <n v="70254"/>
    <d v="2026-05-18T00:00:00"/>
    <x v="4"/>
    <x v="2"/>
    <s v="Красота"/>
    <n v="10518"/>
  </r>
  <r>
    <n v="70255"/>
    <d v="2026-04-30T00:00:00"/>
    <x v="0"/>
    <x v="2"/>
    <s v="Красота"/>
    <n v="36818"/>
  </r>
  <r>
    <n v="70256"/>
    <d v="2026-02-20T00:00:00"/>
    <x v="2"/>
    <x v="2"/>
    <s v="Электроника"/>
    <n v="10618"/>
  </r>
  <r>
    <n v="70257"/>
    <d v="2026-02-05T00:00:00"/>
    <x v="1"/>
    <x v="2"/>
    <s v="Дом"/>
    <n v="4652"/>
  </r>
  <r>
    <n v="70258"/>
    <d v="2026-01-01T00:00:00"/>
    <x v="1"/>
    <x v="0"/>
    <s v="Красота"/>
    <n v="35590"/>
  </r>
  <r>
    <n v="70259"/>
    <d v="2026-04-23T00:00:00"/>
    <x v="4"/>
    <x v="0"/>
    <s v="Дом"/>
    <n v="24921"/>
  </r>
  <r>
    <n v="70260"/>
    <d v="2026-04-21T00:00:00"/>
    <x v="4"/>
    <x v="0"/>
    <s v="Красота"/>
    <n v="4513"/>
  </r>
  <r>
    <n v="70261"/>
    <d v="2026-05-15T00:00:00"/>
    <x v="3"/>
    <x v="3"/>
    <s v="Дом"/>
    <n v="37247"/>
  </r>
  <r>
    <n v="70262"/>
    <d v="2026-03-10T00:00:00"/>
    <x v="4"/>
    <x v="1"/>
    <s v="Аксессуары"/>
    <n v="9658"/>
  </r>
  <r>
    <n v="70263"/>
    <d v="2026-04-02T00:00:00"/>
    <x v="3"/>
    <x v="3"/>
    <s v="Красота"/>
    <n v="14252"/>
  </r>
  <r>
    <n v="70264"/>
    <d v="2026-06-03T00:00:00"/>
    <x v="3"/>
    <x v="1"/>
    <s v="Аксессуары"/>
    <n v="17357"/>
  </r>
  <r>
    <n v="70265"/>
    <d v="2026-02-18T00:00:00"/>
    <x v="3"/>
    <x v="0"/>
    <s v="Аксессуары"/>
    <n v="18280"/>
  </r>
  <r>
    <n v="70266"/>
    <d v="2026-04-10T00:00:00"/>
    <x v="1"/>
    <x v="3"/>
    <s v="Дом"/>
    <n v="6560"/>
  </r>
  <r>
    <n v="70267"/>
    <d v="2026-02-03T00:00:00"/>
    <x v="2"/>
    <x v="3"/>
    <s v="Спорт"/>
    <n v="26961"/>
  </r>
  <r>
    <n v="70268"/>
    <d v="2026-05-20T00:00:00"/>
    <x v="4"/>
    <x v="0"/>
    <s v="Аксессуары"/>
    <n v="29724"/>
  </r>
  <r>
    <n v="70269"/>
    <d v="2026-05-09T00:00:00"/>
    <x v="4"/>
    <x v="0"/>
    <s v="Красота"/>
    <n v="14269"/>
  </r>
  <r>
    <n v="70270"/>
    <d v="2026-03-07T00:00:00"/>
    <x v="2"/>
    <x v="1"/>
    <s v="Электроника"/>
    <n v="22023"/>
  </r>
  <r>
    <n v="70271"/>
    <d v="2026-04-10T00:00:00"/>
    <x v="3"/>
    <x v="2"/>
    <s v="Электроника"/>
    <n v="26598"/>
  </r>
  <r>
    <n v="70272"/>
    <d v="2026-06-09T00:00:00"/>
    <x v="4"/>
    <x v="2"/>
    <s v="Аксессуары"/>
    <n v="36198"/>
  </r>
  <r>
    <n v="70273"/>
    <d v="2026-03-07T00:00:00"/>
    <x v="4"/>
    <x v="0"/>
    <s v="Спорт"/>
    <n v="23640"/>
  </r>
  <r>
    <n v="70274"/>
    <d v="2026-01-27T00:00:00"/>
    <x v="4"/>
    <x v="2"/>
    <s v="Дом"/>
    <n v="33075"/>
  </r>
  <r>
    <n v="70275"/>
    <d v="2026-03-16T00:00:00"/>
    <x v="0"/>
    <x v="2"/>
    <s v="Аксессуары"/>
    <n v="5760"/>
  </r>
  <r>
    <n v="70276"/>
    <d v="2026-05-20T00:00:00"/>
    <x v="3"/>
    <x v="1"/>
    <s v="Электроника"/>
    <n v="24654"/>
  </r>
  <r>
    <n v="70277"/>
    <d v="2026-05-06T00:00:00"/>
    <x v="1"/>
    <x v="2"/>
    <s v="Аксессуары"/>
    <n v="34805"/>
  </r>
  <r>
    <n v="70278"/>
    <d v="2026-01-22T00:00:00"/>
    <x v="1"/>
    <x v="2"/>
    <s v="Спорт"/>
    <n v="26933"/>
  </r>
  <r>
    <n v="70279"/>
    <d v="2026-06-21T00:00:00"/>
    <x v="1"/>
    <x v="1"/>
    <s v="Спорт"/>
    <n v="19292"/>
  </r>
  <r>
    <n v="70280"/>
    <d v="2026-05-13T00:00:00"/>
    <x v="4"/>
    <x v="0"/>
    <s v="Дом"/>
    <n v="30712"/>
  </r>
  <r>
    <n v="70281"/>
    <d v="2026-05-26T00:00:00"/>
    <x v="1"/>
    <x v="3"/>
    <s v="Электроника"/>
    <n v="37820"/>
  </r>
  <r>
    <n v="70282"/>
    <d v="2026-06-14T00:00:00"/>
    <x v="0"/>
    <x v="3"/>
    <s v="Электроника"/>
    <n v="13138"/>
  </r>
  <r>
    <n v="70283"/>
    <d v="2026-03-03T00:00:00"/>
    <x v="3"/>
    <x v="0"/>
    <s v="Спорт"/>
    <n v="13874"/>
  </r>
  <r>
    <n v="70284"/>
    <d v="2026-01-16T00:00:00"/>
    <x v="2"/>
    <x v="2"/>
    <s v="Аксессуары"/>
    <n v="35697"/>
  </r>
  <r>
    <n v="70285"/>
    <d v="2026-02-12T00:00:00"/>
    <x v="3"/>
    <x v="1"/>
    <s v="Дом"/>
    <n v="6460"/>
  </r>
  <r>
    <n v="70286"/>
    <d v="2026-06-24T00:00:00"/>
    <x v="3"/>
    <x v="0"/>
    <s v="Аксессуары"/>
    <n v="7112"/>
  </r>
  <r>
    <n v="70287"/>
    <d v="2026-01-15T00:00:00"/>
    <x v="1"/>
    <x v="1"/>
    <s v="Электроника"/>
    <n v="19550"/>
  </r>
  <r>
    <n v="70288"/>
    <d v="2026-02-16T00:00:00"/>
    <x v="0"/>
    <x v="1"/>
    <s v="Дом"/>
    <n v="32689"/>
  </r>
  <r>
    <n v="70289"/>
    <d v="2026-06-06T00:00:00"/>
    <x v="4"/>
    <x v="1"/>
    <s v="Красота"/>
    <n v="7362"/>
  </r>
  <r>
    <n v="70290"/>
    <d v="2026-03-26T00:00:00"/>
    <x v="1"/>
    <x v="1"/>
    <s v="Дом"/>
    <n v="21401"/>
  </r>
  <r>
    <n v="70291"/>
    <d v="2026-05-18T00:00:00"/>
    <x v="0"/>
    <x v="2"/>
    <s v="Электроника"/>
    <n v="27624"/>
  </r>
  <r>
    <n v="70292"/>
    <d v="2026-03-06T00:00:00"/>
    <x v="1"/>
    <x v="0"/>
    <s v="Дом"/>
    <n v="16290"/>
  </r>
  <r>
    <n v="70293"/>
    <d v="2026-03-11T00:00:00"/>
    <x v="4"/>
    <x v="0"/>
    <s v="Спорт"/>
    <n v="34454"/>
  </r>
  <r>
    <n v="70294"/>
    <d v="2026-01-29T00:00:00"/>
    <x v="0"/>
    <x v="2"/>
    <s v="Спорт"/>
    <n v="21541"/>
  </r>
  <r>
    <n v="70295"/>
    <d v="2026-02-09T00:00:00"/>
    <x v="0"/>
    <x v="1"/>
    <s v="Электроника"/>
    <n v="25192"/>
  </r>
  <r>
    <n v="70296"/>
    <d v="2026-05-26T00:00:00"/>
    <x v="1"/>
    <x v="0"/>
    <s v="Аксессуары"/>
    <n v="11194"/>
  </r>
  <r>
    <n v="70297"/>
    <d v="2026-01-23T00:00:00"/>
    <x v="1"/>
    <x v="3"/>
    <s v="Аксессуары"/>
    <n v="30828"/>
  </r>
  <r>
    <n v="70298"/>
    <d v="2026-03-27T00:00:00"/>
    <x v="1"/>
    <x v="3"/>
    <s v="Аксессуары"/>
    <n v="14173"/>
  </r>
  <r>
    <n v="70299"/>
    <d v="2026-02-12T00:00:00"/>
    <x v="0"/>
    <x v="3"/>
    <s v="Дом"/>
    <n v="36922"/>
  </r>
  <r>
    <n v="70300"/>
    <d v="2026-01-29T00:00:00"/>
    <x v="1"/>
    <x v="0"/>
    <s v="Электроника"/>
    <n v="10099"/>
  </r>
  <r>
    <n v="70301"/>
    <d v="2026-04-16T00:00:00"/>
    <x v="0"/>
    <x v="1"/>
    <s v="Красота"/>
    <n v="32374"/>
  </r>
  <r>
    <n v="70302"/>
    <d v="2026-06-12T00:00:00"/>
    <x v="3"/>
    <x v="1"/>
    <s v="Электроника"/>
    <n v="4132"/>
  </r>
  <r>
    <n v="70303"/>
    <d v="2026-05-15T00:00:00"/>
    <x v="2"/>
    <x v="1"/>
    <s v="Аксессуары"/>
    <n v="4806"/>
  </r>
  <r>
    <n v="70304"/>
    <d v="2026-03-05T00:00:00"/>
    <x v="1"/>
    <x v="0"/>
    <s v="Электроника"/>
    <n v="23242"/>
  </r>
  <r>
    <n v="70305"/>
    <d v="2026-04-13T00:00:00"/>
    <x v="3"/>
    <x v="0"/>
    <s v="Аксессуары"/>
    <n v="31432"/>
  </r>
  <r>
    <n v="70306"/>
    <d v="2026-04-24T00:00:00"/>
    <x v="1"/>
    <x v="1"/>
    <s v="Спорт"/>
    <n v="25907"/>
  </r>
  <r>
    <n v="70307"/>
    <d v="2026-01-02T00:00:00"/>
    <x v="1"/>
    <x v="3"/>
    <s v="Аксессуары"/>
    <n v="30318"/>
  </r>
  <r>
    <n v="70308"/>
    <d v="2026-02-19T00:00:00"/>
    <x v="3"/>
    <x v="0"/>
    <s v="Аксессуары"/>
    <n v="19796"/>
  </r>
  <r>
    <n v="70309"/>
    <d v="2026-01-04T00:00:00"/>
    <x v="0"/>
    <x v="2"/>
    <s v="Красота"/>
    <n v="33339"/>
  </r>
  <r>
    <n v="70310"/>
    <d v="2026-02-21T00:00:00"/>
    <x v="3"/>
    <x v="1"/>
    <s v="Дом"/>
    <n v="4120"/>
  </r>
  <r>
    <n v="70311"/>
    <d v="2026-05-26T00:00:00"/>
    <x v="4"/>
    <x v="0"/>
    <s v="Дом"/>
    <n v="10144"/>
  </r>
  <r>
    <n v="70312"/>
    <d v="2026-03-13T00:00:00"/>
    <x v="1"/>
    <x v="3"/>
    <s v="Дом"/>
    <n v="8979"/>
  </r>
  <r>
    <n v="70313"/>
    <d v="2026-02-09T00:00:00"/>
    <x v="1"/>
    <x v="1"/>
    <s v="Аксессуары"/>
    <n v="5102"/>
  </r>
  <r>
    <n v="70314"/>
    <d v="2026-06-22T00:00:00"/>
    <x v="4"/>
    <x v="2"/>
    <s v="Спорт"/>
    <n v="26531"/>
  </r>
  <r>
    <n v="70315"/>
    <d v="2026-03-08T00:00:00"/>
    <x v="2"/>
    <x v="1"/>
    <s v="Красота"/>
    <n v="34763"/>
  </r>
  <r>
    <n v="70316"/>
    <d v="2026-05-06T00:00:00"/>
    <x v="0"/>
    <x v="2"/>
    <s v="Дом"/>
    <n v="12336"/>
  </r>
  <r>
    <n v="70317"/>
    <d v="2026-03-16T00:00:00"/>
    <x v="4"/>
    <x v="2"/>
    <s v="Красота"/>
    <n v="15052"/>
  </r>
  <r>
    <n v="70318"/>
    <d v="2026-06-14T00:00:00"/>
    <x v="1"/>
    <x v="1"/>
    <s v="Электроника"/>
    <n v="31787"/>
  </r>
  <r>
    <n v="70319"/>
    <d v="2026-03-11T00:00:00"/>
    <x v="1"/>
    <x v="0"/>
    <s v="Аксессуары"/>
    <n v="26496"/>
  </r>
  <r>
    <n v="70320"/>
    <d v="2026-05-28T00:00:00"/>
    <x v="0"/>
    <x v="1"/>
    <s v="Красота"/>
    <n v="2518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80001"/>
    <d v="2026-03-22T00:00:00"/>
    <x v="0"/>
    <x v="0"/>
    <n v="29236"/>
  </r>
  <r>
    <n v="80002"/>
    <d v="2026-02-07T00:00:00"/>
    <x v="1"/>
    <x v="1"/>
    <n v="24968"/>
  </r>
  <r>
    <n v="80003"/>
    <d v="2026-03-28T00:00:00"/>
    <x v="2"/>
    <x v="1"/>
    <n v="29898"/>
  </r>
  <r>
    <n v="80004"/>
    <d v="2026-04-10T00:00:00"/>
    <x v="2"/>
    <x v="2"/>
    <n v="6797"/>
  </r>
  <r>
    <n v="80005"/>
    <d v="2026-04-28T00:00:00"/>
    <x v="0"/>
    <x v="3"/>
    <n v="20940"/>
  </r>
  <r>
    <n v="80006"/>
    <d v="2026-04-06T00:00:00"/>
    <x v="0"/>
    <x v="3"/>
    <n v="27686"/>
  </r>
  <r>
    <n v="80007"/>
    <d v="2026-05-14T00:00:00"/>
    <x v="3"/>
    <x v="2"/>
    <n v="22185"/>
  </r>
  <r>
    <n v="80008"/>
    <d v="2026-04-16T00:00:00"/>
    <x v="1"/>
    <x v="0"/>
    <n v="21738"/>
  </r>
  <r>
    <n v="80009"/>
    <d v="2026-02-23T00:00:00"/>
    <x v="4"/>
    <x v="3"/>
    <n v="12500"/>
  </r>
  <r>
    <n v="80010"/>
    <d v="2026-02-12T00:00:00"/>
    <x v="4"/>
    <x v="2"/>
    <n v="27145"/>
  </r>
  <r>
    <n v="80011"/>
    <d v="2026-05-04T00:00:00"/>
    <x v="0"/>
    <x v="0"/>
    <n v="12778"/>
  </r>
  <r>
    <n v="80012"/>
    <d v="2026-02-08T00:00:00"/>
    <x v="0"/>
    <x v="0"/>
    <n v="27009"/>
  </r>
  <r>
    <n v="80013"/>
    <d v="2026-05-04T00:00:00"/>
    <x v="4"/>
    <x v="3"/>
    <n v="9563"/>
  </r>
  <r>
    <n v="80014"/>
    <d v="2026-02-21T00:00:00"/>
    <x v="2"/>
    <x v="2"/>
    <n v="3377"/>
  </r>
  <r>
    <n v="80015"/>
    <d v="2026-05-17T00:00:00"/>
    <x v="0"/>
    <x v="1"/>
    <n v="7672"/>
  </r>
  <r>
    <n v="80016"/>
    <d v="2026-03-26T00:00:00"/>
    <x v="2"/>
    <x v="1"/>
    <n v="5422"/>
  </r>
  <r>
    <n v="80017"/>
    <d v="2026-03-12T00:00:00"/>
    <x v="4"/>
    <x v="2"/>
    <n v="3182"/>
  </r>
  <r>
    <n v="80018"/>
    <d v="2026-05-21T00:00:00"/>
    <x v="2"/>
    <x v="1"/>
    <n v="15671"/>
  </r>
  <r>
    <n v="80019"/>
    <d v="2026-04-15T00:00:00"/>
    <x v="4"/>
    <x v="1"/>
    <n v="11060"/>
  </r>
  <r>
    <n v="80020"/>
    <d v="2026-03-30T00:00:00"/>
    <x v="3"/>
    <x v="3"/>
    <n v="11466"/>
  </r>
  <r>
    <n v="80021"/>
    <d v="2026-04-26T00:00:00"/>
    <x v="0"/>
    <x v="2"/>
    <n v="14266"/>
  </r>
  <r>
    <n v="80022"/>
    <d v="2026-03-19T00:00:00"/>
    <x v="3"/>
    <x v="2"/>
    <n v="8440"/>
  </r>
  <r>
    <n v="80023"/>
    <d v="2026-02-17T00:00:00"/>
    <x v="2"/>
    <x v="0"/>
    <n v="13016"/>
  </r>
  <r>
    <n v="80024"/>
    <d v="2026-03-01T00:00:00"/>
    <x v="2"/>
    <x v="1"/>
    <n v="23030"/>
  </r>
  <r>
    <n v="80025"/>
    <d v="2026-04-12T00:00:00"/>
    <x v="4"/>
    <x v="0"/>
    <n v="17881"/>
  </r>
  <r>
    <n v="80026"/>
    <d v="2026-04-26T00:00:00"/>
    <x v="2"/>
    <x v="2"/>
    <n v="9025"/>
  </r>
  <r>
    <n v="80027"/>
    <d v="2026-02-17T00:00:00"/>
    <x v="1"/>
    <x v="3"/>
    <n v="15413"/>
  </r>
  <r>
    <n v="80028"/>
    <d v="2026-05-22T00:00:00"/>
    <x v="2"/>
    <x v="2"/>
    <n v="11382"/>
  </r>
  <r>
    <n v="80029"/>
    <d v="2026-02-01T00:00:00"/>
    <x v="4"/>
    <x v="1"/>
    <n v="24075"/>
  </r>
  <r>
    <n v="80030"/>
    <d v="2026-05-26T00:00:00"/>
    <x v="2"/>
    <x v="3"/>
    <n v="15496"/>
  </r>
  <r>
    <n v="80031"/>
    <d v="2026-02-03T00:00:00"/>
    <x v="4"/>
    <x v="2"/>
    <n v="11333"/>
  </r>
  <r>
    <n v="80032"/>
    <d v="2026-04-08T00:00:00"/>
    <x v="1"/>
    <x v="1"/>
    <n v="6588"/>
  </r>
  <r>
    <n v="80033"/>
    <d v="2026-03-23T00:00:00"/>
    <x v="1"/>
    <x v="2"/>
    <n v="20012"/>
  </r>
  <r>
    <n v="80034"/>
    <d v="2026-05-11T00:00:00"/>
    <x v="1"/>
    <x v="2"/>
    <n v="3443"/>
  </r>
  <r>
    <n v="80035"/>
    <d v="2026-02-21T00:00:00"/>
    <x v="4"/>
    <x v="0"/>
    <n v="5558"/>
  </r>
  <r>
    <n v="80036"/>
    <d v="2026-02-26T00:00:00"/>
    <x v="1"/>
    <x v="1"/>
    <n v="4377"/>
  </r>
  <r>
    <n v="80037"/>
    <d v="2026-03-19T00:00:00"/>
    <x v="4"/>
    <x v="1"/>
    <n v="17805"/>
  </r>
  <r>
    <n v="80038"/>
    <d v="2026-04-04T00:00:00"/>
    <x v="2"/>
    <x v="3"/>
    <n v="8981"/>
  </r>
  <r>
    <n v="80039"/>
    <d v="2026-02-08T00:00:00"/>
    <x v="4"/>
    <x v="2"/>
    <n v="5209"/>
  </r>
  <r>
    <n v="80040"/>
    <d v="2026-05-04T00:00:00"/>
    <x v="3"/>
    <x v="3"/>
    <n v="18953"/>
  </r>
  <r>
    <n v="80041"/>
    <d v="2026-02-06T00:00:00"/>
    <x v="2"/>
    <x v="0"/>
    <n v="23645"/>
  </r>
  <r>
    <n v="80042"/>
    <d v="2026-02-11T00:00:00"/>
    <x v="3"/>
    <x v="1"/>
    <n v="12974"/>
  </r>
  <r>
    <n v="80043"/>
    <d v="2026-05-14T00:00:00"/>
    <x v="3"/>
    <x v="1"/>
    <n v="13681"/>
  </r>
  <r>
    <n v="80044"/>
    <d v="2026-05-01T00:00:00"/>
    <x v="3"/>
    <x v="3"/>
    <n v="15928"/>
  </r>
  <r>
    <n v="80045"/>
    <d v="2026-03-06T00:00:00"/>
    <x v="2"/>
    <x v="0"/>
    <n v="22430"/>
  </r>
  <r>
    <n v="80046"/>
    <d v="2026-03-14T00:00:00"/>
    <x v="0"/>
    <x v="0"/>
    <n v="12715"/>
  </r>
  <r>
    <n v="80047"/>
    <d v="2026-02-12T00:00:00"/>
    <x v="2"/>
    <x v="1"/>
    <n v="26384"/>
  </r>
  <r>
    <n v="80048"/>
    <d v="2026-04-25T00:00:00"/>
    <x v="0"/>
    <x v="2"/>
    <n v="24118"/>
  </r>
  <r>
    <n v="80049"/>
    <d v="2026-05-31T00:00:00"/>
    <x v="0"/>
    <x v="0"/>
    <n v="17375"/>
  </r>
  <r>
    <n v="80050"/>
    <d v="2026-04-20T00:00:00"/>
    <x v="1"/>
    <x v="2"/>
    <n v="17094"/>
  </r>
  <r>
    <n v="80051"/>
    <d v="2026-03-18T00:00:00"/>
    <x v="4"/>
    <x v="2"/>
    <n v="21928"/>
  </r>
  <r>
    <n v="80052"/>
    <d v="2026-05-05T00:00:00"/>
    <x v="0"/>
    <x v="3"/>
    <n v="10050"/>
  </r>
  <r>
    <n v="80053"/>
    <d v="2026-04-10T00:00:00"/>
    <x v="3"/>
    <x v="1"/>
    <n v="10770"/>
  </r>
  <r>
    <n v="80054"/>
    <d v="2026-04-03T00:00:00"/>
    <x v="0"/>
    <x v="0"/>
    <n v="29109"/>
  </r>
  <r>
    <n v="80055"/>
    <d v="2026-03-18T00:00:00"/>
    <x v="0"/>
    <x v="2"/>
    <n v="3951"/>
  </r>
  <r>
    <n v="80056"/>
    <d v="2026-05-09T00:00:00"/>
    <x v="2"/>
    <x v="1"/>
    <n v="26555"/>
  </r>
  <r>
    <n v="80057"/>
    <d v="2026-04-30T00:00:00"/>
    <x v="0"/>
    <x v="3"/>
    <n v="28619"/>
  </r>
  <r>
    <n v="80058"/>
    <d v="2026-03-16T00:00:00"/>
    <x v="4"/>
    <x v="2"/>
    <n v="22269"/>
  </r>
  <r>
    <n v="80059"/>
    <d v="2026-04-22T00:00:00"/>
    <x v="1"/>
    <x v="0"/>
    <n v="14681"/>
  </r>
  <r>
    <n v="80060"/>
    <d v="2026-03-19T00:00:00"/>
    <x v="0"/>
    <x v="3"/>
    <n v="17374"/>
  </r>
  <r>
    <n v="80061"/>
    <d v="2026-04-02T00:00:00"/>
    <x v="0"/>
    <x v="0"/>
    <n v="4983"/>
  </r>
  <r>
    <n v="80062"/>
    <d v="2026-05-25T00:00:00"/>
    <x v="1"/>
    <x v="3"/>
    <n v="12651"/>
  </r>
  <r>
    <n v="80063"/>
    <d v="2026-03-05T00:00:00"/>
    <x v="0"/>
    <x v="1"/>
    <n v="20970"/>
  </r>
  <r>
    <n v="80064"/>
    <d v="2026-03-21T00:00:00"/>
    <x v="4"/>
    <x v="1"/>
    <n v="15515"/>
  </r>
  <r>
    <n v="80065"/>
    <d v="2026-05-25T00:00:00"/>
    <x v="4"/>
    <x v="3"/>
    <n v="4525"/>
  </r>
  <r>
    <n v="80066"/>
    <d v="2026-05-08T00:00:00"/>
    <x v="1"/>
    <x v="2"/>
    <n v="25999"/>
  </r>
  <r>
    <n v="80067"/>
    <d v="2026-05-13T00:00:00"/>
    <x v="0"/>
    <x v="2"/>
    <n v="13003"/>
  </r>
  <r>
    <n v="80068"/>
    <d v="2026-03-31T00:00:00"/>
    <x v="2"/>
    <x v="0"/>
    <n v="11065"/>
  </r>
  <r>
    <n v="80069"/>
    <d v="2026-03-24T00:00:00"/>
    <x v="0"/>
    <x v="3"/>
    <n v="4413"/>
  </r>
  <r>
    <n v="80070"/>
    <d v="2026-03-09T00:00:00"/>
    <x v="0"/>
    <x v="2"/>
    <n v="9693"/>
  </r>
  <r>
    <n v="80071"/>
    <d v="2026-03-04T00:00:00"/>
    <x v="2"/>
    <x v="3"/>
    <n v="28245"/>
  </r>
  <r>
    <n v="80072"/>
    <d v="2026-02-21T00:00:00"/>
    <x v="4"/>
    <x v="2"/>
    <n v="10948"/>
  </r>
  <r>
    <n v="80073"/>
    <d v="2026-05-25T00:00:00"/>
    <x v="1"/>
    <x v="2"/>
    <n v="8172"/>
  </r>
  <r>
    <n v="80074"/>
    <d v="2026-02-09T00:00:00"/>
    <x v="1"/>
    <x v="3"/>
    <n v="5082"/>
  </r>
  <r>
    <n v="80075"/>
    <d v="2026-02-12T00:00:00"/>
    <x v="0"/>
    <x v="1"/>
    <n v="18857"/>
  </r>
  <r>
    <n v="80076"/>
    <d v="2026-05-25T00:00:00"/>
    <x v="3"/>
    <x v="2"/>
    <n v="23430"/>
  </r>
  <r>
    <n v="80077"/>
    <d v="2026-03-17T00:00:00"/>
    <x v="1"/>
    <x v="2"/>
    <n v="26087"/>
  </r>
  <r>
    <n v="80078"/>
    <d v="2026-05-17T00:00:00"/>
    <x v="3"/>
    <x v="1"/>
    <n v="24020"/>
  </r>
  <r>
    <n v="80079"/>
    <d v="2026-04-22T00:00:00"/>
    <x v="4"/>
    <x v="1"/>
    <n v="9523"/>
  </r>
  <r>
    <n v="80080"/>
    <d v="2026-04-26T00:00:00"/>
    <x v="0"/>
    <x v="0"/>
    <n v="29466"/>
  </r>
  <r>
    <n v="80081"/>
    <d v="2026-03-16T00:00:00"/>
    <x v="2"/>
    <x v="3"/>
    <n v="23500"/>
  </r>
  <r>
    <n v="80082"/>
    <d v="2026-05-02T00:00:00"/>
    <x v="4"/>
    <x v="3"/>
    <n v="21441"/>
  </r>
  <r>
    <n v="80083"/>
    <d v="2026-04-21T00:00:00"/>
    <x v="1"/>
    <x v="1"/>
    <n v="6397"/>
  </r>
  <r>
    <n v="80084"/>
    <d v="2026-04-18T00:00:00"/>
    <x v="1"/>
    <x v="2"/>
    <n v="11324"/>
  </r>
  <r>
    <n v="80085"/>
    <d v="2026-05-23T00:00:00"/>
    <x v="0"/>
    <x v="1"/>
    <n v="15395"/>
  </r>
  <r>
    <n v="80086"/>
    <d v="2026-05-16T00:00:00"/>
    <x v="1"/>
    <x v="1"/>
    <n v="9041"/>
  </r>
  <r>
    <n v="80087"/>
    <d v="2026-03-16T00:00:00"/>
    <x v="4"/>
    <x v="0"/>
    <n v="10137"/>
  </r>
  <r>
    <n v="80088"/>
    <d v="2026-05-27T00:00:00"/>
    <x v="0"/>
    <x v="2"/>
    <n v="11164"/>
  </r>
  <r>
    <n v="80089"/>
    <d v="2026-03-12T00:00:00"/>
    <x v="3"/>
    <x v="2"/>
    <n v="5204"/>
  </r>
  <r>
    <n v="80090"/>
    <d v="2026-05-23T00:00:00"/>
    <x v="4"/>
    <x v="1"/>
    <n v="16500"/>
  </r>
  <r>
    <n v="80091"/>
    <d v="2026-04-20T00:00:00"/>
    <x v="4"/>
    <x v="0"/>
    <n v="10147"/>
  </r>
  <r>
    <n v="80092"/>
    <d v="2026-04-06T00:00:00"/>
    <x v="3"/>
    <x v="1"/>
    <n v="4022"/>
  </r>
  <r>
    <n v="80093"/>
    <d v="2026-03-29T00:00:00"/>
    <x v="4"/>
    <x v="0"/>
    <n v="18195"/>
  </r>
  <r>
    <n v="80094"/>
    <d v="2026-03-02T00:00:00"/>
    <x v="2"/>
    <x v="1"/>
    <n v="5703"/>
  </r>
  <r>
    <n v="80095"/>
    <d v="2026-02-10T00:00:00"/>
    <x v="2"/>
    <x v="1"/>
    <n v="3555"/>
  </r>
  <r>
    <n v="80096"/>
    <d v="2026-04-04T00:00:00"/>
    <x v="0"/>
    <x v="0"/>
    <n v="18567"/>
  </r>
  <r>
    <n v="80097"/>
    <d v="2026-02-20T00:00:00"/>
    <x v="2"/>
    <x v="2"/>
    <n v="20821"/>
  </r>
  <r>
    <n v="80098"/>
    <d v="2026-02-20T00:00:00"/>
    <x v="4"/>
    <x v="2"/>
    <n v="10004"/>
  </r>
  <r>
    <n v="80099"/>
    <d v="2026-05-04T00:00:00"/>
    <x v="4"/>
    <x v="1"/>
    <n v="25093"/>
  </r>
  <r>
    <n v="80100"/>
    <d v="2026-02-14T00:00:00"/>
    <x v="4"/>
    <x v="3"/>
    <n v="15614"/>
  </r>
  <r>
    <n v="80101"/>
    <d v="2026-02-09T00:00:00"/>
    <x v="4"/>
    <x v="1"/>
    <n v="11452"/>
  </r>
  <r>
    <n v="80102"/>
    <d v="2026-04-19T00:00:00"/>
    <x v="3"/>
    <x v="1"/>
    <n v="15840"/>
  </r>
  <r>
    <n v="80103"/>
    <d v="2026-03-12T00:00:00"/>
    <x v="3"/>
    <x v="2"/>
    <n v="20179"/>
  </r>
  <r>
    <n v="80104"/>
    <d v="2026-04-22T00:00:00"/>
    <x v="2"/>
    <x v="1"/>
    <n v="16752"/>
  </r>
  <r>
    <n v="80105"/>
    <d v="2026-04-14T00:00:00"/>
    <x v="1"/>
    <x v="1"/>
    <n v="9490"/>
  </r>
  <r>
    <n v="80106"/>
    <d v="2026-03-05T00:00:00"/>
    <x v="2"/>
    <x v="1"/>
    <n v="6685"/>
  </r>
  <r>
    <n v="80107"/>
    <d v="2026-05-23T00:00:00"/>
    <x v="1"/>
    <x v="3"/>
    <n v="7626"/>
  </r>
  <r>
    <n v="80108"/>
    <d v="2026-02-21T00:00:00"/>
    <x v="1"/>
    <x v="2"/>
    <n v="19249"/>
  </r>
  <r>
    <n v="80109"/>
    <d v="2026-05-25T00:00:00"/>
    <x v="1"/>
    <x v="1"/>
    <n v="7854"/>
  </r>
  <r>
    <n v="80110"/>
    <d v="2026-05-10T00:00:00"/>
    <x v="1"/>
    <x v="0"/>
    <n v="20105"/>
  </r>
  <r>
    <n v="80111"/>
    <d v="2026-02-08T00:00:00"/>
    <x v="3"/>
    <x v="0"/>
    <n v="8210"/>
  </r>
  <r>
    <n v="80112"/>
    <d v="2026-02-04T00:00:00"/>
    <x v="2"/>
    <x v="2"/>
    <n v="14188"/>
  </r>
  <r>
    <n v="80113"/>
    <d v="2026-03-20T00:00:00"/>
    <x v="1"/>
    <x v="0"/>
    <n v="7248"/>
  </r>
  <r>
    <n v="80114"/>
    <d v="2026-03-04T00:00:00"/>
    <x v="2"/>
    <x v="0"/>
    <n v="28437"/>
  </r>
  <r>
    <n v="80115"/>
    <d v="2026-04-12T00:00:00"/>
    <x v="0"/>
    <x v="0"/>
    <n v="10281"/>
  </r>
  <r>
    <n v="80116"/>
    <d v="2026-02-04T00:00:00"/>
    <x v="2"/>
    <x v="3"/>
    <n v="23697"/>
  </r>
  <r>
    <n v="80117"/>
    <d v="2026-03-03T00:00:00"/>
    <x v="4"/>
    <x v="1"/>
    <n v="26232"/>
  </r>
  <r>
    <n v="80118"/>
    <d v="2026-02-17T00:00:00"/>
    <x v="1"/>
    <x v="1"/>
    <n v="24162"/>
  </r>
  <r>
    <n v="80119"/>
    <d v="2026-02-25T00:00:00"/>
    <x v="2"/>
    <x v="1"/>
    <n v="13818"/>
  </r>
  <r>
    <n v="80120"/>
    <d v="2026-03-20T00:00:00"/>
    <x v="3"/>
    <x v="2"/>
    <n v="21163"/>
  </r>
  <r>
    <n v="80121"/>
    <d v="2026-05-11T00:00:00"/>
    <x v="2"/>
    <x v="0"/>
    <n v="16757"/>
  </r>
  <r>
    <n v="80122"/>
    <d v="2026-02-22T00:00:00"/>
    <x v="2"/>
    <x v="1"/>
    <n v="15093"/>
  </r>
  <r>
    <n v="80123"/>
    <d v="2026-03-02T00:00:00"/>
    <x v="3"/>
    <x v="0"/>
    <n v="21305"/>
  </r>
  <r>
    <n v="80124"/>
    <d v="2026-05-20T00:00:00"/>
    <x v="2"/>
    <x v="3"/>
    <n v="5944"/>
  </r>
  <r>
    <n v="80125"/>
    <d v="2026-02-19T00:00:00"/>
    <x v="0"/>
    <x v="1"/>
    <n v="24382"/>
  </r>
  <r>
    <n v="80126"/>
    <d v="2026-02-21T00:00:00"/>
    <x v="2"/>
    <x v="3"/>
    <n v="20886"/>
  </r>
  <r>
    <n v="80127"/>
    <d v="2026-05-08T00:00:00"/>
    <x v="2"/>
    <x v="0"/>
    <n v="14570"/>
  </r>
  <r>
    <n v="80128"/>
    <d v="2026-04-11T00:00:00"/>
    <x v="4"/>
    <x v="1"/>
    <n v="5137"/>
  </r>
  <r>
    <n v="80129"/>
    <d v="2026-04-22T00:00:00"/>
    <x v="0"/>
    <x v="3"/>
    <n v="8055"/>
  </r>
  <r>
    <n v="80130"/>
    <d v="2026-04-10T00:00:00"/>
    <x v="2"/>
    <x v="3"/>
    <n v="15318"/>
  </r>
  <r>
    <n v="80131"/>
    <d v="2026-04-20T00:00:00"/>
    <x v="0"/>
    <x v="3"/>
    <n v="28032"/>
  </r>
  <r>
    <n v="80132"/>
    <d v="2026-02-04T00:00:00"/>
    <x v="2"/>
    <x v="1"/>
    <n v="26901"/>
  </r>
  <r>
    <n v="80133"/>
    <d v="2026-04-08T00:00:00"/>
    <x v="4"/>
    <x v="1"/>
    <n v="21523"/>
  </r>
  <r>
    <n v="80134"/>
    <d v="2026-05-16T00:00:00"/>
    <x v="0"/>
    <x v="3"/>
    <n v="17069"/>
  </r>
  <r>
    <n v="80135"/>
    <d v="2026-02-06T00:00:00"/>
    <x v="0"/>
    <x v="1"/>
    <n v="6238"/>
  </r>
  <r>
    <n v="80136"/>
    <d v="2026-02-27T00:00:00"/>
    <x v="0"/>
    <x v="0"/>
    <n v="7159"/>
  </r>
  <r>
    <n v="80137"/>
    <d v="2026-05-23T00:00:00"/>
    <x v="2"/>
    <x v="0"/>
    <n v="27741"/>
  </r>
  <r>
    <n v="80138"/>
    <d v="2026-04-23T00:00:00"/>
    <x v="2"/>
    <x v="0"/>
    <n v="16470"/>
  </r>
  <r>
    <n v="80139"/>
    <d v="2026-04-23T00:00:00"/>
    <x v="0"/>
    <x v="3"/>
    <n v="16210"/>
  </r>
  <r>
    <n v="80140"/>
    <d v="2026-02-26T00:00:00"/>
    <x v="2"/>
    <x v="2"/>
    <n v="8644"/>
  </r>
  <r>
    <n v="80141"/>
    <d v="2026-04-12T00:00:00"/>
    <x v="0"/>
    <x v="2"/>
    <n v="25120"/>
  </r>
  <r>
    <n v="80142"/>
    <d v="2026-04-09T00:00:00"/>
    <x v="4"/>
    <x v="0"/>
    <n v="18315"/>
  </r>
  <r>
    <n v="80143"/>
    <d v="2026-04-05T00:00:00"/>
    <x v="1"/>
    <x v="2"/>
    <n v="22905"/>
  </r>
  <r>
    <n v="80144"/>
    <d v="2026-02-24T00:00:00"/>
    <x v="4"/>
    <x v="1"/>
    <n v="25342"/>
  </r>
  <r>
    <n v="80145"/>
    <d v="2026-03-18T00:00:00"/>
    <x v="4"/>
    <x v="0"/>
    <n v="10008"/>
  </r>
  <r>
    <n v="80146"/>
    <d v="2026-05-10T00:00:00"/>
    <x v="1"/>
    <x v="0"/>
    <n v="8515"/>
  </r>
  <r>
    <n v="80147"/>
    <d v="2026-02-26T00:00:00"/>
    <x v="1"/>
    <x v="3"/>
    <n v="13023"/>
  </r>
  <r>
    <n v="80148"/>
    <d v="2026-04-21T00:00:00"/>
    <x v="4"/>
    <x v="1"/>
    <n v="13617"/>
  </r>
  <r>
    <n v="80149"/>
    <d v="2026-03-25T00:00:00"/>
    <x v="1"/>
    <x v="2"/>
    <n v="19614"/>
  </r>
  <r>
    <n v="80150"/>
    <d v="2026-02-02T00:00:00"/>
    <x v="0"/>
    <x v="3"/>
    <n v="9420"/>
  </r>
  <r>
    <n v="80151"/>
    <d v="2026-05-21T00:00:00"/>
    <x v="2"/>
    <x v="2"/>
    <n v="25453"/>
  </r>
  <r>
    <n v="80152"/>
    <d v="2026-03-31T00:00:00"/>
    <x v="4"/>
    <x v="2"/>
    <n v="14141"/>
  </r>
  <r>
    <n v="80153"/>
    <d v="2026-05-27T00:00:00"/>
    <x v="3"/>
    <x v="1"/>
    <n v="13528"/>
  </r>
  <r>
    <n v="80154"/>
    <d v="2026-02-21T00:00:00"/>
    <x v="2"/>
    <x v="3"/>
    <n v="5092"/>
  </r>
  <r>
    <n v="80155"/>
    <d v="2026-05-14T00:00:00"/>
    <x v="1"/>
    <x v="1"/>
    <n v="24990"/>
  </r>
  <r>
    <n v="80156"/>
    <d v="2026-03-08T00:00:00"/>
    <x v="3"/>
    <x v="2"/>
    <n v="24291"/>
  </r>
  <r>
    <n v="80157"/>
    <d v="2026-04-16T00:00:00"/>
    <x v="4"/>
    <x v="1"/>
    <n v="6884"/>
  </r>
  <r>
    <n v="80158"/>
    <d v="2026-03-23T00:00:00"/>
    <x v="0"/>
    <x v="3"/>
    <n v="24880"/>
  </r>
  <r>
    <n v="80159"/>
    <d v="2026-02-10T00:00:00"/>
    <x v="3"/>
    <x v="0"/>
    <n v="19820"/>
  </r>
  <r>
    <n v="80160"/>
    <d v="2026-03-25T00:00:00"/>
    <x v="2"/>
    <x v="0"/>
    <n v="25949"/>
  </r>
  <r>
    <n v="80161"/>
    <d v="2026-04-17T00:00:00"/>
    <x v="4"/>
    <x v="1"/>
    <n v="5480"/>
  </r>
  <r>
    <n v="80162"/>
    <d v="2026-05-18T00:00:00"/>
    <x v="1"/>
    <x v="2"/>
    <n v="3146"/>
  </r>
  <r>
    <n v="80163"/>
    <d v="2026-05-10T00:00:00"/>
    <x v="0"/>
    <x v="3"/>
    <n v="5031"/>
  </r>
  <r>
    <n v="80164"/>
    <d v="2026-05-01T00:00:00"/>
    <x v="4"/>
    <x v="1"/>
    <n v="18547"/>
  </r>
  <r>
    <n v="80165"/>
    <d v="2026-02-02T00:00:00"/>
    <x v="2"/>
    <x v="1"/>
    <n v="25882"/>
  </r>
  <r>
    <n v="80166"/>
    <d v="2026-04-04T00:00:00"/>
    <x v="1"/>
    <x v="2"/>
    <n v="18531"/>
  </r>
  <r>
    <n v="80167"/>
    <d v="2026-04-03T00:00:00"/>
    <x v="4"/>
    <x v="1"/>
    <n v="12906"/>
  </r>
  <r>
    <n v="80168"/>
    <d v="2026-04-26T00:00:00"/>
    <x v="4"/>
    <x v="1"/>
    <n v="18301"/>
  </r>
  <r>
    <n v="80169"/>
    <d v="2026-03-22T00:00:00"/>
    <x v="3"/>
    <x v="3"/>
    <n v="28950"/>
  </r>
  <r>
    <n v="80170"/>
    <d v="2026-04-24T00:00:00"/>
    <x v="4"/>
    <x v="0"/>
    <n v="11220"/>
  </r>
  <r>
    <n v="80171"/>
    <d v="2026-05-02T00:00:00"/>
    <x v="2"/>
    <x v="1"/>
    <n v="5139"/>
  </r>
  <r>
    <n v="80172"/>
    <d v="2026-02-18T00:00:00"/>
    <x v="2"/>
    <x v="3"/>
    <n v="13561"/>
  </r>
  <r>
    <n v="80173"/>
    <d v="2026-03-12T00:00:00"/>
    <x v="2"/>
    <x v="3"/>
    <n v="8858"/>
  </r>
  <r>
    <n v="80174"/>
    <d v="2026-05-07T00:00:00"/>
    <x v="4"/>
    <x v="0"/>
    <n v="6749"/>
  </r>
  <r>
    <n v="80175"/>
    <d v="2026-03-22T00:00:00"/>
    <x v="4"/>
    <x v="3"/>
    <n v="19077"/>
  </r>
  <r>
    <n v="80176"/>
    <d v="2026-04-08T00:00:00"/>
    <x v="2"/>
    <x v="2"/>
    <n v="18407"/>
  </r>
  <r>
    <n v="80177"/>
    <d v="2026-03-11T00:00:00"/>
    <x v="1"/>
    <x v="1"/>
    <n v="12840"/>
  </r>
  <r>
    <n v="80178"/>
    <d v="2026-03-19T00:00:00"/>
    <x v="4"/>
    <x v="1"/>
    <n v="25647"/>
  </r>
  <r>
    <n v="80179"/>
    <d v="2026-03-30T00:00:00"/>
    <x v="0"/>
    <x v="1"/>
    <n v="25074"/>
  </r>
  <r>
    <n v="80180"/>
    <d v="2026-02-25T00:00:00"/>
    <x v="1"/>
    <x v="1"/>
    <n v="10350"/>
  </r>
  <r>
    <n v="80181"/>
    <d v="2026-05-22T00:00:00"/>
    <x v="3"/>
    <x v="3"/>
    <n v="17437"/>
  </r>
  <r>
    <n v="80182"/>
    <d v="2026-02-25T00:00:00"/>
    <x v="4"/>
    <x v="1"/>
    <n v="4433"/>
  </r>
  <r>
    <n v="80183"/>
    <d v="2026-05-28T00:00:00"/>
    <x v="4"/>
    <x v="0"/>
    <n v="22110"/>
  </r>
  <r>
    <n v="80184"/>
    <d v="2026-04-03T00:00:00"/>
    <x v="0"/>
    <x v="3"/>
    <n v="22058"/>
  </r>
  <r>
    <n v="80185"/>
    <d v="2026-04-04T00:00:00"/>
    <x v="1"/>
    <x v="0"/>
    <n v="26283"/>
  </r>
  <r>
    <n v="80186"/>
    <d v="2026-05-03T00:00:00"/>
    <x v="0"/>
    <x v="3"/>
    <n v="9832"/>
  </r>
  <r>
    <n v="80187"/>
    <d v="2026-04-04T00:00:00"/>
    <x v="3"/>
    <x v="2"/>
    <n v="28811"/>
  </r>
  <r>
    <n v="80188"/>
    <d v="2026-02-27T00:00:00"/>
    <x v="0"/>
    <x v="2"/>
    <n v="19891"/>
  </r>
  <r>
    <n v="80189"/>
    <d v="2026-03-05T00:00:00"/>
    <x v="0"/>
    <x v="3"/>
    <n v="21874"/>
  </r>
  <r>
    <n v="80190"/>
    <d v="2026-05-06T00:00:00"/>
    <x v="3"/>
    <x v="2"/>
    <n v="3297"/>
  </r>
  <r>
    <n v="80191"/>
    <d v="2026-03-19T00:00:00"/>
    <x v="0"/>
    <x v="3"/>
    <n v="15769"/>
  </r>
  <r>
    <n v="80192"/>
    <d v="2026-03-25T00:00:00"/>
    <x v="1"/>
    <x v="0"/>
    <n v="16055"/>
  </r>
  <r>
    <n v="80193"/>
    <d v="2026-03-20T00:00:00"/>
    <x v="4"/>
    <x v="1"/>
    <n v="4987"/>
  </r>
  <r>
    <n v="80194"/>
    <d v="2026-02-09T00:00:00"/>
    <x v="3"/>
    <x v="3"/>
    <n v="18721"/>
  </r>
  <r>
    <n v="80195"/>
    <d v="2026-02-19T00:00:00"/>
    <x v="3"/>
    <x v="2"/>
    <n v="15425"/>
  </r>
  <r>
    <n v="80196"/>
    <d v="2026-02-03T00:00:00"/>
    <x v="3"/>
    <x v="3"/>
    <n v="29149"/>
  </r>
  <r>
    <n v="80197"/>
    <d v="2026-04-02T00:00:00"/>
    <x v="3"/>
    <x v="0"/>
    <n v="18591"/>
  </r>
  <r>
    <n v="80198"/>
    <d v="2026-05-25T00:00:00"/>
    <x v="0"/>
    <x v="2"/>
    <n v="14609"/>
  </r>
  <r>
    <n v="80199"/>
    <d v="2026-04-13T00:00:00"/>
    <x v="2"/>
    <x v="0"/>
    <n v="26482"/>
  </r>
  <r>
    <n v="80200"/>
    <d v="2026-03-12T00:00:00"/>
    <x v="1"/>
    <x v="2"/>
    <n v="23230"/>
  </r>
  <r>
    <n v="80201"/>
    <d v="2026-03-13T00:00:00"/>
    <x v="3"/>
    <x v="1"/>
    <n v="11158"/>
  </r>
  <r>
    <n v="80202"/>
    <d v="2026-02-16T00:00:00"/>
    <x v="4"/>
    <x v="3"/>
    <n v="9240"/>
  </r>
  <r>
    <n v="80203"/>
    <d v="2026-05-26T00:00:00"/>
    <x v="0"/>
    <x v="1"/>
    <n v="17721"/>
  </r>
  <r>
    <n v="80204"/>
    <d v="2026-02-01T00:00:00"/>
    <x v="3"/>
    <x v="1"/>
    <n v="23382"/>
  </r>
  <r>
    <n v="80205"/>
    <d v="2026-04-04T00:00:00"/>
    <x v="0"/>
    <x v="3"/>
    <n v="28478"/>
  </r>
  <r>
    <n v="80206"/>
    <d v="2026-03-15T00:00:00"/>
    <x v="2"/>
    <x v="2"/>
    <n v="24361"/>
  </r>
  <r>
    <n v="80207"/>
    <d v="2026-05-03T00:00:00"/>
    <x v="3"/>
    <x v="3"/>
    <n v="4028"/>
  </r>
  <r>
    <n v="80208"/>
    <d v="2026-02-24T00:00:00"/>
    <x v="1"/>
    <x v="1"/>
    <n v="27000"/>
  </r>
  <r>
    <n v="80209"/>
    <d v="2026-05-09T00:00:00"/>
    <x v="2"/>
    <x v="1"/>
    <n v="26247"/>
  </r>
  <r>
    <n v="80210"/>
    <d v="2026-05-29T00:00:00"/>
    <x v="2"/>
    <x v="1"/>
    <n v="5709"/>
  </r>
  <r>
    <n v="80211"/>
    <d v="2026-02-14T00:00:00"/>
    <x v="0"/>
    <x v="2"/>
    <n v="17009"/>
  </r>
  <r>
    <n v="80212"/>
    <d v="2026-05-21T00:00:00"/>
    <x v="3"/>
    <x v="1"/>
    <n v="20838"/>
  </r>
  <r>
    <n v="80213"/>
    <d v="2026-05-17T00:00:00"/>
    <x v="0"/>
    <x v="1"/>
    <n v="8078"/>
  </r>
  <r>
    <n v="80214"/>
    <d v="2026-04-29T00:00:00"/>
    <x v="1"/>
    <x v="1"/>
    <n v="13949"/>
  </r>
  <r>
    <n v="80215"/>
    <d v="2026-03-11T00:00:00"/>
    <x v="4"/>
    <x v="0"/>
    <n v="11588"/>
  </r>
  <r>
    <n v="80216"/>
    <d v="2026-03-06T00:00:00"/>
    <x v="1"/>
    <x v="1"/>
    <n v="28198"/>
  </r>
  <r>
    <n v="80217"/>
    <d v="2026-04-12T00:00:00"/>
    <x v="1"/>
    <x v="0"/>
    <n v="23724"/>
  </r>
  <r>
    <n v="80218"/>
    <d v="2026-04-19T00:00:00"/>
    <x v="0"/>
    <x v="3"/>
    <n v="21057"/>
  </r>
  <r>
    <n v="80219"/>
    <d v="2026-02-20T00:00:00"/>
    <x v="0"/>
    <x v="0"/>
    <n v="10263"/>
  </r>
  <r>
    <n v="80220"/>
    <d v="2026-04-08T00:00:00"/>
    <x v="3"/>
    <x v="2"/>
    <n v="4379"/>
  </r>
  <r>
    <n v="80221"/>
    <d v="2026-05-25T00:00:00"/>
    <x v="4"/>
    <x v="2"/>
    <n v="4820"/>
  </r>
  <r>
    <n v="80222"/>
    <d v="2026-05-16T00:00:00"/>
    <x v="4"/>
    <x v="3"/>
    <n v="14631"/>
  </r>
  <r>
    <n v="80223"/>
    <d v="2026-05-11T00:00:00"/>
    <x v="0"/>
    <x v="3"/>
    <n v="22972"/>
  </r>
  <r>
    <n v="80224"/>
    <d v="2026-05-12T00:00:00"/>
    <x v="2"/>
    <x v="2"/>
    <n v="3996"/>
  </r>
  <r>
    <n v="80225"/>
    <d v="2026-05-27T00:00:00"/>
    <x v="1"/>
    <x v="1"/>
    <n v="18620"/>
  </r>
  <r>
    <n v="80226"/>
    <d v="2026-02-24T00:00:00"/>
    <x v="1"/>
    <x v="1"/>
    <n v="21693"/>
  </r>
  <r>
    <n v="80227"/>
    <d v="2026-05-14T00:00:00"/>
    <x v="1"/>
    <x v="0"/>
    <n v="17117"/>
  </r>
  <r>
    <n v="80228"/>
    <d v="2026-05-23T00:00:00"/>
    <x v="4"/>
    <x v="2"/>
    <n v="16328"/>
  </r>
  <r>
    <n v="80229"/>
    <d v="2026-03-08T00:00:00"/>
    <x v="1"/>
    <x v="1"/>
    <n v="27241"/>
  </r>
  <r>
    <n v="80230"/>
    <d v="2026-04-24T00:00:00"/>
    <x v="0"/>
    <x v="1"/>
    <n v="16551"/>
  </r>
  <r>
    <n v="80231"/>
    <d v="2026-05-19T00:00:00"/>
    <x v="3"/>
    <x v="3"/>
    <n v="22022"/>
  </r>
  <r>
    <n v="80232"/>
    <d v="2026-05-12T00:00:00"/>
    <x v="4"/>
    <x v="1"/>
    <n v="28096"/>
  </r>
  <r>
    <n v="80233"/>
    <d v="2026-03-15T00:00:00"/>
    <x v="2"/>
    <x v="2"/>
    <n v="11284"/>
  </r>
  <r>
    <n v="80234"/>
    <d v="2026-04-03T00:00:00"/>
    <x v="0"/>
    <x v="1"/>
    <n v="8028"/>
  </r>
  <r>
    <n v="80235"/>
    <d v="2026-04-20T00:00:00"/>
    <x v="2"/>
    <x v="1"/>
    <n v="21523"/>
  </r>
  <r>
    <n v="80236"/>
    <d v="2026-04-28T00:00:00"/>
    <x v="0"/>
    <x v="1"/>
    <n v="20556"/>
  </r>
  <r>
    <n v="80237"/>
    <d v="2026-02-03T00:00:00"/>
    <x v="3"/>
    <x v="3"/>
    <n v="16822"/>
  </r>
  <r>
    <n v="80238"/>
    <d v="2026-03-07T00:00:00"/>
    <x v="1"/>
    <x v="1"/>
    <n v="19259"/>
  </r>
  <r>
    <n v="80239"/>
    <d v="2026-02-27T00:00:00"/>
    <x v="2"/>
    <x v="1"/>
    <n v="7173"/>
  </r>
  <r>
    <n v="80240"/>
    <d v="2026-02-11T00:00:00"/>
    <x v="2"/>
    <x v="2"/>
    <n v="16766"/>
  </r>
  <r>
    <n v="80241"/>
    <d v="2026-03-28T00:00:00"/>
    <x v="1"/>
    <x v="3"/>
    <n v="11026"/>
  </r>
  <r>
    <n v="80242"/>
    <d v="2026-03-13T00:00:00"/>
    <x v="0"/>
    <x v="2"/>
    <n v="4900"/>
  </r>
  <r>
    <n v="80243"/>
    <d v="2026-05-11T00:00:00"/>
    <x v="2"/>
    <x v="1"/>
    <n v="14660"/>
  </r>
  <r>
    <n v="80244"/>
    <d v="2026-04-13T00:00:00"/>
    <x v="1"/>
    <x v="1"/>
    <n v="26146"/>
  </r>
  <r>
    <n v="80245"/>
    <d v="2026-05-21T00:00:00"/>
    <x v="4"/>
    <x v="0"/>
    <n v="6347"/>
  </r>
  <r>
    <n v="80246"/>
    <d v="2026-05-28T00:00:00"/>
    <x v="1"/>
    <x v="0"/>
    <n v="25354"/>
  </r>
  <r>
    <n v="80247"/>
    <d v="2026-05-14T00:00:00"/>
    <x v="4"/>
    <x v="1"/>
    <n v="16452"/>
  </r>
  <r>
    <n v="80248"/>
    <d v="2026-03-16T00:00:00"/>
    <x v="3"/>
    <x v="1"/>
    <n v="22710"/>
  </r>
  <r>
    <n v="80249"/>
    <d v="2026-04-20T00:00:00"/>
    <x v="1"/>
    <x v="1"/>
    <n v="24029"/>
  </r>
  <r>
    <n v="80250"/>
    <d v="2026-03-01T00:00:00"/>
    <x v="2"/>
    <x v="2"/>
    <n v="22776"/>
  </r>
  <r>
    <n v="80251"/>
    <d v="2026-02-14T00:00:00"/>
    <x v="1"/>
    <x v="0"/>
    <n v="4078"/>
  </r>
  <r>
    <n v="80252"/>
    <d v="2026-03-12T00:00:00"/>
    <x v="0"/>
    <x v="0"/>
    <n v="23968"/>
  </r>
  <r>
    <n v="80253"/>
    <d v="2026-04-01T00:00:00"/>
    <x v="3"/>
    <x v="2"/>
    <n v="14336"/>
  </r>
  <r>
    <n v="80254"/>
    <d v="2026-04-25T00:00:00"/>
    <x v="4"/>
    <x v="3"/>
    <n v="11104"/>
  </r>
  <r>
    <n v="80255"/>
    <d v="2026-03-07T00:00:00"/>
    <x v="2"/>
    <x v="0"/>
    <n v="28545"/>
  </r>
  <r>
    <n v="80256"/>
    <d v="2026-03-07T00:00:00"/>
    <x v="1"/>
    <x v="1"/>
    <n v="16723"/>
  </r>
  <r>
    <n v="80257"/>
    <d v="2026-03-11T00:00:00"/>
    <x v="3"/>
    <x v="2"/>
    <n v="24925"/>
  </r>
  <r>
    <n v="80258"/>
    <d v="2026-05-17T00:00:00"/>
    <x v="0"/>
    <x v="0"/>
    <n v="29999"/>
  </r>
  <r>
    <n v="80259"/>
    <d v="2026-03-25T00:00:00"/>
    <x v="1"/>
    <x v="2"/>
    <n v="8840"/>
  </r>
  <r>
    <n v="80260"/>
    <d v="2026-04-02T00:00:00"/>
    <x v="4"/>
    <x v="1"/>
    <n v="15969"/>
  </r>
  <r>
    <n v="80261"/>
    <d v="2026-03-04T00:00:00"/>
    <x v="2"/>
    <x v="2"/>
    <n v="12591"/>
  </r>
  <r>
    <n v="80262"/>
    <d v="2026-05-05T00:00:00"/>
    <x v="3"/>
    <x v="3"/>
    <n v="22858"/>
  </r>
  <r>
    <n v="80263"/>
    <d v="2026-05-30T00:00:00"/>
    <x v="3"/>
    <x v="0"/>
    <n v="14928"/>
  </r>
  <r>
    <n v="80264"/>
    <d v="2026-04-05T00:00:00"/>
    <x v="4"/>
    <x v="0"/>
    <n v="11044"/>
  </r>
  <r>
    <n v="80265"/>
    <d v="2026-03-09T00:00:00"/>
    <x v="0"/>
    <x v="2"/>
    <n v="13228"/>
  </r>
  <r>
    <n v="80266"/>
    <d v="2026-04-14T00:00:00"/>
    <x v="1"/>
    <x v="2"/>
    <n v="10715"/>
  </r>
  <r>
    <n v="80267"/>
    <d v="2026-04-28T00:00:00"/>
    <x v="4"/>
    <x v="0"/>
    <n v="9119"/>
  </r>
  <r>
    <n v="80268"/>
    <d v="2026-03-01T00:00:00"/>
    <x v="2"/>
    <x v="3"/>
    <n v="25907"/>
  </r>
  <r>
    <n v="80269"/>
    <d v="2026-02-22T00:00:00"/>
    <x v="4"/>
    <x v="1"/>
    <n v="14801"/>
  </r>
  <r>
    <n v="80270"/>
    <d v="2026-03-20T00:00:00"/>
    <x v="3"/>
    <x v="1"/>
    <n v="4354"/>
  </r>
  <r>
    <n v="80271"/>
    <d v="2026-03-15T00:00:00"/>
    <x v="2"/>
    <x v="1"/>
    <n v="8578"/>
  </r>
  <r>
    <n v="80272"/>
    <d v="2026-05-29T00:00:00"/>
    <x v="0"/>
    <x v="1"/>
    <n v="9610"/>
  </r>
  <r>
    <n v="80273"/>
    <d v="2026-05-23T00:00:00"/>
    <x v="3"/>
    <x v="3"/>
    <n v="9171"/>
  </r>
  <r>
    <n v="80274"/>
    <d v="2026-04-07T00:00:00"/>
    <x v="0"/>
    <x v="3"/>
    <n v="5242"/>
  </r>
  <r>
    <n v="80275"/>
    <d v="2026-02-14T00:00:00"/>
    <x v="4"/>
    <x v="3"/>
    <n v="3299"/>
  </r>
  <r>
    <n v="80276"/>
    <d v="2026-03-03T00:00:00"/>
    <x v="3"/>
    <x v="0"/>
    <n v="11502"/>
  </r>
  <r>
    <n v="80277"/>
    <d v="2026-05-21T00:00:00"/>
    <x v="3"/>
    <x v="1"/>
    <n v="28778"/>
  </r>
  <r>
    <n v="80278"/>
    <d v="2026-05-29T00:00:00"/>
    <x v="3"/>
    <x v="2"/>
    <n v="28717"/>
  </r>
  <r>
    <n v="80279"/>
    <d v="2026-03-10T00:00:00"/>
    <x v="1"/>
    <x v="2"/>
    <n v="13159"/>
  </r>
  <r>
    <n v="80280"/>
    <d v="2026-04-10T00:00:00"/>
    <x v="3"/>
    <x v="1"/>
    <n v="6119"/>
  </r>
  <r>
    <n v="80281"/>
    <d v="2026-02-15T00:00:00"/>
    <x v="1"/>
    <x v="3"/>
    <n v="12537"/>
  </r>
  <r>
    <n v="80282"/>
    <d v="2026-03-13T00:00:00"/>
    <x v="1"/>
    <x v="0"/>
    <n v="8364"/>
  </r>
  <r>
    <n v="80283"/>
    <d v="2026-03-05T00:00:00"/>
    <x v="4"/>
    <x v="3"/>
    <n v="17820"/>
  </r>
  <r>
    <n v="80284"/>
    <d v="2026-05-10T00:00:00"/>
    <x v="2"/>
    <x v="2"/>
    <n v="25238"/>
  </r>
  <r>
    <n v="80285"/>
    <d v="2026-05-30T00:00:00"/>
    <x v="2"/>
    <x v="3"/>
    <n v="29068"/>
  </r>
  <r>
    <n v="80286"/>
    <d v="2026-04-02T00:00:00"/>
    <x v="4"/>
    <x v="2"/>
    <n v="27849"/>
  </r>
  <r>
    <n v="80287"/>
    <d v="2026-05-06T00:00:00"/>
    <x v="3"/>
    <x v="0"/>
    <n v="3971"/>
  </r>
  <r>
    <n v="80288"/>
    <d v="2026-04-20T00:00:00"/>
    <x v="3"/>
    <x v="3"/>
    <n v="19312"/>
  </r>
  <r>
    <n v="80289"/>
    <d v="2026-05-07T00:00:00"/>
    <x v="4"/>
    <x v="3"/>
    <n v="8409"/>
  </r>
  <r>
    <n v="80290"/>
    <d v="2026-03-12T00:00:00"/>
    <x v="3"/>
    <x v="1"/>
    <n v="7837"/>
  </r>
  <r>
    <n v="80291"/>
    <d v="2026-04-18T00:00:00"/>
    <x v="4"/>
    <x v="3"/>
    <n v="7358"/>
  </r>
  <r>
    <n v="80292"/>
    <d v="2026-02-20T00:00:00"/>
    <x v="0"/>
    <x v="3"/>
    <n v="10834"/>
  </r>
  <r>
    <n v="80293"/>
    <d v="2026-04-22T00:00:00"/>
    <x v="0"/>
    <x v="1"/>
    <n v="26114"/>
  </r>
  <r>
    <n v="80294"/>
    <d v="2026-05-30T00:00:00"/>
    <x v="2"/>
    <x v="3"/>
    <n v="12665"/>
  </r>
  <r>
    <n v="80295"/>
    <d v="2026-03-19T00:00:00"/>
    <x v="3"/>
    <x v="2"/>
    <n v="10167"/>
  </r>
  <r>
    <n v="80296"/>
    <d v="2026-02-04T00:00:00"/>
    <x v="2"/>
    <x v="0"/>
    <n v="19915"/>
  </r>
  <r>
    <n v="80297"/>
    <d v="2026-02-16T00:00:00"/>
    <x v="1"/>
    <x v="0"/>
    <n v="4074"/>
  </r>
  <r>
    <n v="80298"/>
    <d v="2026-05-25T00:00:00"/>
    <x v="0"/>
    <x v="0"/>
    <n v="6336"/>
  </r>
  <r>
    <n v="80299"/>
    <d v="2026-05-08T00:00:00"/>
    <x v="4"/>
    <x v="3"/>
    <n v="20492"/>
  </r>
  <r>
    <n v="80300"/>
    <d v="2026-04-29T00:00:00"/>
    <x v="1"/>
    <x v="3"/>
    <n v="22088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n v="90001"/>
    <x v="0"/>
    <s v="Маркетплейс"/>
    <s v="Санкт-Петербург"/>
    <n v="23609"/>
  </r>
  <r>
    <n v="90002"/>
    <x v="1"/>
    <s v="Партнёры"/>
    <s v="Екатеринбург"/>
    <n v="4280"/>
  </r>
  <r>
    <n v="90003"/>
    <x v="2"/>
    <s v="Розница"/>
    <s v="Москва"/>
    <n v="16991"/>
  </r>
  <r>
    <n v="90004"/>
    <x v="3"/>
    <s v="Сайт"/>
    <s v="Казань"/>
    <n v="15152"/>
  </r>
  <r>
    <n v="90005"/>
    <x v="4"/>
    <s v="Маркетплейс"/>
    <s v="Казань"/>
    <n v="17573"/>
  </r>
  <r>
    <n v="90006"/>
    <x v="5"/>
    <s v="Партнёры"/>
    <s v="Москва"/>
    <n v="3508"/>
  </r>
  <r>
    <n v="90007"/>
    <x v="6"/>
    <s v="Партнёры"/>
    <s v="Санкт-Петербург"/>
    <n v="24836"/>
  </r>
  <r>
    <n v="90008"/>
    <x v="7"/>
    <s v="Партнёры"/>
    <s v="Казань"/>
    <n v="17977"/>
  </r>
  <r>
    <n v="90009"/>
    <x v="8"/>
    <s v="Маркетплейс"/>
    <s v="Екатеринбург"/>
    <n v="25745"/>
  </r>
  <r>
    <n v="90010"/>
    <x v="9"/>
    <s v="Маркетплейс"/>
    <s v="Санкт-Петербург"/>
    <n v="11564"/>
  </r>
  <r>
    <n v="90011"/>
    <x v="10"/>
    <s v="Маркетплейс"/>
    <s v="Новосибирск"/>
    <n v="28555"/>
  </r>
  <r>
    <n v="90012"/>
    <x v="11"/>
    <s v="Партнёры"/>
    <s v="Москва"/>
    <n v="25395"/>
  </r>
  <r>
    <n v="90013"/>
    <x v="12"/>
    <s v="Партнёры"/>
    <s v="Казань"/>
    <n v="22047"/>
  </r>
  <r>
    <n v="90014"/>
    <x v="13"/>
    <s v="Партнёры"/>
    <s v="Санкт-Петербург"/>
    <n v="7744"/>
  </r>
  <r>
    <n v="90015"/>
    <x v="14"/>
    <s v="Сайт"/>
    <s v="Екатеринбург"/>
    <n v="12997"/>
  </r>
  <r>
    <n v="90016"/>
    <x v="15"/>
    <s v="Маркетплейс"/>
    <s v="Казань"/>
    <n v="22353"/>
  </r>
  <r>
    <n v="90017"/>
    <x v="16"/>
    <s v="Сайт"/>
    <s v="Санкт-Петербург"/>
    <n v="9414"/>
  </r>
  <r>
    <n v="90018"/>
    <x v="17"/>
    <s v="Партнёры"/>
    <s v="Санкт-Петербург"/>
    <n v="19043"/>
  </r>
  <r>
    <n v="90019"/>
    <x v="18"/>
    <s v="Сайт"/>
    <s v="Казань"/>
    <n v="20414"/>
  </r>
  <r>
    <n v="90020"/>
    <x v="6"/>
    <s v="Маркетплейс"/>
    <s v="Екатеринбург"/>
    <n v="8497"/>
  </r>
  <r>
    <n v="90021"/>
    <x v="19"/>
    <s v="Розница"/>
    <s v="Новосибирск"/>
    <n v="3637"/>
  </r>
  <r>
    <n v="90022"/>
    <x v="20"/>
    <s v="Розница"/>
    <s v="Новосибирск"/>
    <n v="3993"/>
  </r>
  <r>
    <n v="90023"/>
    <x v="21"/>
    <s v="Партнёры"/>
    <s v="Екатеринбург"/>
    <n v="3194"/>
  </r>
  <r>
    <n v="90024"/>
    <x v="22"/>
    <s v="Партнёры"/>
    <s v="Москва"/>
    <n v="6661"/>
  </r>
  <r>
    <n v="90025"/>
    <x v="23"/>
    <s v="Маркетплейс"/>
    <s v="Москва"/>
    <n v="20622"/>
  </r>
  <r>
    <n v="90026"/>
    <x v="24"/>
    <s v="Розница"/>
    <s v="Новосибирск"/>
    <n v="18255"/>
  </r>
  <r>
    <n v="90027"/>
    <x v="25"/>
    <s v="Розница"/>
    <s v="Новосибирск"/>
    <n v="28180"/>
  </r>
  <r>
    <n v="90028"/>
    <x v="26"/>
    <s v="Партнёры"/>
    <s v="Екатеринбург"/>
    <n v="29034"/>
  </r>
  <r>
    <n v="90029"/>
    <x v="27"/>
    <s v="Розница"/>
    <s v="Екатеринбург"/>
    <n v="20598"/>
  </r>
  <r>
    <n v="90030"/>
    <x v="28"/>
    <s v="Маркетплейс"/>
    <s v="Казань"/>
    <n v="5826"/>
  </r>
  <r>
    <n v="90031"/>
    <x v="29"/>
    <s v="Сайт"/>
    <s v="Москва"/>
    <n v="28682"/>
  </r>
  <r>
    <n v="90032"/>
    <x v="30"/>
    <s v="Маркетплейс"/>
    <s v="Екатеринбург"/>
    <n v="28309"/>
  </r>
  <r>
    <n v="90033"/>
    <x v="31"/>
    <s v="Сайт"/>
    <s v="Новосибирск"/>
    <n v="10751"/>
  </r>
  <r>
    <n v="90034"/>
    <x v="32"/>
    <s v="Маркетплейс"/>
    <s v="Екатеринбург"/>
    <n v="17492"/>
  </r>
  <r>
    <n v="90035"/>
    <x v="33"/>
    <s v="Маркетплейс"/>
    <s v="Санкт-Петербург"/>
    <n v="22835"/>
  </r>
  <r>
    <n v="90036"/>
    <x v="34"/>
    <s v="Партнёры"/>
    <s v="Москва"/>
    <n v="4962"/>
  </r>
  <r>
    <n v="90037"/>
    <x v="35"/>
    <s v="Розница"/>
    <s v="Москва"/>
    <n v="11445"/>
  </r>
  <r>
    <n v="90038"/>
    <x v="36"/>
    <s v="Маркетплейс"/>
    <s v="Казань"/>
    <n v="5894"/>
  </r>
  <r>
    <n v="90039"/>
    <x v="34"/>
    <s v="Сайт"/>
    <s v="Новосибирск"/>
    <n v="8897"/>
  </r>
  <r>
    <n v="90040"/>
    <x v="37"/>
    <s v="Маркетплейс"/>
    <s v="Новосибирск"/>
    <n v="26026"/>
  </r>
  <r>
    <n v="90041"/>
    <x v="38"/>
    <s v="Партнёры"/>
    <s v="Казань"/>
    <n v="3679"/>
  </r>
  <r>
    <n v="90042"/>
    <x v="39"/>
    <s v="Маркетплейс"/>
    <s v="Екатеринбург"/>
    <n v="11906"/>
  </r>
  <r>
    <n v="90043"/>
    <x v="40"/>
    <s v="Маркетплейс"/>
    <s v="Санкт-Петербург"/>
    <n v="10197"/>
  </r>
  <r>
    <n v="90044"/>
    <x v="41"/>
    <s v="Розница"/>
    <s v="Москва"/>
    <n v="25564"/>
  </r>
  <r>
    <n v="90045"/>
    <x v="42"/>
    <s v="Партнёры"/>
    <s v="Новосибирск"/>
    <n v="10690"/>
  </r>
  <r>
    <n v="90046"/>
    <x v="43"/>
    <s v="Розница"/>
    <s v="Новосибирск"/>
    <n v="7905"/>
  </r>
  <r>
    <n v="90047"/>
    <x v="44"/>
    <s v="Розница"/>
    <s v="Санкт-Петербург"/>
    <n v="29678"/>
  </r>
  <r>
    <n v="90048"/>
    <x v="7"/>
    <s v="Маркетплейс"/>
    <s v="Екатеринбург"/>
    <n v="9115"/>
  </r>
  <r>
    <n v="90049"/>
    <x v="45"/>
    <s v="Сайт"/>
    <s v="Казань"/>
    <n v="29204"/>
  </r>
  <r>
    <n v="90050"/>
    <x v="46"/>
    <s v="Розница"/>
    <s v="Казань"/>
    <n v="22342"/>
  </r>
  <r>
    <n v="90051"/>
    <x v="47"/>
    <s v="Сайт"/>
    <s v="Москва"/>
    <n v="24951"/>
  </r>
  <r>
    <n v="90052"/>
    <x v="14"/>
    <s v="Сайт"/>
    <s v="Санкт-Петербург"/>
    <n v="12138"/>
  </r>
  <r>
    <n v="90053"/>
    <x v="48"/>
    <s v="Партнёры"/>
    <s v="Казань"/>
    <n v="11933"/>
  </r>
  <r>
    <n v="90054"/>
    <x v="37"/>
    <s v="Маркетплейс"/>
    <s v="Новосибирск"/>
    <n v="15364"/>
  </r>
  <r>
    <n v="90055"/>
    <x v="49"/>
    <s v="Розница"/>
    <s v="Москва"/>
    <n v="23255"/>
  </r>
  <r>
    <n v="90056"/>
    <x v="50"/>
    <s v="Сайт"/>
    <s v="Екатеринбург"/>
    <n v="28566"/>
  </r>
  <r>
    <n v="90057"/>
    <x v="51"/>
    <s v="Сайт"/>
    <s v="Москва"/>
    <n v="5020"/>
  </r>
  <r>
    <n v="90058"/>
    <x v="52"/>
    <s v="Розница"/>
    <s v="Екатеринбург"/>
    <n v="16166"/>
  </r>
  <r>
    <n v="90059"/>
    <x v="53"/>
    <s v="Розница"/>
    <s v="Казань"/>
    <n v="16892"/>
  </r>
  <r>
    <n v="90060"/>
    <x v="54"/>
    <s v="Розница"/>
    <s v="Новосибирск"/>
    <n v="21387"/>
  </r>
  <r>
    <n v="90061"/>
    <x v="55"/>
    <s v="Розница"/>
    <s v="Екатеринбург"/>
    <n v="22727"/>
  </r>
  <r>
    <n v="90062"/>
    <x v="56"/>
    <s v="Сайт"/>
    <s v="Москва"/>
    <n v="15608"/>
  </r>
  <r>
    <n v="90063"/>
    <x v="57"/>
    <s v="Розница"/>
    <s v="Казань"/>
    <n v="21490"/>
  </r>
  <r>
    <n v="90064"/>
    <x v="9"/>
    <s v="Розница"/>
    <s v="Казань"/>
    <n v="18314"/>
  </r>
  <r>
    <n v="90065"/>
    <x v="58"/>
    <s v="Маркетплейс"/>
    <s v="Новосибирск"/>
    <n v="27210"/>
  </r>
  <r>
    <n v="90066"/>
    <x v="7"/>
    <s v="Маркетплейс"/>
    <s v="Санкт-Петербург"/>
    <n v="6652"/>
  </r>
  <r>
    <n v="90067"/>
    <x v="24"/>
    <s v="Партнёры"/>
    <s v="Казань"/>
    <n v="16317"/>
  </r>
  <r>
    <n v="90068"/>
    <x v="59"/>
    <s v="Сайт"/>
    <s v="Санкт-Петербург"/>
    <n v="16970"/>
  </r>
  <r>
    <n v="90069"/>
    <x v="60"/>
    <s v="Розница"/>
    <s v="Новосибирск"/>
    <n v="18901"/>
  </r>
  <r>
    <n v="90070"/>
    <x v="61"/>
    <s v="Партнёры"/>
    <s v="Санкт-Петербург"/>
    <n v="15308"/>
  </r>
  <r>
    <n v="90071"/>
    <x v="62"/>
    <s v="Розница"/>
    <s v="Новосибирск"/>
    <n v="21727"/>
  </r>
  <r>
    <n v="90072"/>
    <x v="63"/>
    <s v="Маркетплейс"/>
    <s v="Санкт-Петербург"/>
    <n v="29624"/>
  </r>
  <r>
    <n v="90073"/>
    <x v="64"/>
    <s v="Сайт"/>
    <s v="Казань"/>
    <n v="18170"/>
  </r>
  <r>
    <n v="90074"/>
    <x v="65"/>
    <s v="Сайт"/>
    <s v="Екатеринбург"/>
    <n v="26006"/>
  </r>
  <r>
    <n v="90075"/>
    <x v="30"/>
    <s v="Розница"/>
    <s v="Казань"/>
    <n v="16396"/>
  </r>
  <r>
    <n v="90076"/>
    <x v="66"/>
    <s v="Партнёры"/>
    <s v="Казань"/>
    <n v="3503"/>
  </r>
  <r>
    <n v="90077"/>
    <x v="38"/>
    <s v="Розница"/>
    <s v="Новосибирск"/>
    <n v="27731"/>
  </r>
  <r>
    <n v="90078"/>
    <x v="24"/>
    <s v="Маркетплейс"/>
    <s v="Казань"/>
    <n v="12417"/>
  </r>
  <r>
    <n v="90079"/>
    <x v="66"/>
    <s v="Сайт"/>
    <s v="Казань"/>
    <n v="16903"/>
  </r>
  <r>
    <n v="90080"/>
    <x v="67"/>
    <s v="Маркетплейс"/>
    <s v="Санкт-Петербург"/>
    <n v="8792"/>
  </r>
  <r>
    <n v="90081"/>
    <x v="68"/>
    <s v="Сайт"/>
    <s v="Москва"/>
    <n v="11730"/>
  </r>
  <r>
    <n v="90082"/>
    <x v="57"/>
    <s v="Розница"/>
    <s v="Санкт-Петербург"/>
    <n v="3424"/>
  </r>
  <r>
    <n v="90083"/>
    <x v="69"/>
    <s v="Партнёры"/>
    <s v="Казань"/>
    <n v="4663"/>
  </r>
  <r>
    <n v="90084"/>
    <x v="70"/>
    <s v="Сайт"/>
    <s v="Екатеринбург"/>
    <n v="7132"/>
  </r>
  <r>
    <n v="90085"/>
    <x v="71"/>
    <s v="Маркетплейс"/>
    <s v="Новосибирск"/>
    <n v="19401"/>
  </r>
  <r>
    <n v="90086"/>
    <x v="0"/>
    <s v="Партнёры"/>
    <s v="Казань"/>
    <n v="15257"/>
  </r>
  <r>
    <n v="90087"/>
    <x v="72"/>
    <s v="Партнёры"/>
    <s v="Новосибирск"/>
    <n v="23294"/>
  </r>
  <r>
    <n v="90088"/>
    <x v="73"/>
    <s v="Розница"/>
    <s v="Казань"/>
    <n v="15084"/>
  </r>
  <r>
    <n v="90089"/>
    <x v="33"/>
    <s v="Розница"/>
    <s v="Казань"/>
    <n v="6300"/>
  </r>
  <r>
    <n v="90090"/>
    <x v="23"/>
    <s v="Розница"/>
    <s v="Москва"/>
    <n v="15085"/>
  </r>
  <r>
    <n v="90091"/>
    <x v="74"/>
    <s v="Партнёры"/>
    <s v="Москва"/>
    <n v="21019"/>
  </r>
  <r>
    <n v="90092"/>
    <x v="75"/>
    <s v="Партнёры"/>
    <s v="Москва"/>
    <n v="4551"/>
  </r>
  <r>
    <n v="90093"/>
    <x v="76"/>
    <s v="Маркетплейс"/>
    <s v="Казань"/>
    <n v="3917"/>
  </r>
  <r>
    <n v="90094"/>
    <x v="77"/>
    <s v="Сайт"/>
    <s v="Казань"/>
    <n v="19636"/>
  </r>
  <r>
    <n v="90095"/>
    <x v="71"/>
    <s v="Партнёры"/>
    <s v="Санкт-Петербург"/>
    <n v="17422"/>
  </r>
  <r>
    <n v="90096"/>
    <x v="78"/>
    <s v="Розница"/>
    <s v="Новосибирск"/>
    <n v="24520"/>
  </r>
  <r>
    <n v="90097"/>
    <x v="79"/>
    <s v="Розница"/>
    <s v="Санкт-Петербург"/>
    <n v="16980"/>
  </r>
  <r>
    <n v="90098"/>
    <x v="80"/>
    <s v="Партнёры"/>
    <s v="Новосибирск"/>
    <n v="8620"/>
  </r>
  <r>
    <n v="90099"/>
    <x v="81"/>
    <s v="Сайт"/>
    <s v="Санкт-Петербург"/>
    <n v="12789"/>
  </r>
  <r>
    <n v="90100"/>
    <x v="82"/>
    <s v="Сайт"/>
    <s v="Москва"/>
    <n v="25849"/>
  </r>
  <r>
    <n v="90101"/>
    <x v="83"/>
    <s v="Маркетплейс"/>
    <s v="Санкт-Петербург"/>
    <n v="7866"/>
  </r>
  <r>
    <n v="90102"/>
    <x v="84"/>
    <s v="Маркетплейс"/>
    <s v="Казань"/>
    <n v="5626"/>
  </r>
  <r>
    <n v="90103"/>
    <x v="17"/>
    <s v="Сайт"/>
    <s v="Санкт-Петербург"/>
    <n v="23805"/>
  </r>
  <r>
    <n v="90104"/>
    <x v="85"/>
    <s v="Партнёры"/>
    <s v="Новосибирск"/>
    <n v="29404"/>
  </r>
  <r>
    <n v="90105"/>
    <x v="84"/>
    <s v="Маркетплейс"/>
    <s v="Москва"/>
    <n v="14942"/>
  </r>
  <r>
    <n v="90106"/>
    <x v="86"/>
    <s v="Сайт"/>
    <s v="Екатеринбург"/>
    <n v="18250"/>
  </r>
  <r>
    <n v="90107"/>
    <x v="38"/>
    <s v="Маркетплейс"/>
    <s v="Екатеринбург"/>
    <n v="12916"/>
  </r>
  <r>
    <n v="90108"/>
    <x v="87"/>
    <s v="Розница"/>
    <s v="Москва"/>
    <n v="19892"/>
  </r>
  <r>
    <n v="90109"/>
    <x v="88"/>
    <s v="Маркетплейс"/>
    <s v="Москва"/>
    <n v="29057"/>
  </r>
  <r>
    <n v="90110"/>
    <x v="88"/>
    <s v="Сайт"/>
    <s v="Екатеринбург"/>
    <n v="22028"/>
  </r>
  <r>
    <n v="90111"/>
    <x v="89"/>
    <s v="Розница"/>
    <s v="Казань"/>
    <n v="23195"/>
  </r>
  <r>
    <n v="90112"/>
    <x v="90"/>
    <s v="Розница"/>
    <s v="Казань"/>
    <n v="23544"/>
  </r>
  <r>
    <n v="90113"/>
    <x v="91"/>
    <s v="Розница"/>
    <s v="Новосибирск"/>
    <n v="24337"/>
  </r>
  <r>
    <n v="90114"/>
    <x v="92"/>
    <s v="Партнёры"/>
    <s v="Москва"/>
    <n v="27884"/>
  </r>
  <r>
    <n v="90115"/>
    <x v="93"/>
    <s v="Сайт"/>
    <s v="Екатеринбург"/>
    <n v="19566"/>
  </r>
  <r>
    <n v="90116"/>
    <x v="18"/>
    <s v="Маркетплейс"/>
    <s v="Новосибирск"/>
    <n v="26738"/>
  </r>
  <r>
    <n v="90117"/>
    <x v="94"/>
    <s v="Розница"/>
    <s v="Москва"/>
    <n v="18480"/>
  </r>
  <r>
    <n v="90118"/>
    <x v="73"/>
    <s v="Маркетплейс"/>
    <s v="Москва"/>
    <n v="9571"/>
  </r>
  <r>
    <n v="90119"/>
    <x v="95"/>
    <s v="Сайт"/>
    <s v="Москва"/>
    <n v="14670"/>
  </r>
  <r>
    <n v="90120"/>
    <x v="96"/>
    <s v="Партнёры"/>
    <s v="Москва"/>
    <n v="9846"/>
  </r>
  <r>
    <n v="90121"/>
    <x v="97"/>
    <s v="Маркетплейс"/>
    <s v="Москва"/>
    <n v="10736"/>
  </r>
  <r>
    <n v="90122"/>
    <x v="98"/>
    <s v="Розница"/>
    <s v="Екатеринбург"/>
    <n v="23799"/>
  </r>
  <r>
    <n v="90123"/>
    <x v="99"/>
    <s v="Партнёры"/>
    <s v="Санкт-Петербург"/>
    <n v="8177"/>
  </r>
  <r>
    <n v="90124"/>
    <x v="100"/>
    <s v="Розница"/>
    <s v="Новосибирск"/>
    <n v="4194"/>
  </r>
  <r>
    <n v="90125"/>
    <x v="62"/>
    <s v="Партнёры"/>
    <s v="Казань"/>
    <n v="23752"/>
  </r>
  <r>
    <n v="90126"/>
    <x v="41"/>
    <s v="Сайт"/>
    <s v="Санкт-Петербург"/>
    <n v="27744"/>
  </r>
  <r>
    <n v="90127"/>
    <x v="84"/>
    <s v="Маркетплейс"/>
    <s v="Санкт-Петербург"/>
    <n v="22842"/>
  </r>
  <r>
    <n v="90128"/>
    <x v="32"/>
    <s v="Розница"/>
    <s v="Санкт-Петербург"/>
    <n v="11134"/>
  </r>
  <r>
    <n v="90129"/>
    <x v="66"/>
    <s v="Партнёры"/>
    <s v="Казань"/>
    <n v="22804"/>
  </r>
  <r>
    <n v="90130"/>
    <x v="74"/>
    <s v="Партнёры"/>
    <s v="Москва"/>
    <n v="6801"/>
  </r>
  <r>
    <n v="90131"/>
    <x v="69"/>
    <s v="Сайт"/>
    <s v="Москва"/>
    <n v="16781"/>
  </r>
  <r>
    <n v="90132"/>
    <x v="101"/>
    <s v="Партнёры"/>
    <s v="Екатеринбург"/>
    <n v="8595"/>
  </r>
  <r>
    <n v="90133"/>
    <x v="102"/>
    <s v="Партнёры"/>
    <s v="Екатеринбург"/>
    <n v="19160"/>
  </r>
  <r>
    <n v="90134"/>
    <x v="103"/>
    <s v="Сайт"/>
    <s v="Новосибирск"/>
    <n v="20881"/>
  </r>
  <r>
    <n v="90135"/>
    <x v="104"/>
    <s v="Партнёры"/>
    <s v="Казань"/>
    <n v="10217"/>
  </r>
  <r>
    <n v="90136"/>
    <x v="70"/>
    <s v="Сайт"/>
    <s v="Екатеринбург"/>
    <n v="4229"/>
  </r>
  <r>
    <n v="90137"/>
    <x v="105"/>
    <s v="Партнёры"/>
    <s v="Москва"/>
    <n v="12189"/>
  </r>
  <r>
    <n v="90138"/>
    <x v="106"/>
    <s v="Партнёры"/>
    <s v="Екатеринбург"/>
    <n v="25463"/>
  </r>
  <r>
    <n v="90139"/>
    <x v="107"/>
    <s v="Партнёры"/>
    <s v="Казань"/>
    <n v="6888"/>
  </r>
  <r>
    <n v="90140"/>
    <x v="108"/>
    <s v="Розница"/>
    <s v="Санкт-Петербург"/>
    <n v="6770"/>
  </r>
  <r>
    <n v="90141"/>
    <x v="46"/>
    <s v="Сайт"/>
    <s v="Казань"/>
    <n v="8420"/>
  </r>
  <r>
    <n v="90142"/>
    <x v="109"/>
    <s v="Маркетплейс"/>
    <s v="Екатеринбург"/>
    <n v="24083"/>
  </r>
  <r>
    <n v="90143"/>
    <x v="101"/>
    <s v="Розница"/>
    <s v="Москва"/>
    <n v="17804"/>
  </r>
  <r>
    <n v="90144"/>
    <x v="110"/>
    <s v="Розница"/>
    <s v="Екатеринбург"/>
    <n v="3070"/>
  </r>
  <r>
    <n v="90145"/>
    <x v="111"/>
    <s v="Маркетплейс"/>
    <s v="Казань"/>
    <n v="7038"/>
  </r>
  <r>
    <n v="90146"/>
    <x v="112"/>
    <s v="Сайт"/>
    <s v="Санкт-Петербург"/>
    <n v="26025"/>
  </r>
  <r>
    <n v="90147"/>
    <x v="77"/>
    <s v="Маркетплейс"/>
    <s v="Москва"/>
    <n v="4391"/>
  </r>
  <r>
    <n v="90148"/>
    <x v="113"/>
    <s v="Розница"/>
    <s v="Екатеринбург"/>
    <n v="27078"/>
  </r>
  <r>
    <n v="90149"/>
    <x v="113"/>
    <s v="Партнёры"/>
    <s v="Казань"/>
    <n v="9778"/>
  </r>
  <r>
    <n v="90150"/>
    <x v="114"/>
    <s v="Маркетплейс"/>
    <s v="Екатеринбург"/>
    <n v="24417"/>
  </r>
  <r>
    <n v="90151"/>
    <x v="115"/>
    <s v="Маркетплейс"/>
    <s v="Казань"/>
    <n v="7650"/>
  </r>
  <r>
    <n v="90152"/>
    <x v="0"/>
    <s v="Розница"/>
    <s v="Москва"/>
    <n v="3484"/>
  </r>
  <r>
    <n v="90153"/>
    <x v="116"/>
    <s v="Сайт"/>
    <s v="Москва"/>
    <n v="12633"/>
  </r>
  <r>
    <n v="90154"/>
    <x v="6"/>
    <s v="Розница"/>
    <s v="Новосибирск"/>
    <n v="8950"/>
  </r>
  <r>
    <n v="90155"/>
    <x v="48"/>
    <s v="Розница"/>
    <s v="Москва"/>
    <n v="19692"/>
  </r>
  <r>
    <n v="90156"/>
    <x v="113"/>
    <s v="Партнёры"/>
    <s v="Новосибирск"/>
    <n v="5128"/>
  </r>
  <r>
    <n v="90157"/>
    <x v="117"/>
    <s v="Маркетплейс"/>
    <s v="Екатеринбург"/>
    <n v="29828"/>
  </r>
  <r>
    <n v="90158"/>
    <x v="96"/>
    <s v="Маркетплейс"/>
    <s v="Санкт-Петербург"/>
    <n v="26995"/>
  </r>
  <r>
    <n v="90159"/>
    <x v="118"/>
    <s v="Партнёры"/>
    <s v="Новосибирск"/>
    <n v="18359"/>
  </r>
  <r>
    <n v="90160"/>
    <x v="81"/>
    <s v="Партнёры"/>
    <s v="Казань"/>
    <n v="21461"/>
  </r>
  <r>
    <n v="90161"/>
    <x v="7"/>
    <s v="Сайт"/>
    <s v="Москва"/>
    <n v="10799"/>
  </r>
  <r>
    <n v="90162"/>
    <x v="119"/>
    <s v="Маркетплейс"/>
    <s v="Екатеринбург"/>
    <n v="16951"/>
  </r>
  <r>
    <n v="90163"/>
    <x v="120"/>
    <s v="Розница"/>
    <s v="Екатеринбург"/>
    <n v="26553"/>
  </r>
  <r>
    <n v="90164"/>
    <x v="121"/>
    <s v="Партнёры"/>
    <s v="Москва"/>
    <n v="26821"/>
  </r>
  <r>
    <n v="90165"/>
    <x v="122"/>
    <s v="Розница"/>
    <s v="Санкт-Петербург"/>
    <n v="21057"/>
  </r>
  <r>
    <n v="90166"/>
    <x v="82"/>
    <s v="Розница"/>
    <s v="Санкт-Петербург"/>
    <n v="23623"/>
  </r>
  <r>
    <n v="90167"/>
    <x v="27"/>
    <s v="Сайт"/>
    <s v="Санкт-Петербург"/>
    <n v="10164"/>
  </r>
  <r>
    <n v="90168"/>
    <x v="123"/>
    <s v="Розница"/>
    <s v="Москва"/>
    <n v="4449"/>
  </r>
  <r>
    <n v="90169"/>
    <x v="108"/>
    <s v="Маркетплейс"/>
    <s v="Санкт-Петербург"/>
    <n v="3232"/>
  </r>
  <r>
    <n v="90170"/>
    <x v="54"/>
    <s v="Партнёры"/>
    <s v="Новосибирск"/>
    <n v="11350"/>
  </r>
  <r>
    <n v="90171"/>
    <x v="124"/>
    <s v="Партнёры"/>
    <s v="Екатеринбург"/>
    <n v="12948"/>
  </r>
  <r>
    <n v="90172"/>
    <x v="105"/>
    <s v="Розница"/>
    <s v="Санкт-Петербург"/>
    <n v="25629"/>
  </r>
  <r>
    <n v="90173"/>
    <x v="40"/>
    <s v="Розница"/>
    <s v="Екатеринбург"/>
    <n v="6160"/>
  </r>
  <r>
    <n v="90174"/>
    <x v="9"/>
    <s v="Сайт"/>
    <s v="Казань"/>
    <n v="27484"/>
  </r>
  <r>
    <n v="90175"/>
    <x v="125"/>
    <s v="Сайт"/>
    <s v="Казань"/>
    <n v="5808"/>
  </r>
  <r>
    <n v="90176"/>
    <x v="126"/>
    <s v="Розница"/>
    <s v="Екатеринбург"/>
    <n v="25953"/>
  </r>
  <r>
    <n v="90177"/>
    <x v="127"/>
    <s v="Партнёры"/>
    <s v="Новосибирск"/>
    <n v="22774"/>
  </r>
  <r>
    <n v="90178"/>
    <x v="88"/>
    <s v="Партнёры"/>
    <s v="Екатеринбург"/>
    <n v="10123"/>
  </r>
  <r>
    <n v="90179"/>
    <x v="99"/>
    <s v="Розница"/>
    <s v="Новосибирск"/>
    <n v="10790"/>
  </r>
  <r>
    <n v="90180"/>
    <x v="88"/>
    <s v="Сайт"/>
    <s v="Екатеринбург"/>
    <n v="27828"/>
  </r>
  <r>
    <n v="90181"/>
    <x v="84"/>
    <s v="Маркетплейс"/>
    <s v="Москва"/>
    <n v="12232"/>
  </r>
  <r>
    <n v="90182"/>
    <x v="90"/>
    <s v="Партнёры"/>
    <s v="Москва"/>
    <n v="23229"/>
  </r>
  <r>
    <n v="90183"/>
    <x v="128"/>
    <s v="Маркетплейс"/>
    <s v="Казань"/>
    <n v="17906"/>
  </r>
  <r>
    <n v="90184"/>
    <x v="129"/>
    <s v="Партнёры"/>
    <s v="Санкт-Петербург"/>
    <n v="19693"/>
  </r>
  <r>
    <n v="90185"/>
    <x v="38"/>
    <s v="Партнёры"/>
    <s v="Екатеринбург"/>
    <n v="19967"/>
  </r>
  <r>
    <n v="90186"/>
    <x v="130"/>
    <s v="Партнёры"/>
    <s v="Казань"/>
    <n v="28988"/>
  </r>
  <r>
    <n v="90187"/>
    <x v="116"/>
    <s v="Розница"/>
    <s v="Новосибирск"/>
    <n v="28306"/>
  </r>
  <r>
    <n v="90188"/>
    <x v="70"/>
    <s v="Партнёры"/>
    <s v="Санкт-Петербург"/>
    <n v="18935"/>
  </r>
  <r>
    <n v="90189"/>
    <x v="131"/>
    <s v="Партнёры"/>
    <s v="Москва"/>
    <n v="8864"/>
  </r>
  <r>
    <n v="90190"/>
    <x v="17"/>
    <s v="Сайт"/>
    <s v="Санкт-Петербург"/>
    <n v="27279"/>
  </r>
  <r>
    <n v="90191"/>
    <x v="78"/>
    <s v="Сайт"/>
    <s v="Казань"/>
    <n v="8706"/>
  </r>
  <r>
    <n v="90192"/>
    <x v="15"/>
    <s v="Маркетплейс"/>
    <s v="Москва"/>
    <n v="16208"/>
  </r>
  <r>
    <n v="90193"/>
    <x v="132"/>
    <s v="Сайт"/>
    <s v="Казань"/>
    <n v="28805"/>
  </r>
  <r>
    <n v="90194"/>
    <x v="133"/>
    <s v="Розница"/>
    <s v="Новосибирск"/>
    <n v="14252"/>
  </r>
  <r>
    <n v="90195"/>
    <x v="72"/>
    <s v="Маркетплейс"/>
    <s v="Москва"/>
    <n v="28418"/>
  </r>
  <r>
    <n v="90196"/>
    <x v="134"/>
    <s v="Маркетплейс"/>
    <s v="Екатеринбург"/>
    <n v="6786"/>
  </r>
  <r>
    <n v="90197"/>
    <x v="135"/>
    <s v="Партнёры"/>
    <s v="Казань"/>
    <n v="8840"/>
  </r>
  <r>
    <n v="90198"/>
    <x v="80"/>
    <s v="Розница"/>
    <s v="Казань"/>
    <n v="21498"/>
  </r>
  <r>
    <n v="90199"/>
    <x v="136"/>
    <s v="Партнёры"/>
    <s v="Новосибирск"/>
    <n v="5250"/>
  </r>
  <r>
    <n v="90200"/>
    <x v="31"/>
    <s v="Маркетплейс"/>
    <s v="Санкт-Петербург"/>
    <n v="22755"/>
  </r>
  <r>
    <n v="90201"/>
    <x v="137"/>
    <s v="Розница"/>
    <s v="Москва"/>
    <n v="26169"/>
  </r>
  <r>
    <n v="90202"/>
    <x v="116"/>
    <s v="Партнёры"/>
    <s v="Санкт-Петербург"/>
    <n v="24418"/>
  </r>
  <r>
    <n v="90203"/>
    <x v="104"/>
    <s v="Розница"/>
    <s v="Москва"/>
    <n v="14524"/>
  </r>
  <r>
    <n v="90204"/>
    <x v="125"/>
    <s v="Сайт"/>
    <s v="Казань"/>
    <n v="15385"/>
  </r>
  <r>
    <n v="90205"/>
    <x v="138"/>
    <s v="Сайт"/>
    <s v="Санкт-Петербург"/>
    <n v="23660"/>
  </r>
  <r>
    <n v="90206"/>
    <x v="14"/>
    <s v="Сайт"/>
    <s v="Москва"/>
    <n v="25727"/>
  </r>
  <r>
    <n v="90207"/>
    <x v="139"/>
    <s v="Розница"/>
    <s v="Казань"/>
    <n v="4646"/>
  </r>
  <r>
    <n v="90208"/>
    <x v="140"/>
    <s v="Маркетплейс"/>
    <s v="Новосибирск"/>
    <n v="20751"/>
  </r>
  <r>
    <n v="90209"/>
    <x v="19"/>
    <s v="Розница"/>
    <s v="Новосибирск"/>
    <n v="15782"/>
  </r>
  <r>
    <n v="90210"/>
    <x v="141"/>
    <s v="Сайт"/>
    <s v="Казань"/>
    <n v="12944"/>
  </r>
  <r>
    <n v="90211"/>
    <x v="64"/>
    <s v="Маркетплейс"/>
    <s v="Казань"/>
    <n v="25026"/>
  </r>
  <r>
    <n v="90212"/>
    <x v="142"/>
    <s v="Розница"/>
    <s v="Казань"/>
    <n v="24344"/>
  </r>
  <r>
    <n v="90213"/>
    <x v="143"/>
    <s v="Партнёры"/>
    <s v="Екатеринбург"/>
    <n v="8517"/>
  </r>
  <r>
    <n v="90214"/>
    <x v="144"/>
    <s v="Розница"/>
    <s v="Екатеринбург"/>
    <n v="9922"/>
  </r>
  <r>
    <n v="90215"/>
    <x v="86"/>
    <s v="Сайт"/>
    <s v="Новосибирск"/>
    <n v="16758"/>
  </r>
  <r>
    <n v="90216"/>
    <x v="116"/>
    <s v="Розница"/>
    <s v="Москва"/>
    <n v="5035"/>
  </r>
  <r>
    <n v="90217"/>
    <x v="33"/>
    <s v="Партнёры"/>
    <s v="Казань"/>
    <n v="21389"/>
  </r>
  <r>
    <n v="90218"/>
    <x v="32"/>
    <s v="Сайт"/>
    <s v="Екатеринбург"/>
    <n v="6208"/>
  </r>
  <r>
    <n v="90219"/>
    <x v="145"/>
    <s v="Партнёры"/>
    <s v="Москва"/>
    <n v="14932"/>
  </r>
  <r>
    <n v="90220"/>
    <x v="17"/>
    <s v="Розница"/>
    <s v="Новосибирск"/>
    <n v="26802"/>
  </r>
  <r>
    <n v="90221"/>
    <x v="146"/>
    <s v="Партнёры"/>
    <s v="Санкт-Петербург"/>
    <n v="14505"/>
  </r>
  <r>
    <n v="90222"/>
    <x v="147"/>
    <s v="Маркетплейс"/>
    <s v="Санкт-Петербург"/>
    <n v="22509"/>
  </r>
  <r>
    <n v="90223"/>
    <x v="109"/>
    <s v="Маркетплейс"/>
    <s v="Москва"/>
    <n v="8521"/>
  </r>
  <r>
    <n v="90224"/>
    <x v="148"/>
    <s v="Розница"/>
    <s v="Новосибирск"/>
    <n v="12743"/>
  </r>
  <r>
    <n v="90225"/>
    <x v="24"/>
    <s v="Сайт"/>
    <s v="Москва"/>
    <n v="28444"/>
  </r>
  <r>
    <n v="90226"/>
    <x v="149"/>
    <s v="Сайт"/>
    <s v="Новосибирск"/>
    <n v="23199"/>
  </r>
  <r>
    <n v="90227"/>
    <x v="11"/>
    <s v="Маркетплейс"/>
    <s v="Казань"/>
    <n v="8042"/>
  </r>
  <r>
    <n v="90228"/>
    <x v="141"/>
    <s v="Партнёры"/>
    <s v="Санкт-Петербург"/>
    <n v="28051"/>
  </r>
  <r>
    <n v="90229"/>
    <x v="49"/>
    <s v="Розница"/>
    <s v="Санкт-Петербург"/>
    <n v="28614"/>
  </r>
  <r>
    <n v="90230"/>
    <x v="54"/>
    <s v="Маркетплейс"/>
    <s v="Москва"/>
    <n v="14712"/>
  </r>
  <r>
    <n v="90231"/>
    <x v="150"/>
    <s v="Партнёры"/>
    <s v="Санкт-Петербург"/>
    <n v="4949"/>
  </r>
  <r>
    <n v="90232"/>
    <x v="72"/>
    <s v="Розница"/>
    <s v="Новосибирск"/>
    <n v="13311"/>
  </r>
  <r>
    <n v="90233"/>
    <x v="151"/>
    <s v="Партнёры"/>
    <s v="Новосибирск"/>
    <n v="23039"/>
  </r>
  <r>
    <n v="90234"/>
    <x v="78"/>
    <s v="Сайт"/>
    <s v="Москва"/>
    <n v="17325"/>
  </r>
  <r>
    <n v="90235"/>
    <x v="35"/>
    <s v="Сайт"/>
    <s v="Екатеринбург"/>
    <n v="11146"/>
  </r>
  <r>
    <n v="90236"/>
    <x v="58"/>
    <s v="Маркетплейс"/>
    <s v="Санкт-Петербург"/>
    <n v="25733"/>
  </r>
  <r>
    <n v="90237"/>
    <x v="61"/>
    <s v="Розница"/>
    <s v="Новосибирск"/>
    <n v="21554"/>
  </r>
  <r>
    <n v="90238"/>
    <x v="89"/>
    <s v="Розница"/>
    <s v="Новосибирск"/>
    <n v="29883"/>
  </r>
  <r>
    <n v="90239"/>
    <x v="112"/>
    <s v="Маркетплейс"/>
    <s v="Новосибирск"/>
    <n v="3523"/>
  </r>
  <r>
    <n v="90240"/>
    <x v="33"/>
    <s v="Партнёры"/>
    <s v="Москва"/>
    <n v="15608"/>
  </r>
  <r>
    <n v="90241"/>
    <x v="38"/>
    <s v="Сайт"/>
    <s v="Екатеринбург"/>
    <n v="26632"/>
  </r>
  <r>
    <n v="90242"/>
    <x v="117"/>
    <s v="Партнёры"/>
    <s v="Екатеринбург"/>
    <n v="4322"/>
  </r>
  <r>
    <n v="90243"/>
    <x v="107"/>
    <s v="Сайт"/>
    <s v="Казань"/>
    <n v="20296"/>
  </r>
  <r>
    <n v="90244"/>
    <x v="152"/>
    <s v="Маркетплейс"/>
    <s v="Казань"/>
    <n v="24606"/>
  </r>
  <r>
    <n v="90245"/>
    <x v="55"/>
    <s v="Партнёры"/>
    <s v="Новосибирск"/>
    <n v="9858"/>
  </r>
  <r>
    <n v="90246"/>
    <x v="102"/>
    <s v="Маркетплейс"/>
    <s v="Новосибирск"/>
    <n v="26306"/>
  </r>
  <r>
    <n v="90247"/>
    <x v="153"/>
    <s v="Маркетплейс"/>
    <s v="Москва"/>
    <n v="25582"/>
  </r>
  <r>
    <n v="90248"/>
    <x v="154"/>
    <s v="Маркетплейс"/>
    <s v="Новосибирск"/>
    <n v="4942"/>
  </r>
  <r>
    <n v="90249"/>
    <x v="97"/>
    <s v="Розница"/>
    <s v="Санкт-Петербург"/>
    <n v="5615"/>
  </r>
  <r>
    <n v="90250"/>
    <x v="22"/>
    <s v="Розница"/>
    <s v="Екатеринбург"/>
    <n v="29376"/>
  </r>
  <r>
    <n v="90251"/>
    <x v="22"/>
    <s v="Сайт"/>
    <s v="Москва"/>
    <n v="10015"/>
  </r>
  <r>
    <n v="90252"/>
    <x v="112"/>
    <s v="Партнёры"/>
    <s v="Екатеринбург"/>
    <n v="12550"/>
  </r>
  <r>
    <n v="90253"/>
    <x v="104"/>
    <s v="Маркетплейс"/>
    <s v="Новосибирск"/>
    <n v="20635"/>
  </r>
  <r>
    <n v="90254"/>
    <x v="37"/>
    <s v="Сайт"/>
    <s v="Санкт-Петербург"/>
    <n v="15103"/>
  </r>
  <r>
    <n v="90255"/>
    <x v="58"/>
    <s v="Партнёры"/>
    <s v="Москва"/>
    <n v="3635"/>
  </r>
  <r>
    <n v="90256"/>
    <x v="155"/>
    <s v="Маркетплейс"/>
    <s v="Москва"/>
    <n v="15871"/>
  </r>
  <r>
    <n v="90257"/>
    <x v="156"/>
    <s v="Сайт"/>
    <s v="Москва"/>
    <n v="3306"/>
  </r>
  <r>
    <n v="90258"/>
    <x v="157"/>
    <s v="Партнёры"/>
    <s v="Санкт-Петербург"/>
    <n v="26856"/>
  </r>
  <r>
    <n v="90259"/>
    <x v="31"/>
    <s v="Партнёры"/>
    <s v="Москва"/>
    <n v="4985"/>
  </r>
  <r>
    <n v="90260"/>
    <x v="158"/>
    <s v="Маркетплейс"/>
    <s v="Екатеринбург"/>
    <n v="28385"/>
  </r>
  <r>
    <n v="90261"/>
    <x v="159"/>
    <s v="Партнёры"/>
    <s v="Москва"/>
    <n v="29899"/>
  </r>
  <r>
    <n v="90262"/>
    <x v="25"/>
    <s v="Партнёры"/>
    <s v="Екатеринбург"/>
    <n v="28902"/>
  </r>
  <r>
    <n v="90263"/>
    <x v="19"/>
    <s v="Партнёры"/>
    <s v="Екатеринбург"/>
    <n v="29553"/>
  </r>
  <r>
    <n v="90264"/>
    <x v="91"/>
    <s v="Партнёры"/>
    <s v="Екатеринбург"/>
    <n v="29532"/>
  </r>
  <r>
    <n v="90265"/>
    <x v="160"/>
    <s v="Маркетплейс"/>
    <s v="Санкт-Петербург"/>
    <n v="19697"/>
  </r>
  <r>
    <n v="90266"/>
    <x v="161"/>
    <s v="Партнёры"/>
    <s v="Казань"/>
    <n v="17906"/>
  </r>
  <r>
    <n v="90267"/>
    <x v="162"/>
    <s v="Партнёры"/>
    <s v="Казань"/>
    <n v="15457"/>
  </r>
  <r>
    <n v="90268"/>
    <x v="155"/>
    <s v="Розница"/>
    <s v="Новосибирск"/>
    <n v="14076"/>
  </r>
  <r>
    <n v="90269"/>
    <x v="40"/>
    <s v="Сайт"/>
    <s v="Москва"/>
    <n v="22841"/>
  </r>
  <r>
    <n v="90270"/>
    <x v="163"/>
    <s v="Партнёры"/>
    <s v="Санкт-Петербург"/>
    <n v="3588"/>
  </r>
  <r>
    <n v="90271"/>
    <x v="164"/>
    <s v="Маркетплейс"/>
    <s v="Москва"/>
    <n v="15913"/>
  </r>
  <r>
    <n v="90272"/>
    <x v="43"/>
    <s v="Розница"/>
    <s v="Казань"/>
    <n v="24049"/>
  </r>
  <r>
    <n v="90273"/>
    <x v="5"/>
    <s v="Партнёры"/>
    <s v="Санкт-Петербург"/>
    <n v="18105"/>
  </r>
  <r>
    <n v="90274"/>
    <x v="165"/>
    <s v="Сайт"/>
    <s v="Екатеринбург"/>
    <n v="19434"/>
  </r>
  <r>
    <n v="90275"/>
    <x v="166"/>
    <s v="Сайт"/>
    <s v="Санкт-Петербург"/>
    <n v="10930"/>
  </r>
  <r>
    <n v="90276"/>
    <x v="167"/>
    <s v="Розница"/>
    <s v="Санкт-Петербург"/>
    <n v="23555"/>
  </r>
  <r>
    <n v="90277"/>
    <x v="74"/>
    <s v="Маркетплейс"/>
    <s v="Новосибирск"/>
    <n v="3780"/>
  </r>
  <r>
    <n v="90278"/>
    <x v="168"/>
    <s v="Розница"/>
    <s v="Москва"/>
    <n v="20395"/>
  </r>
  <r>
    <n v="90279"/>
    <x v="71"/>
    <s v="Партнёры"/>
    <s v="Екатеринбург"/>
    <n v="11637"/>
  </r>
  <r>
    <n v="90280"/>
    <x v="65"/>
    <s v="Партнёры"/>
    <s v="Москва"/>
    <n v="29008"/>
  </r>
  <r>
    <n v="90281"/>
    <x v="82"/>
    <s v="Розница"/>
    <s v="Екатеринбург"/>
    <n v="3972"/>
  </r>
  <r>
    <n v="90282"/>
    <x v="157"/>
    <s v="Сайт"/>
    <s v="Москва"/>
    <n v="3267"/>
  </r>
  <r>
    <n v="90283"/>
    <x v="169"/>
    <s v="Сайт"/>
    <s v="Санкт-Петербург"/>
    <n v="8551"/>
  </r>
  <r>
    <n v="90284"/>
    <x v="170"/>
    <s v="Партнёры"/>
    <s v="Новосибирск"/>
    <n v="7469"/>
  </r>
  <r>
    <n v="90285"/>
    <x v="171"/>
    <s v="Маркетплейс"/>
    <s v="Москва"/>
    <n v="8726"/>
  </r>
  <r>
    <n v="90286"/>
    <x v="122"/>
    <s v="Маркетплейс"/>
    <s v="Санкт-Петербург"/>
    <n v="24356"/>
  </r>
  <r>
    <n v="90287"/>
    <x v="66"/>
    <s v="Маркетплейс"/>
    <s v="Москва"/>
    <n v="29021"/>
  </r>
  <r>
    <n v="90288"/>
    <x v="74"/>
    <s v="Сайт"/>
    <s v="Екатеринбург"/>
    <n v="27012"/>
  </r>
  <r>
    <n v="90289"/>
    <x v="172"/>
    <s v="Розница"/>
    <s v="Екатеринбург"/>
    <n v="15596"/>
  </r>
  <r>
    <n v="90290"/>
    <x v="31"/>
    <s v="Партнёры"/>
    <s v="Новосибирск"/>
    <n v="24976"/>
  </r>
  <r>
    <n v="90291"/>
    <x v="47"/>
    <s v="Розница"/>
    <s v="Москва"/>
    <n v="15870"/>
  </r>
  <r>
    <n v="90292"/>
    <x v="23"/>
    <s v="Сайт"/>
    <s v="Казань"/>
    <n v="26062"/>
  </r>
  <r>
    <n v="90293"/>
    <x v="173"/>
    <s v="Сайт"/>
    <s v="Казань"/>
    <n v="23992"/>
  </r>
  <r>
    <n v="90294"/>
    <x v="45"/>
    <s v="Маркетплейс"/>
    <s v="Казань"/>
    <n v="29179"/>
  </r>
  <r>
    <n v="90295"/>
    <x v="174"/>
    <s v="Маркетплейс"/>
    <s v="Екатеринбург"/>
    <n v="6511"/>
  </r>
  <r>
    <n v="90296"/>
    <x v="175"/>
    <s v="Партнёры"/>
    <s v="Новосибирск"/>
    <n v="3490"/>
  </r>
  <r>
    <n v="90297"/>
    <x v="45"/>
    <s v="Сайт"/>
    <s v="Санкт-Петербург"/>
    <n v="25994"/>
  </r>
  <r>
    <n v="90298"/>
    <x v="176"/>
    <s v="Сайт"/>
    <s v="Санкт-Петербург"/>
    <n v="15097"/>
  </r>
  <r>
    <n v="90299"/>
    <x v="63"/>
    <s v="Розница"/>
    <s v="Санкт-Петербург"/>
    <n v="10840"/>
  </r>
  <r>
    <n v="90300"/>
    <x v="103"/>
    <s v="Маркетплейс"/>
    <s v="Новосибирск"/>
    <n v="26754"/>
  </r>
  <r>
    <n v="90301"/>
    <x v="4"/>
    <s v="Розница"/>
    <s v="Москва"/>
    <n v="24362"/>
  </r>
  <r>
    <n v="90302"/>
    <x v="101"/>
    <s v="Розница"/>
    <s v="Казань"/>
    <n v="28650"/>
  </r>
  <r>
    <n v="90303"/>
    <x v="132"/>
    <s v="Сайт"/>
    <s v="Новосибирск"/>
    <n v="10222"/>
  </r>
  <r>
    <n v="90304"/>
    <x v="89"/>
    <s v="Розница"/>
    <s v="Москва"/>
    <n v="9242"/>
  </r>
  <r>
    <n v="90305"/>
    <x v="177"/>
    <s v="Партнёры"/>
    <s v="Казань"/>
    <n v="15996"/>
  </r>
  <r>
    <n v="90306"/>
    <x v="68"/>
    <s v="Маркетплейс"/>
    <s v="Москва"/>
    <n v="26920"/>
  </r>
  <r>
    <n v="90307"/>
    <x v="6"/>
    <s v="Маркетплейс"/>
    <s v="Санкт-Петербург"/>
    <n v="14169"/>
  </r>
  <r>
    <n v="90308"/>
    <x v="165"/>
    <s v="Розница"/>
    <s v="Казань"/>
    <n v="27568"/>
  </r>
  <r>
    <n v="90309"/>
    <x v="178"/>
    <s v="Маркетплейс"/>
    <s v="Москва"/>
    <n v="16014"/>
  </r>
  <r>
    <n v="90310"/>
    <x v="47"/>
    <s v="Маркетплейс"/>
    <s v="Казань"/>
    <n v="21027"/>
  </r>
  <r>
    <n v="90311"/>
    <x v="92"/>
    <s v="Розница"/>
    <s v="Новосибирск"/>
    <n v="11265"/>
  </r>
  <r>
    <n v="90312"/>
    <x v="179"/>
    <s v="Партнёры"/>
    <s v="Казань"/>
    <n v="8041"/>
  </r>
  <r>
    <n v="90313"/>
    <x v="160"/>
    <s v="Розница"/>
    <s v="Екатеринбург"/>
    <n v="17052"/>
  </r>
  <r>
    <n v="90314"/>
    <x v="75"/>
    <s v="Маркетплейс"/>
    <s v="Москва"/>
    <n v="18682"/>
  </r>
  <r>
    <n v="90315"/>
    <x v="76"/>
    <s v="Маркетплейс"/>
    <s v="Москва"/>
    <n v="25739"/>
  </r>
  <r>
    <n v="90316"/>
    <x v="180"/>
    <s v="Маркетплейс"/>
    <s v="Москва"/>
    <n v="8834"/>
  </r>
  <r>
    <n v="90317"/>
    <x v="181"/>
    <s v="Маркетплейс"/>
    <s v="Новосибирск"/>
    <n v="25819"/>
  </r>
  <r>
    <n v="90318"/>
    <x v="78"/>
    <s v="Маркетплейс"/>
    <s v="Москва"/>
    <n v="18257"/>
  </r>
  <r>
    <n v="90319"/>
    <x v="148"/>
    <s v="Розница"/>
    <s v="Москва"/>
    <n v="3990"/>
  </r>
  <r>
    <n v="90320"/>
    <x v="111"/>
    <s v="Маркетплейс"/>
    <s v="Москва"/>
    <n v="21691"/>
  </r>
  <r>
    <n v="90321"/>
    <x v="163"/>
    <s v="Розница"/>
    <s v="Новосибирск"/>
    <n v="27109"/>
  </r>
  <r>
    <n v="90322"/>
    <x v="158"/>
    <s v="Сайт"/>
    <s v="Санкт-Петербург"/>
    <n v="17979"/>
  </r>
  <r>
    <n v="90323"/>
    <x v="80"/>
    <s v="Партнёры"/>
    <s v="Новосибирск"/>
    <n v="23116"/>
  </r>
  <r>
    <n v="90324"/>
    <x v="76"/>
    <s v="Маркетплейс"/>
    <s v="Новосибирск"/>
    <n v="15559"/>
  </r>
  <r>
    <n v="90325"/>
    <x v="182"/>
    <s v="Партнёры"/>
    <s v="Санкт-Петербург"/>
    <n v="3545"/>
  </r>
  <r>
    <n v="90326"/>
    <x v="7"/>
    <s v="Маркетплейс"/>
    <s v="Новосибирск"/>
    <n v="26225"/>
  </r>
  <r>
    <n v="90327"/>
    <x v="183"/>
    <s v="Розница"/>
    <s v="Казань"/>
    <n v="22240"/>
  </r>
  <r>
    <n v="90328"/>
    <x v="78"/>
    <s v="Розница"/>
    <s v="Санкт-Петербург"/>
    <n v="17090"/>
  </r>
  <r>
    <n v="90329"/>
    <x v="184"/>
    <s v="Сайт"/>
    <s v="Санкт-Петербург"/>
    <n v="24473"/>
  </r>
  <r>
    <n v="90330"/>
    <x v="181"/>
    <s v="Сайт"/>
    <s v="Екатеринбург"/>
    <n v="3861"/>
  </r>
  <r>
    <n v="90331"/>
    <x v="164"/>
    <s v="Сайт"/>
    <s v="Новосибирск"/>
    <n v="28451"/>
  </r>
  <r>
    <n v="90332"/>
    <x v="143"/>
    <s v="Сайт"/>
    <s v="Санкт-Петербург"/>
    <n v="7738"/>
  </r>
  <r>
    <n v="90333"/>
    <x v="30"/>
    <s v="Сайт"/>
    <s v="Новосибирск"/>
    <n v="19219"/>
  </r>
  <r>
    <n v="90334"/>
    <x v="124"/>
    <s v="Партнёры"/>
    <s v="Екатеринбург"/>
    <n v="12879"/>
  </r>
  <r>
    <n v="90335"/>
    <x v="185"/>
    <s v="Розница"/>
    <s v="Казань"/>
    <n v="12568"/>
  </r>
  <r>
    <n v="90336"/>
    <x v="186"/>
    <s v="Маркетплейс"/>
    <s v="Казань"/>
    <n v="20128"/>
  </r>
  <r>
    <n v="90337"/>
    <x v="71"/>
    <s v="Маркетплейс"/>
    <s v="Санкт-Петербург"/>
    <n v="23351"/>
  </r>
  <r>
    <n v="90338"/>
    <x v="152"/>
    <s v="Маркетплейс"/>
    <s v="Москва"/>
    <n v="20799"/>
  </r>
  <r>
    <n v="90339"/>
    <x v="162"/>
    <s v="Маркетплейс"/>
    <s v="Москва"/>
    <n v="25258"/>
  </r>
  <r>
    <n v="90340"/>
    <x v="101"/>
    <s v="Розница"/>
    <s v="Новосибирск"/>
    <n v="15517"/>
  </r>
  <r>
    <n v="90341"/>
    <x v="104"/>
    <s v="Розница"/>
    <s v="Новосибирск"/>
    <n v="4727"/>
  </r>
  <r>
    <n v="90342"/>
    <x v="187"/>
    <s v="Сайт"/>
    <s v="Москва"/>
    <n v="23842"/>
  </r>
  <r>
    <n v="90343"/>
    <x v="135"/>
    <s v="Маркетплейс"/>
    <s v="Москва"/>
    <n v="4981"/>
  </r>
  <r>
    <n v="90344"/>
    <x v="188"/>
    <s v="Партнёры"/>
    <s v="Казань"/>
    <n v="7830"/>
  </r>
  <r>
    <n v="90345"/>
    <x v="158"/>
    <s v="Сайт"/>
    <s v="Москва"/>
    <n v="28639"/>
  </r>
  <r>
    <n v="90346"/>
    <x v="127"/>
    <s v="Розница"/>
    <s v="Санкт-Петербург"/>
    <n v="20280"/>
  </r>
  <r>
    <n v="90347"/>
    <x v="112"/>
    <s v="Маркетплейс"/>
    <s v="Екатеринбург"/>
    <n v="29672"/>
  </r>
  <r>
    <n v="90348"/>
    <x v="189"/>
    <s v="Маркетплейс"/>
    <s v="Екатеринбург"/>
    <n v="18954"/>
  </r>
  <r>
    <n v="90349"/>
    <x v="152"/>
    <s v="Маркетплейс"/>
    <s v="Казань"/>
    <n v="19673"/>
  </r>
  <r>
    <n v="90350"/>
    <x v="145"/>
    <s v="Розница"/>
    <s v="Новосибирск"/>
    <n v="16956"/>
  </r>
  <r>
    <n v="90351"/>
    <x v="181"/>
    <s v="Партнёры"/>
    <s v="Казань"/>
    <n v="28630"/>
  </r>
  <r>
    <n v="90352"/>
    <x v="173"/>
    <s v="Маркетплейс"/>
    <s v="Казань"/>
    <n v="16594"/>
  </r>
  <r>
    <n v="90353"/>
    <x v="190"/>
    <s v="Сайт"/>
    <s v="Москва"/>
    <n v="5669"/>
  </r>
  <r>
    <n v="90354"/>
    <x v="191"/>
    <s v="Маркетплейс"/>
    <s v="Екатеринбург"/>
    <n v="22709"/>
  </r>
  <r>
    <n v="90355"/>
    <x v="192"/>
    <s v="Маркетплейс"/>
    <s v="Новосибирск"/>
    <n v="24801"/>
  </r>
  <r>
    <n v="90356"/>
    <x v="23"/>
    <s v="Розница"/>
    <s v="Москва"/>
    <n v="8117"/>
  </r>
  <r>
    <n v="90357"/>
    <x v="193"/>
    <s v="Партнёры"/>
    <s v="Екатеринбург"/>
    <n v="18224"/>
  </r>
  <r>
    <n v="90358"/>
    <x v="194"/>
    <s v="Сайт"/>
    <s v="Новосибирск"/>
    <n v="13677"/>
  </r>
  <r>
    <n v="90359"/>
    <x v="11"/>
    <s v="Маркетплейс"/>
    <s v="Новосибирск"/>
    <n v="4146"/>
  </r>
  <r>
    <n v="90360"/>
    <x v="195"/>
    <s v="Сайт"/>
    <s v="Санкт-Петербург"/>
    <n v="8331"/>
  </r>
  <r>
    <n v="90361"/>
    <x v="196"/>
    <s v="Сайт"/>
    <s v="Екатеринбург"/>
    <n v="26158"/>
  </r>
  <r>
    <n v="90362"/>
    <x v="197"/>
    <s v="Партнёры"/>
    <s v="Санкт-Петербург"/>
    <n v="24347"/>
  </r>
  <r>
    <n v="90363"/>
    <x v="198"/>
    <s v="Розница"/>
    <s v="Казань"/>
    <n v="3280"/>
  </r>
  <r>
    <n v="90364"/>
    <x v="153"/>
    <s v="Розница"/>
    <s v="Санкт-Петербург"/>
    <n v="8215"/>
  </r>
  <r>
    <n v="90365"/>
    <x v="199"/>
    <s v="Сайт"/>
    <s v="Санкт-Петербург"/>
    <n v="28439"/>
  </r>
  <r>
    <n v="90366"/>
    <x v="35"/>
    <s v="Розница"/>
    <s v="Санкт-Петербург"/>
    <n v="6638"/>
  </r>
  <r>
    <n v="90367"/>
    <x v="200"/>
    <s v="Розница"/>
    <s v="Санкт-Петербург"/>
    <n v="18644"/>
  </r>
  <r>
    <n v="90368"/>
    <x v="47"/>
    <s v="Сайт"/>
    <s v="Санкт-Петербург"/>
    <n v="3861"/>
  </r>
  <r>
    <n v="90369"/>
    <x v="186"/>
    <s v="Партнёры"/>
    <s v="Екатеринбург"/>
    <n v="14975"/>
  </r>
  <r>
    <n v="90370"/>
    <x v="82"/>
    <s v="Розница"/>
    <s v="Санкт-Петербург"/>
    <n v="29964"/>
  </r>
  <r>
    <n v="90371"/>
    <x v="158"/>
    <s v="Партнёры"/>
    <s v="Казань"/>
    <n v="27124"/>
  </r>
  <r>
    <n v="90372"/>
    <x v="101"/>
    <s v="Сайт"/>
    <s v="Москва"/>
    <n v="25277"/>
  </r>
  <r>
    <n v="90373"/>
    <x v="154"/>
    <s v="Маркетплейс"/>
    <s v="Москва"/>
    <n v="18524"/>
  </r>
  <r>
    <n v="90374"/>
    <x v="161"/>
    <s v="Маркетплейс"/>
    <s v="Казань"/>
    <n v="20670"/>
  </r>
  <r>
    <n v="90375"/>
    <x v="201"/>
    <s v="Розница"/>
    <s v="Санкт-Петербург"/>
    <n v="24931"/>
  </r>
  <r>
    <n v="90376"/>
    <x v="196"/>
    <s v="Розница"/>
    <s v="Екатеринбург"/>
    <n v="24203"/>
  </r>
  <r>
    <n v="90377"/>
    <x v="70"/>
    <s v="Розница"/>
    <s v="Новосибирск"/>
    <n v="9721"/>
  </r>
  <r>
    <n v="90378"/>
    <x v="42"/>
    <s v="Партнёры"/>
    <s v="Екатеринбург"/>
    <n v="12817"/>
  </r>
  <r>
    <n v="90379"/>
    <x v="181"/>
    <s v="Сайт"/>
    <s v="Москва"/>
    <n v="4742"/>
  </r>
  <r>
    <n v="90380"/>
    <x v="202"/>
    <s v="Сайт"/>
    <s v="Санкт-Петербург"/>
    <n v="17651"/>
  </r>
  <r>
    <n v="90381"/>
    <x v="51"/>
    <s v="Партнёры"/>
    <s v="Москва"/>
    <n v="8393"/>
  </r>
  <r>
    <n v="90382"/>
    <x v="203"/>
    <s v="Сайт"/>
    <s v="Москва"/>
    <n v="25801"/>
  </r>
  <r>
    <n v="90383"/>
    <x v="201"/>
    <s v="Маркетплейс"/>
    <s v="Екатеринбург"/>
    <n v="24953"/>
  </r>
  <r>
    <n v="90384"/>
    <x v="128"/>
    <s v="Маркетплейс"/>
    <s v="Москва"/>
    <n v="5984"/>
  </r>
  <r>
    <n v="90385"/>
    <x v="105"/>
    <s v="Маркетплейс"/>
    <s v="Санкт-Петербург"/>
    <n v="7534"/>
  </r>
  <r>
    <n v="90386"/>
    <x v="18"/>
    <s v="Розница"/>
    <s v="Москва"/>
    <n v="15390"/>
  </r>
  <r>
    <n v="90387"/>
    <x v="178"/>
    <s v="Маркетплейс"/>
    <s v="Казань"/>
    <n v="4919"/>
  </r>
  <r>
    <n v="90388"/>
    <x v="150"/>
    <s v="Сайт"/>
    <s v="Санкт-Петербург"/>
    <n v="11583"/>
  </r>
  <r>
    <n v="90389"/>
    <x v="24"/>
    <s v="Розница"/>
    <s v="Москва"/>
    <n v="15862"/>
  </r>
  <r>
    <n v="90390"/>
    <x v="204"/>
    <s v="Партнёры"/>
    <s v="Казань"/>
    <n v="13760"/>
  </r>
  <r>
    <n v="90391"/>
    <x v="13"/>
    <s v="Розница"/>
    <s v="Екатеринбург"/>
    <n v="27408"/>
  </r>
  <r>
    <n v="90392"/>
    <x v="203"/>
    <s v="Сайт"/>
    <s v="Москва"/>
    <n v="28907"/>
  </r>
  <r>
    <n v="90393"/>
    <x v="83"/>
    <s v="Розница"/>
    <s v="Казань"/>
    <n v="6011"/>
  </r>
  <r>
    <n v="90394"/>
    <x v="205"/>
    <s v="Сайт"/>
    <s v="Москва"/>
    <n v="17515"/>
  </r>
  <r>
    <n v="90395"/>
    <x v="119"/>
    <s v="Партнёры"/>
    <s v="Санкт-Петербург"/>
    <n v="26386"/>
  </r>
  <r>
    <n v="90396"/>
    <x v="206"/>
    <s v="Партнёры"/>
    <s v="Москва"/>
    <n v="3364"/>
  </r>
  <r>
    <n v="90397"/>
    <x v="207"/>
    <s v="Сайт"/>
    <s v="Екатеринбург"/>
    <n v="8772"/>
  </r>
  <r>
    <n v="90398"/>
    <x v="208"/>
    <s v="Маркетплейс"/>
    <s v="Казань"/>
    <n v="12745"/>
  </r>
  <r>
    <n v="90399"/>
    <x v="182"/>
    <s v="Розница"/>
    <s v="Екатеринбург"/>
    <n v="15544"/>
  </r>
  <r>
    <n v="90400"/>
    <x v="144"/>
    <s v="Маркетплейс"/>
    <s v="Казань"/>
    <n v="22076"/>
  </r>
  <r>
    <n v="90401"/>
    <x v="180"/>
    <s v="Сайт"/>
    <s v="Новосибирск"/>
    <n v="24850"/>
  </r>
  <r>
    <n v="90402"/>
    <x v="43"/>
    <s v="Партнёры"/>
    <s v="Казань"/>
    <n v="3112"/>
  </r>
  <r>
    <n v="90403"/>
    <x v="209"/>
    <s v="Партнёры"/>
    <s v="Казань"/>
    <n v="24079"/>
  </r>
  <r>
    <n v="90404"/>
    <x v="205"/>
    <s v="Розница"/>
    <s v="Екатеринбург"/>
    <n v="4984"/>
  </r>
  <r>
    <n v="90405"/>
    <x v="171"/>
    <s v="Партнёры"/>
    <s v="Новосибирск"/>
    <n v="16409"/>
  </r>
  <r>
    <n v="90406"/>
    <x v="37"/>
    <s v="Сайт"/>
    <s v="Москва"/>
    <n v="20228"/>
  </r>
  <r>
    <n v="90407"/>
    <x v="113"/>
    <s v="Сайт"/>
    <s v="Санкт-Петербург"/>
    <n v="13664"/>
  </r>
  <r>
    <n v="90408"/>
    <x v="48"/>
    <s v="Партнёры"/>
    <s v="Москва"/>
    <n v="16833"/>
  </r>
  <r>
    <n v="90409"/>
    <x v="135"/>
    <s v="Сайт"/>
    <s v="Москва"/>
    <n v="13206"/>
  </r>
  <r>
    <n v="90410"/>
    <x v="107"/>
    <s v="Розница"/>
    <s v="Новосибирск"/>
    <n v="25958"/>
  </r>
  <r>
    <n v="90411"/>
    <x v="4"/>
    <s v="Розница"/>
    <s v="Екатеринбург"/>
    <n v="22530"/>
  </r>
  <r>
    <n v="90412"/>
    <x v="147"/>
    <s v="Розница"/>
    <s v="Москва"/>
    <n v="25289"/>
  </r>
  <r>
    <n v="90413"/>
    <x v="164"/>
    <s v="Партнёры"/>
    <s v="Казань"/>
    <n v="25067"/>
  </r>
  <r>
    <n v="90414"/>
    <x v="210"/>
    <s v="Розница"/>
    <s v="Новосибирск"/>
    <n v="22949"/>
  </r>
  <r>
    <n v="90415"/>
    <x v="184"/>
    <s v="Сайт"/>
    <s v="Екатеринбург"/>
    <n v="19405"/>
  </r>
  <r>
    <n v="90416"/>
    <x v="18"/>
    <s v="Сайт"/>
    <s v="Новосибирск"/>
    <n v="27051"/>
  </r>
  <r>
    <n v="90417"/>
    <x v="195"/>
    <s v="Маркетплейс"/>
    <s v="Казань"/>
    <n v="27803"/>
  </r>
  <r>
    <n v="90418"/>
    <x v="159"/>
    <s v="Сайт"/>
    <s v="Новосибирск"/>
    <n v="29972"/>
  </r>
  <r>
    <n v="90419"/>
    <x v="18"/>
    <s v="Сайт"/>
    <s v="Новосибирск"/>
    <n v="22987"/>
  </r>
  <r>
    <n v="90420"/>
    <x v="211"/>
    <s v="Маркетплейс"/>
    <s v="Казань"/>
    <n v="11424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n v="90001"/>
    <x v="0"/>
    <s v="Маркетплейс"/>
    <x v="0"/>
    <x v="0"/>
  </r>
  <r>
    <n v="90002"/>
    <x v="1"/>
    <s v="Партнёры"/>
    <x v="1"/>
    <x v="1"/>
  </r>
  <r>
    <n v="90003"/>
    <x v="2"/>
    <s v="Розница"/>
    <x v="2"/>
    <x v="2"/>
  </r>
  <r>
    <n v="90004"/>
    <x v="3"/>
    <s v="Сайт"/>
    <x v="3"/>
    <x v="3"/>
  </r>
  <r>
    <n v="90005"/>
    <x v="4"/>
    <s v="Маркетплейс"/>
    <x v="3"/>
    <x v="4"/>
  </r>
  <r>
    <n v="90006"/>
    <x v="5"/>
    <s v="Партнёры"/>
    <x v="2"/>
    <x v="5"/>
  </r>
  <r>
    <n v="90007"/>
    <x v="6"/>
    <s v="Партнёры"/>
    <x v="0"/>
    <x v="6"/>
  </r>
  <r>
    <n v="90008"/>
    <x v="7"/>
    <s v="Партнёры"/>
    <x v="3"/>
    <x v="7"/>
  </r>
  <r>
    <n v="90009"/>
    <x v="8"/>
    <s v="Маркетплейс"/>
    <x v="1"/>
    <x v="8"/>
  </r>
  <r>
    <n v="90010"/>
    <x v="9"/>
    <s v="Маркетплейс"/>
    <x v="0"/>
    <x v="9"/>
  </r>
  <r>
    <n v="90011"/>
    <x v="10"/>
    <s v="Маркетплейс"/>
    <x v="4"/>
    <x v="10"/>
  </r>
  <r>
    <n v="90012"/>
    <x v="11"/>
    <s v="Партнёры"/>
    <x v="2"/>
    <x v="11"/>
  </r>
  <r>
    <n v="90013"/>
    <x v="12"/>
    <s v="Партнёры"/>
    <x v="3"/>
    <x v="12"/>
  </r>
  <r>
    <n v="90014"/>
    <x v="13"/>
    <s v="Партнёры"/>
    <x v="0"/>
    <x v="13"/>
  </r>
  <r>
    <n v="90015"/>
    <x v="14"/>
    <s v="Сайт"/>
    <x v="1"/>
    <x v="14"/>
  </r>
  <r>
    <n v="90016"/>
    <x v="15"/>
    <s v="Маркетплейс"/>
    <x v="3"/>
    <x v="15"/>
  </r>
  <r>
    <n v="90017"/>
    <x v="16"/>
    <s v="Сайт"/>
    <x v="0"/>
    <x v="16"/>
  </r>
  <r>
    <n v="90018"/>
    <x v="17"/>
    <s v="Партнёры"/>
    <x v="0"/>
    <x v="17"/>
  </r>
  <r>
    <n v="90019"/>
    <x v="18"/>
    <s v="Сайт"/>
    <x v="3"/>
    <x v="18"/>
  </r>
  <r>
    <n v="90020"/>
    <x v="6"/>
    <s v="Маркетплейс"/>
    <x v="1"/>
    <x v="19"/>
  </r>
  <r>
    <n v="90021"/>
    <x v="19"/>
    <s v="Розница"/>
    <x v="4"/>
    <x v="20"/>
  </r>
  <r>
    <n v="90022"/>
    <x v="20"/>
    <s v="Розница"/>
    <x v="4"/>
    <x v="21"/>
  </r>
  <r>
    <n v="90023"/>
    <x v="21"/>
    <s v="Партнёры"/>
    <x v="1"/>
    <x v="22"/>
  </r>
  <r>
    <n v="90024"/>
    <x v="22"/>
    <s v="Партнёры"/>
    <x v="2"/>
    <x v="23"/>
  </r>
  <r>
    <n v="90025"/>
    <x v="23"/>
    <s v="Маркетплейс"/>
    <x v="2"/>
    <x v="24"/>
  </r>
  <r>
    <n v="90026"/>
    <x v="24"/>
    <s v="Розница"/>
    <x v="4"/>
    <x v="25"/>
  </r>
  <r>
    <n v="90027"/>
    <x v="25"/>
    <s v="Розница"/>
    <x v="4"/>
    <x v="26"/>
  </r>
  <r>
    <n v="90028"/>
    <x v="26"/>
    <s v="Партнёры"/>
    <x v="1"/>
    <x v="27"/>
  </r>
  <r>
    <n v="90029"/>
    <x v="27"/>
    <s v="Розница"/>
    <x v="1"/>
    <x v="28"/>
  </r>
  <r>
    <n v="90030"/>
    <x v="28"/>
    <s v="Маркетплейс"/>
    <x v="3"/>
    <x v="29"/>
  </r>
  <r>
    <n v="90031"/>
    <x v="29"/>
    <s v="Сайт"/>
    <x v="2"/>
    <x v="30"/>
  </r>
  <r>
    <n v="90032"/>
    <x v="30"/>
    <s v="Маркетплейс"/>
    <x v="1"/>
    <x v="31"/>
  </r>
  <r>
    <n v="90033"/>
    <x v="31"/>
    <s v="Сайт"/>
    <x v="4"/>
    <x v="32"/>
  </r>
  <r>
    <n v="90034"/>
    <x v="32"/>
    <s v="Маркетплейс"/>
    <x v="1"/>
    <x v="33"/>
  </r>
  <r>
    <n v="90035"/>
    <x v="33"/>
    <s v="Маркетплейс"/>
    <x v="0"/>
    <x v="34"/>
  </r>
  <r>
    <n v="90036"/>
    <x v="34"/>
    <s v="Партнёры"/>
    <x v="2"/>
    <x v="35"/>
  </r>
  <r>
    <n v="90037"/>
    <x v="35"/>
    <s v="Розница"/>
    <x v="2"/>
    <x v="36"/>
  </r>
  <r>
    <n v="90038"/>
    <x v="36"/>
    <s v="Маркетплейс"/>
    <x v="3"/>
    <x v="37"/>
  </r>
  <r>
    <n v="90039"/>
    <x v="34"/>
    <s v="Сайт"/>
    <x v="4"/>
    <x v="38"/>
  </r>
  <r>
    <n v="90040"/>
    <x v="37"/>
    <s v="Маркетплейс"/>
    <x v="4"/>
    <x v="39"/>
  </r>
  <r>
    <n v="90041"/>
    <x v="38"/>
    <s v="Партнёры"/>
    <x v="3"/>
    <x v="40"/>
  </r>
  <r>
    <n v="90042"/>
    <x v="39"/>
    <s v="Маркетплейс"/>
    <x v="1"/>
    <x v="41"/>
  </r>
  <r>
    <n v="90043"/>
    <x v="40"/>
    <s v="Маркетплейс"/>
    <x v="0"/>
    <x v="42"/>
  </r>
  <r>
    <n v="90044"/>
    <x v="41"/>
    <s v="Розница"/>
    <x v="2"/>
    <x v="43"/>
  </r>
  <r>
    <n v="90045"/>
    <x v="42"/>
    <s v="Партнёры"/>
    <x v="4"/>
    <x v="44"/>
  </r>
  <r>
    <n v="90046"/>
    <x v="43"/>
    <s v="Розница"/>
    <x v="4"/>
    <x v="45"/>
  </r>
  <r>
    <n v="90047"/>
    <x v="44"/>
    <s v="Розница"/>
    <x v="0"/>
    <x v="46"/>
  </r>
  <r>
    <n v="90048"/>
    <x v="7"/>
    <s v="Маркетплейс"/>
    <x v="1"/>
    <x v="47"/>
  </r>
  <r>
    <n v="90049"/>
    <x v="45"/>
    <s v="Сайт"/>
    <x v="3"/>
    <x v="48"/>
  </r>
  <r>
    <n v="90050"/>
    <x v="46"/>
    <s v="Розница"/>
    <x v="3"/>
    <x v="49"/>
  </r>
  <r>
    <n v="90051"/>
    <x v="47"/>
    <s v="Сайт"/>
    <x v="2"/>
    <x v="50"/>
  </r>
  <r>
    <n v="90052"/>
    <x v="14"/>
    <s v="Сайт"/>
    <x v="0"/>
    <x v="51"/>
  </r>
  <r>
    <n v="90053"/>
    <x v="48"/>
    <s v="Партнёры"/>
    <x v="3"/>
    <x v="52"/>
  </r>
  <r>
    <n v="90054"/>
    <x v="37"/>
    <s v="Маркетплейс"/>
    <x v="4"/>
    <x v="53"/>
  </r>
  <r>
    <n v="90055"/>
    <x v="49"/>
    <s v="Розница"/>
    <x v="2"/>
    <x v="54"/>
  </r>
  <r>
    <n v="90056"/>
    <x v="50"/>
    <s v="Сайт"/>
    <x v="1"/>
    <x v="55"/>
  </r>
  <r>
    <n v="90057"/>
    <x v="51"/>
    <s v="Сайт"/>
    <x v="2"/>
    <x v="56"/>
  </r>
  <r>
    <n v="90058"/>
    <x v="52"/>
    <s v="Розница"/>
    <x v="1"/>
    <x v="57"/>
  </r>
  <r>
    <n v="90059"/>
    <x v="53"/>
    <s v="Розница"/>
    <x v="3"/>
    <x v="58"/>
  </r>
  <r>
    <n v="90060"/>
    <x v="54"/>
    <s v="Розница"/>
    <x v="4"/>
    <x v="59"/>
  </r>
  <r>
    <n v="90061"/>
    <x v="55"/>
    <s v="Розница"/>
    <x v="1"/>
    <x v="60"/>
  </r>
  <r>
    <n v="90062"/>
    <x v="56"/>
    <s v="Сайт"/>
    <x v="2"/>
    <x v="61"/>
  </r>
  <r>
    <n v="90063"/>
    <x v="57"/>
    <s v="Розница"/>
    <x v="3"/>
    <x v="62"/>
  </r>
  <r>
    <n v="90064"/>
    <x v="9"/>
    <s v="Розница"/>
    <x v="3"/>
    <x v="63"/>
  </r>
  <r>
    <n v="90065"/>
    <x v="58"/>
    <s v="Маркетплейс"/>
    <x v="4"/>
    <x v="64"/>
  </r>
  <r>
    <n v="90066"/>
    <x v="7"/>
    <s v="Маркетплейс"/>
    <x v="0"/>
    <x v="65"/>
  </r>
  <r>
    <n v="90067"/>
    <x v="24"/>
    <s v="Партнёры"/>
    <x v="3"/>
    <x v="66"/>
  </r>
  <r>
    <n v="90068"/>
    <x v="59"/>
    <s v="Сайт"/>
    <x v="0"/>
    <x v="67"/>
  </r>
  <r>
    <n v="90069"/>
    <x v="60"/>
    <s v="Розница"/>
    <x v="4"/>
    <x v="68"/>
  </r>
  <r>
    <n v="90070"/>
    <x v="61"/>
    <s v="Партнёры"/>
    <x v="0"/>
    <x v="69"/>
  </r>
  <r>
    <n v="90071"/>
    <x v="62"/>
    <s v="Розница"/>
    <x v="4"/>
    <x v="70"/>
  </r>
  <r>
    <n v="90072"/>
    <x v="63"/>
    <s v="Маркетплейс"/>
    <x v="0"/>
    <x v="71"/>
  </r>
  <r>
    <n v="90073"/>
    <x v="64"/>
    <s v="Сайт"/>
    <x v="3"/>
    <x v="72"/>
  </r>
  <r>
    <n v="90074"/>
    <x v="65"/>
    <s v="Сайт"/>
    <x v="1"/>
    <x v="73"/>
  </r>
  <r>
    <n v="90075"/>
    <x v="30"/>
    <s v="Розница"/>
    <x v="3"/>
    <x v="74"/>
  </r>
  <r>
    <n v="90076"/>
    <x v="66"/>
    <s v="Партнёры"/>
    <x v="3"/>
    <x v="75"/>
  </r>
  <r>
    <n v="90077"/>
    <x v="38"/>
    <s v="Розница"/>
    <x v="4"/>
    <x v="76"/>
  </r>
  <r>
    <n v="90078"/>
    <x v="24"/>
    <s v="Маркетплейс"/>
    <x v="3"/>
    <x v="77"/>
  </r>
  <r>
    <n v="90079"/>
    <x v="66"/>
    <s v="Сайт"/>
    <x v="3"/>
    <x v="78"/>
  </r>
  <r>
    <n v="90080"/>
    <x v="67"/>
    <s v="Маркетплейс"/>
    <x v="0"/>
    <x v="79"/>
  </r>
  <r>
    <n v="90081"/>
    <x v="68"/>
    <s v="Сайт"/>
    <x v="2"/>
    <x v="80"/>
  </r>
  <r>
    <n v="90082"/>
    <x v="57"/>
    <s v="Розница"/>
    <x v="0"/>
    <x v="81"/>
  </r>
  <r>
    <n v="90083"/>
    <x v="69"/>
    <s v="Партнёры"/>
    <x v="3"/>
    <x v="82"/>
  </r>
  <r>
    <n v="90084"/>
    <x v="70"/>
    <s v="Сайт"/>
    <x v="1"/>
    <x v="83"/>
  </r>
  <r>
    <n v="90085"/>
    <x v="71"/>
    <s v="Маркетплейс"/>
    <x v="4"/>
    <x v="84"/>
  </r>
  <r>
    <n v="90086"/>
    <x v="0"/>
    <s v="Партнёры"/>
    <x v="3"/>
    <x v="85"/>
  </r>
  <r>
    <n v="90087"/>
    <x v="72"/>
    <s v="Партнёры"/>
    <x v="4"/>
    <x v="86"/>
  </r>
  <r>
    <n v="90088"/>
    <x v="73"/>
    <s v="Розница"/>
    <x v="3"/>
    <x v="87"/>
  </r>
  <r>
    <n v="90089"/>
    <x v="33"/>
    <s v="Розница"/>
    <x v="3"/>
    <x v="88"/>
  </r>
  <r>
    <n v="90090"/>
    <x v="23"/>
    <s v="Розница"/>
    <x v="2"/>
    <x v="89"/>
  </r>
  <r>
    <n v="90091"/>
    <x v="74"/>
    <s v="Партнёры"/>
    <x v="2"/>
    <x v="90"/>
  </r>
  <r>
    <n v="90092"/>
    <x v="75"/>
    <s v="Партнёры"/>
    <x v="2"/>
    <x v="91"/>
  </r>
  <r>
    <n v="90093"/>
    <x v="76"/>
    <s v="Маркетплейс"/>
    <x v="3"/>
    <x v="92"/>
  </r>
  <r>
    <n v="90094"/>
    <x v="77"/>
    <s v="Сайт"/>
    <x v="3"/>
    <x v="93"/>
  </r>
  <r>
    <n v="90095"/>
    <x v="71"/>
    <s v="Партнёры"/>
    <x v="0"/>
    <x v="94"/>
  </r>
  <r>
    <n v="90096"/>
    <x v="78"/>
    <s v="Розница"/>
    <x v="4"/>
    <x v="95"/>
  </r>
  <r>
    <n v="90097"/>
    <x v="79"/>
    <s v="Розница"/>
    <x v="0"/>
    <x v="96"/>
  </r>
  <r>
    <n v="90098"/>
    <x v="80"/>
    <s v="Партнёры"/>
    <x v="4"/>
    <x v="97"/>
  </r>
  <r>
    <n v="90099"/>
    <x v="81"/>
    <s v="Сайт"/>
    <x v="0"/>
    <x v="98"/>
  </r>
  <r>
    <n v="90100"/>
    <x v="82"/>
    <s v="Сайт"/>
    <x v="2"/>
    <x v="99"/>
  </r>
  <r>
    <n v="90101"/>
    <x v="83"/>
    <s v="Маркетплейс"/>
    <x v="0"/>
    <x v="100"/>
  </r>
  <r>
    <n v="90102"/>
    <x v="84"/>
    <s v="Маркетплейс"/>
    <x v="3"/>
    <x v="101"/>
  </r>
  <r>
    <n v="90103"/>
    <x v="17"/>
    <s v="Сайт"/>
    <x v="0"/>
    <x v="102"/>
  </r>
  <r>
    <n v="90104"/>
    <x v="85"/>
    <s v="Партнёры"/>
    <x v="4"/>
    <x v="103"/>
  </r>
  <r>
    <n v="90105"/>
    <x v="84"/>
    <s v="Маркетплейс"/>
    <x v="2"/>
    <x v="104"/>
  </r>
  <r>
    <n v="90106"/>
    <x v="86"/>
    <s v="Сайт"/>
    <x v="1"/>
    <x v="105"/>
  </r>
  <r>
    <n v="90107"/>
    <x v="38"/>
    <s v="Маркетплейс"/>
    <x v="1"/>
    <x v="106"/>
  </r>
  <r>
    <n v="90108"/>
    <x v="87"/>
    <s v="Розница"/>
    <x v="2"/>
    <x v="107"/>
  </r>
  <r>
    <n v="90109"/>
    <x v="88"/>
    <s v="Маркетплейс"/>
    <x v="2"/>
    <x v="108"/>
  </r>
  <r>
    <n v="90110"/>
    <x v="88"/>
    <s v="Сайт"/>
    <x v="1"/>
    <x v="109"/>
  </r>
  <r>
    <n v="90111"/>
    <x v="89"/>
    <s v="Розница"/>
    <x v="3"/>
    <x v="110"/>
  </r>
  <r>
    <n v="90112"/>
    <x v="90"/>
    <s v="Розница"/>
    <x v="3"/>
    <x v="111"/>
  </r>
  <r>
    <n v="90113"/>
    <x v="91"/>
    <s v="Розница"/>
    <x v="4"/>
    <x v="112"/>
  </r>
  <r>
    <n v="90114"/>
    <x v="92"/>
    <s v="Партнёры"/>
    <x v="2"/>
    <x v="113"/>
  </r>
  <r>
    <n v="90115"/>
    <x v="93"/>
    <s v="Сайт"/>
    <x v="1"/>
    <x v="114"/>
  </r>
  <r>
    <n v="90116"/>
    <x v="18"/>
    <s v="Маркетплейс"/>
    <x v="4"/>
    <x v="115"/>
  </r>
  <r>
    <n v="90117"/>
    <x v="94"/>
    <s v="Розница"/>
    <x v="2"/>
    <x v="116"/>
  </r>
  <r>
    <n v="90118"/>
    <x v="73"/>
    <s v="Маркетплейс"/>
    <x v="2"/>
    <x v="117"/>
  </r>
  <r>
    <n v="90119"/>
    <x v="95"/>
    <s v="Сайт"/>
    <x v="2"/>
    <x v="118"/>
  </r>
  <r>
    <n v="90120"/>
    <x v="96"/>
    <s v="Партнёры"/>
    <x v="2"/>
    <x v="119"/>
  </r>
  <r>
    <n v="90121"/>
    <x v="97"/>
    <s v="Маркетплейс"/>
    <x v="2"/>
    <x v="120"/>
  </r>
  <r>
    <n v="90122"/>
    <x v="98"/>
    <s v="Розница"/>
    <x v="1"/>
    <x v="121"/>
  </r>
  <r>
    <n v="90123"/>
    <x v="99"/>
    <s v="Партнёры"/>
    <x v="0"/>
    <x v="122"/>
  </r>
  <r>
    <n v="90124"/>
    <x v="100"/>
    <s v="Розница"/>
    <x v="4"/>
    <x v="123"/>
  </r>
  <r>
    <n v="90125"/>
    <x v="62"/>
    <s v="Партнёры"/>
    <x v="3"/>
    <x v="124"/>
  </r>
  <r>
    <n v="90126"/>
    <x v="41"/>
    <s v="Сайт"/>
    <x v="0"/>
    <x v="125"/>
  </r>
  <r>
    <n v="90127"/>
    <x v="84"/>
    <s v="Маркетплейс"/>
    <x v="0"/>
    <x v="126"/>
  </r>
  <r>
    <n v="90128"/>
    <x v="32"/>
    <s v="Розница"/>
    <x v="0"/>
    <x v="127"/>
  </r>
  <r>
    <n v="90129"/>
    <x v="66"/>
    <s v="Партнёры"/>
    <x v="3"/>
    <x v="128"/>
  </r>
  <r>
    <n v="90130"/>
    <x v="74"/>
    <s v="Партнёры"/>
    <x v="2"/>
    <x v="129"/>
  </r>
  <r>
    <n v="90131"/>
    <x v="69"/>
    <s v="Сайт"/>
    <x v="2"/>
    <x v="130"/>
  </r>
  <r>
    <n v="90132"/>
    <x v="101"/>
    <s v="Партнёры"/>
    <x v="1"/>
    <x v="131"/>
  </r>
  <r>
    <n v="90133"/>
    <x v="102"/>
    <s v="Партнёры"/>
    <x v="1"/>
    <x v="132"/>
  </r>
  <r>
    <n v="90134"/>
    <x v="103"/>
    <s v="Сайт"/>
    <x v="4"/>
    <x v="133"/>
  </r>
  <r>
    <n v="90135"/>
    <x v="104"/>
    <s v="Партнёры"/>
    <x v="3"/>
    <x v="134"/>
  </r>
  <r>
    <n v="90136"/>
    <x v="70"/>
    <s v="Сайт"/>
    <x v="1"/>
    <x v="135"/>
  </r>
  <r>
    <n v="90137"/>
    <x v="105"/>
    <s v="Партнёры"/>
    <x v="2"/>
    <x v="136"/>
  </r>
  <r>
    <n v="90138"/>
    <x v="106"/>
    <s v="Партнёры"/>
    <x v="1"/>
    <x v="137"/>
  </r>
  <r>
    <n v="90139"/>
    <x v="107"/>
    <s v="Партнёры"/>
    <x v="3"/>
    <x v="138"/>
  </r>
  <r>
    <n v="90140"/>
    <x v="108"/>
    <s v="Розница"/>
    <x v="0"/>
    <x v="139"/>
  </r>
  <r>
    <n v="90141"/>
    <x v="46"/>
    <s v="Сайт"/>
    <x v="3"/>
    <x v="140"/>
  </r>
  <r>
    <n v="90142"/>
    <x v="109"/>
    <s v="Маркетплейс"/>
    <x v="1"/>
    <x v="141"/>
  </r>
  <r>
    <n v="90143"/>
    <x v="101"/>
    <s v="Розница"/>
    <x v="2"/>
    <x v="142"/>
  </r>
  <r>
    <n v="90144"/>
    <x v="110"/>
    <s v="Розница"/>
    <x v="1"/>
    <x v="143"/>
  </r>
  <r>
    <n v="90145"/>
    <x v="111"/>
    <s v="Маркетплейс"/>
    <x v="3"/>
    <x v="144"/>
  </r>
  <r>
    <n v="90146"/>
    <x v="112"/>
    <s v="Сайт"/>
    <x v="0"/>
    <x v="145"/>
  </r>
  <r>
    <n v="90147"/>
    <x v="77"/>
    <s v="Маркетплейс"/>
    <x v="2"/>
    <x v="146"/>
  </r>
  <r>
    <n v="90148"/>
    <x v="113"/>
    <s v="Розница"/>
    <x v="1"/>
    <x v="147"/>
  </r>
  <r>
    <n v="90149"/>
    <x v="113"/>
    <s v="Партнёры"/>
    <x v="3"/>
    <x v="148"/>
  </r>
  <r>
    <n v="90150"/>
    <x v="114"/>
    <s v="Маркетплейс"/>
    <x v="1"/>
    <x v="149"/>
  </r>
  <r>
    <n v="90151"/>
    <x v="115"/>
    <s v="Маркетплейс"/>
    <x v="3"/>
    <x v="150"/>
  </r>
  <r>
    <n v="90152"/>
    <x v="0"/>
    <s v="Розница"/>
    <x v="2"/>
    <x v="151"/>
  </r>
  <r>
    <n v="90153"/>
    <x v="116"/>
    <s v="Сайт"/>
    <x v="2"/>
    <x v="152"/>
  </r>
  <r>
    <n v="90154"/>
    <x v="6"/>
    <s v="Розница"/>
    <x v="4"/>
    <x v="153"/>
  </r>
  <r>
    <n v="90155"/>
    <x v="48"/>
    <s v="Розница"/>
    <x v="2"/>
    <x v="154"/>
  </r>
  <r>
    <n v="90156"/>
    <x v="113"/>
    <s v="Партнёры"/>
    <x v="4"/>
    <x v="155"/>
  </r>
  <r>
    <n v="90157"/>
    <x v="117"/>
    <s v="Маркетплейс"/>
    <x v="1"/>
    <x v="156"/>
  </r>
  <r>
    <n v="90158"/>
    <x v="96"/>
    <s v="Маркетплейс"/>
    <x v="0"/>
    <x v="157"/>
  </r>
  <r>
    <n v="90159"/>
    <x v="118"/>
    <s v="Партнёры"/>
    <x v="4"/>
    <x v="158"/>
  </r>
  <r>
    <n v="90160"/>
    <x v="81"/>
    <s v="Партнёры"/>
    <x v="3"/>
    <x v="159"/>
  </r>
  <r>
    <n v="90161"/>
    <x v="7"/>
    <s v="Сайт"/>
    <x v="2"/>
    <x v="160"/>
  </r>
  <r>
    <n v="90162"/>
    <x v="119"/>
    <s v="Маркетплейс"/>
    <x v="1"/>
    <x v="161"/>
  </r>
  <r>
    <n v="90163"/>
    <x v="120"/>
    <s v="Розница"/>
    <x v="1"/>
    <x v="162"/>
  </r>
  <r>
    <n v="90164"/>
    <x v="121"/>
    <s v="Партнёры"/>
    <x v="2"/>
    <x v="163"/>
  </r>
  <r>
    <n v="90165"/>
    <x v="122"/>
    <s v="Розница"/>
    <x v="0"/>
    <x v="164"/>
  </r>
  <r>
    <n v="90166"/>
    <x v="82"/>
    <s v="Розница"/>
    <x v="0"/>
    <x v="165"/>
  </r>
  <r>
    <n v="90167"/>
    <x v="27"/>
    <s v="Сайт"/>
    <x v="0"/>
    <x v="166"/>
  </r>
  <r>
    <n v="90168"/>
    <x v="123"/>
    <s v="Розница"/>
    <x v="2"/>
    <x v="167"/>
  </r>
  <r>
    <n v="90169"/>
    <x v="108"/>
    <s v="Маркетплейс"/>
    <x v="0"/>
    <x v="168"/>
  </r>
  <r>
    <n v="90170"/>
    <x v="54"/>
    <s v="Партнёры"/>
    <x v="4"/>
    <x v="169"/>
  </r>
  <r>
    <n v="90171"/>
    <x v="124"/>
    <s v="Партнёры"/>
    <x v="1"/>
    <x v="170"/>
  </r>
  <r>
    <n v="90172"/>
    <x v="105"/>
    <s v="Розница"/>
    <x v="0"/>
    <x v="171"/>
  </r>
  <r>
    <n v="90173"/>
    <x v="40"/>
    <s v="Розница"/>
    <x v="1"/>
    <x v="172"/>
  </r>
  <r>
    <n v="90174"/>
    <x v="9"/>
    <s v="Сайт"/>
    <x v="3"/>
    <x v="173"/>
  </r>
  <r>
    <n v="90175"/>
    <x v="125"/>
    <s v="Сайт"/>
    <x v="3"/>
    <x v="174"/>
  </r>
  <r>
    <n v="90176"/>
    <x v="126"/>
    <s v="Розница"/>
    <x v="1"/>
    <x v="175"/>
  </r>
  <r>
    <n v="90177"/>
    <x v="127"/>
    <s v="Партнёры"/>
    <x v="4"/>
    <x v="176"/>
  </r>
  <r>
    <n v="90178"/>
    <x v="88"/>
    <s v="Партнёры"/>
    <x v="1"/>
    <x v="177"/>
  </r>
  <r>
    <n v="90179"/>
    <x v="99"/>
    <s v="Розница"/>
    <x v="4"/>
    <x v="178"/>
  </r>
  <r>
    <n v="90180"/>
    <x v="88"/>
    <s v="Сайт"/>
    <x v="1"/>
    <x v="179"/>
  </r>
  <r>
    <n v="90181"/>
    <x v="84"/>
    <s v="Маркетплейс"/>
    <x v="2"/>
    <x v="180"/>
  </r>
  <r>
    <n v="90182"/>
    <x v="90"/>
    <s v="Партнёры"/>
    <x v="2"/>
    <x v="181"/>
  </r>
  <r>
    <n v="90183"/>
    <x v="128"/>
    <s v="Маркетплейс"/>
    <x v="3"/>
    <x v="182"/>
  </r>
  <r>
    <n v="90184"/>
    <x v="129"/>
    <s v="Партнёры"/>
    <x v="0"/>
    <x v="183"/>
  </r>
  <r>
    <n v="90185"/>
    <x v="38"/>
    <s v="Партнёры"/>
    <x v="1"/>
    <x v="184"/>
  </r>
  <r>
    <n v="90186"/>
    <x v="130"/>
    <s v="Партнёры"/>
    <x v="3"/>
    <x v="185"/>
  </r>
  <r>
    <n v="90187"/>
    <x v="116"/>
    <s v="Розница"/>
    <x v="4"/>
    <x v="186"/>
  </r>
  <r>
    <n v="90188"/>
    <x v="70"/>
    <s v="Партнёры"/>
    <x v="0"/>
    <x v="187"/>
  </r>
  <r>
    <n v="90189"/>
    <x v="131"/>
    <s v="Партнёры"/>
    <x v="2"/>
    <x v="188"/>
  </r>
  <r>
    <n v="90190"/>
    <x v="17"/>
    <s v="Сайт"/>
    <x v="0"/>
    <x v="189"/>
  </r>
  <r>
    <n v="90191"/>
    <x v="78"/>
    <s v="Сайт"/>
    <x v="3"/>
    <x v="190"/>
  </r>
  <r>
    <n v="90192"/>
    <x v="15"/>
    <s v="Маркетплейс"/>
    <x v="2"/>
    <x v="191"/>
  </r>
  <r>
    <n v="90193"/>
    <x v="132"/>
    <s v="Сайт"/>
    <x v="3"/>
    <x v="192"/>
  </r>
  <r>
    <n v="90194"/>
    <x v="133"/>
    <s v="Розница"/>
    <x v="4"/>
    <x v="193"/>
  </r>
  <r>
    <n v="90195"/>
    <x v="72"/>
    <s v="Маркетплейс"/>
    <x v="2"/>
    <x v="194"/>
  </r>
  <r>
    <n v="90196"/>
    <x v="134"/>
    <s v="Маркетплейс"/>
    <x v="1"/>
    <x v="195"/>
  </r>
  <r>
    <n v="90197"/>
    <x v="135"/>
    <s v="Партнёры"/>
    <x v="3"/>
    <x v="196"/>
  </r>
  <r>
    <n v="90198"/>
    <x v="80"/>
    <s v="Розница"/>
    <x v="3"/>
    <x v="197"/>
  </r>
  <r>
    <n v="90199"/>
    <x v="136"/>
    <s v="Партнёры"/>
    <x v="4"/>
    <x v="198"/>
  </r>
  <r>
    <n v="90200"/>
    <x v="31"/>
    <s v="Маркетплейс"/>
    <x v="0"/>
    <x v="199"/>
  </r>
  <r>
    <n v="90201"/>
    <x v="137"/>
    <s v="Розница"/>
    <x v="2"/>
    <x v="200"/>
  </r>
  <r>
    <n v="90202"/>
    <x v="116"/>
    <s v="Партнёры"/>
    <x v="0"/>
    <x v="201"/>
  </r>
  <r>
    <n v="90203"/>
    <x v="104"/>
    <s v="Розница"/>
    <x v="2"/>
    <x v="202"/>
  </r>
  <r>
    <n v="90204"/>
    <x v="125"/>
    <s v="Сайт"/>
    <x v="3"/>
    <x v="203"/>
  </r>
  <r>
    <n v="90205"/>
    <x v="138"/>
    <s v="Сайт"/>
    <x v="0"/>
    <x v="204"/>
  </r>
  <r>
    <n v="90206"/>
    <x v="14"/>
    <s v="Сайт"/>
    <x v="2"/>
    <x v="205"/>
  </r>
  <r>
    <n v="90207"/>
    <x v="139"/>
    <s v="Розница"/>
    <x v="3"/>
    <x v="206"/>
  </r>
  <r>
    <n v="90208"/>
    <x v="140"/>
    <s v="Маркетплейс"/>
    <x v="4"/>
    <x v="207"/>
  </r>
  <r>
    <n v="90209"/>
    <x v="19"/>
    <s v="Розница"/>
    <x v="4"/>
    <x v="208"/>
  </r>
  <r>
    <n v="90210"/>
    <x v="141"/>
    <s v="Сайт"/>
    <x v="3"/>
    <x v="209"/>
  </r>
  <r>
    <n v="90211"/>
    <x v="64"/>
    <s v="Маркетплейс"/>
    <x v="3"/>
    <x v="210"/>
  </r>
  <r>
    <n v="90212"/>
    <x v="142"/>
    <s v="Розница"/>
    <x v="3"/>
    <x v="211"/>
  </r>
  <r>
    <n v="90213"/>
    <x v="143"/>
    <s v="Партнёры"/>
    <x v="1"/>
    <x v="212"/>
  </r>
  <r>
    <n v="90214"/>
    <x v="144"/>
    <s v="Розница"/>
    <x v="1"/>
    <x v="213"/>
  </r>
  <r>
    <n v="90215"/>
    <x v="86"/>
    <s v="Сайт"/>
    <x v="4"/>
    <x v="214"/>
  </r>
  <r>
    <n v="90216"/>
    <x v="116"/>
    <s v="Розница"/>
    <x v="2"/>
    <x v="215"/>
  </r>
  <r>
    <n v="90217"/>
    <x v="33"/>
    <s v="Партнёры"/>
    <x v="3"/>
    <x v="216"/>
  </r>
  <r>
    <n v="90218"/>
    <x v="32"/>
    <s v="Сайт"/>
    <x v="1"/>
    <x v="217"/>
  </r>
  <r>
    <n v="90219"/>
    <x v="145"/>
    <s v="Партнёры"/>
    <x v="2"/>
    <x v="218"/>
  </r>
  <r>
    <n v="90220"/>
    <x v="17"/>
    <s v="Розница"/>
    <x v="4"/>
    <x v="219"/>
  </r>
  <r>
    <n v="90221"/>
    <x v="146"/>
    <s v="Партнёры"/>
    <x v="0"/>
    <x v="220"/>
  </r>
  <r>
    <n v="90222"/>
    <x v="147"/>
    <s v="Маркетплейс"/>
    <x v="0"/>
    <x v="221"/>
  </r>
  <r>
    <n v="90223"/>
    <x v="109"/>
    <s v="Маркетплейс"/>
    <x v="2"/>
    <x v="222"/>
  </r>
  <r>
    <n v="90224"/>
    <x v="148"/>
    <s v="Розница"/>
    <x v="4"/>
    <x v="223"/>
  </r>
  <r>
    <n v="90225"/>
    <x v="24"/>
    <s v="Сайт"/>
    <x v="2"/>
    <x v="224"/>
  </r>
  <r>
    <n v="90226"/>
    <x v="149"/>
    <s v="Сайт"/>
    <x v="4"/>
    <x v="225"/>
  </r>
  <r>
    <n v="90227"/>
    <x v="11"/>
    <s v="Маркетплейс"/>
    <x v="3"/>
    <x v="226"/>
  </r>
  <r>
    <n v="90228"/>
    <x v="141"/>
    <s v="Партнёры"/>
    <x v="0"/>
    <x v="227"/>
  </r>
  <r>
    <n v="90229"/>
    <x v="49"/>
    <s v="Розница"/>
    <x v="0"/>
    <x v="228"/>
  </r>
  <r>
    <n v="90230"/>
    <x v="54"/>
    <s v="Маркетплейс"/>
    <x v="2"/>
    <x v="229"/>
  </r>
  <r>
    <n v="90231"/>
    <x v="150"/>
    <s v="Партнёры"/>
    <x v="0"/>
    <x v="230"/>
  </r>
  <r>
    <n v="90232"/>
    <x v="72"/>
    <s v="Розница"/>
    <x v="4"/>
    <x v="231"/>
  </r>
  <r>
    <n v="90233"/>
    <x v="151"/>
    <s v="Партнёры"/>
    <x v="4"/>
    <x v="232"/>
  </r>
  <r>
    <n v="90234"/>
    <x v="78"/>
    <s v="Сайт"/>
    <x v="2"/>
    <x v="233"/>
  </r>
  <r>
    <n v="90235"/>
    <x v="35"/>
    <s v="Сайт"/>
    <x v="1"/>
    <x v="234"/>
  </r>
  <r>
    <n v="90236"/>
    <x v="58"/>
    <s v="Маркетплейс"/>
    <x v="0"/>
    <x v="235"/>
  </r>
  <r>
    <n v="90237"/>
    <x v="61"/>
    <s v="Розница"/>
    <x v="4"/>
    <x v="236"/>
  </r>
  <r>
    <n v="90238"/>
    <x v="89"/>
    <s v="Розница"/>
    <x v="4"/>
    <x v="237"/>
  </r>
  <r>
    <n v="90239"/>
    <x v="112"/>
    <s v="Маркетплейс"/>
    <x v="4"/>
    <x v="238"/>
  </r>
  <r>
    <n v="90240"/>
    <x v="33"/>
    <s v="Партнёры"/>
    <x v="2"/>
    <x v="61"/>
  </r>
  <r>
    <n v="90241"/>
    <x v="38"/>
    <s v="Сайт"/>
    <x v="1"/>
    <x v="239"/>
  </r>
  <r>
    <n v="90242"/>
    <x v="117"/>
    <s v="Партнёры"/>
    <x v="1"/>
    <x v="240"/>
  </r>
  <r>
    <n v="90243"/>
    <x v="107"/>
    <s v="Сайт"/>
    <x v="3"/>
    <x v="241"/>
  </r>
  <r>
    <n v="90244"/>
    <x v="152"/>
    <s v="Маркетплейс"/>
    <x v="3"/>
    <x v="242"/>
  </r>
  <r>
    <n v="90245"/>
    <x v="55"/>
    <s v="Партнёры"/>
    <x v="4"/>
    <x v="243"/>
  </r>
  <r>
    <n v="90246"/>
    <x v="102"/>
    <s v="Маркетплейс"/>
    <x v="4"/>
    <x v="244"/>
  </r>
  <r>
    <n v="90247"/>
    <x v="153"/>
    <s v="Маркетплейс"/>
    <x v="2"/>
    <x v="245"/>
  </r>
  <r>
    <n v="90248"/>
    <x v="154"/>
    <s v="Маркетплейс"/>
    <x v="4"/>
    <x v="246"/>
  </r>
  <r>
    <n v="90249"/>
    <x v="97"/>
    <s v="Розница"/>
    <x v="0"/>
    <x v="247"/>
  </r>
  <r>
    <n v="90250"/>
    <x v="22"/>
    <s v="Розница"/>
    <x v="1"/>
    <x v="248"/>
  </r>
  <r>
    <n v="90251"/>
    <x v="22"/>
    <s v="Сайт"/>
    <x v="2"/>
    <x v="249"/>
  </r>
  <r>
    <n v="90252"/>
    <x v="112"/>
    <s v="Партнёры"/>
    <x v="1"/>
    <x v="250"/>
  </r>
  <r>
    <n v="90253"/>
    <x v="104"/>
    <s v="Маркетплейс"/>
    <x v="4"/>
    <x v="251"/>
  </r>
  <r>
    <n v="90254"/>
    <x v="37"/>
    <s v="Сайт"/>
    <x v="0"/>
    <x v="252"/>
  </r>
  <r>
    <n v="90255"/>
    <x v="58"/>
    <s v="Партнёры"/>
    <x v="2"/>
    <x v="253"/>
  </r>
  <r>
    <n v="90256"/>
    <x v="155"/>
    <s v="Маркетплейс"/>
    <x v="2"/>
    <x v="254"/>
  </r>
  <r>
    <n v="90257"/>
    <x v="156"/>
    <s v="Сайт"/>
    <x v="2"/>
    <x v="255"/>
  </r>
  <r>
    <n v="90258"/>
    <x v="157"/>
    <s v="Партнёры"/>
    <x v="0"/>
    <x v="256"/>
  </r>
  <r>
    <n v="90259"/>
    <x v="31"/>
    <s v="Партнёры"/>
    <x v="2"/>
    <x v="257"/>
  </r>
  <r>
    <n v="90260"/>
    <x v="158"/>
    <s v="Маркетплейс"/>
    <x v="1"/>
    <x v="258"/>
  </r>
  <r>
    <n v="90261"/>
    <x v="159"/>
    <s v="Партнёры"/>
    <x v="2"/>
    <x v="259"/>
  </r>
  <r>
    <n v="90262"/>
    <x v="25"/>
    <s v="Партнёры"/>
    <x v="1"/>
    <x v="260"/>
  </r>
  <r>
    <n v="90263"/>
    <x v="19"/>
    <s v="Партнёры"/>
    <x v="1"/>
    <x v="261"/>
  </r>
  <r>
    <n v="90264"/>
    <x v="91"/>
    <s v="Партнёры"/>
    <x v="1"/>
    <x v="262"/>
  </r>
  <r>
    <n v="90265"/>
    <x v="160"/>
    <s v="Маркетплейс"/>
    <x v="0"/>
    <x v="263"/>
  </r>
  <r>
    <n v="90266"/>
    <x v="161"/>
    <s v="Партнёры"/>
    <x v="3"/>
    <x v="182"/>
  </r>
  <r>
    <n v="90267"/>
    <x v="162"/>
    <s v="Партнёры"/>
    <x v="3"/>
    <x v="264"/>
  </r>
  <r>
    <n v="90268"/>
    <x v="155"/>
    <s v="Розница"/>
    <x v="4"/>
    <x v="265"/>
  </r>
  <r>
    <n v="90269"/>
    <x v="40"/>
    <s v="Сайт"/>
    <x v="2"/>
    <x v="266"/>
  </r>
  <r>
    <n v="90270"/>
    <x v="163"/>
    <s v="Партнёры"/>
    <x v="0"/>
    <x v="267"/>
  </r>
  <r>
    <n v="90271"/>
    <x v="164"/>
    <s v="Маркетплейс"/>
    <x v="2"/>
    <x v="268"/>
  </r>
  <r>
    <n v="90272"/>
    <x v="43"/>
    <s v="Розница"/>
    <x v="3"/>
    <x v="269"/>
  </r>
  <r>
    <n v="90273"/>
    <x v="5"/>
    <s v="Партнёры"/>
    <x v="0"/>
    <x v="270"/>
  </r>
  <r>
    <n v="90274"/>
    <x v="165"/>
    <s v="Сайт"/>
    <x v="1"/>
    <x v="271"/>
  </r>
  <r>
    <n v="90275"/>
    <x v="166"/>
    <s v="Сайт"/>
    <x v="0"/>
    <x v="272"/>
  </r>
  <r>
    <n v="90276"/>
    <x v="167"/>
    <s v="Розница"/>
    <x v="0"/>
    <x v="273"/>
  </r>
  <r>
    <n v="90277"/>
    <x v="74"/>
    <s v="Маркетплейс"/>
    <x v="4"/>
    <x v="274"/>
  </r>
  <r>
    <n v="90278"/>
    <x v="168"/>
    <s v="Розница"/>
    <x v="2"/>
    <x v="275"/>
  </r>
  <r>
    <n v="90279"/>
    <x v="71"/>
    <s v="Партнёры"/>
    <x v="1"/>
    <x v="276"/>
  </r>
  <r>
    <n v="90280"/>
    <x v="65"/>
    <s v="Партнёры"/>
    <x v="2"/>
    <x v="277"/>
  </r>
  <r>
    <n v="90281"/>
    <x v="82"/>
    <s v="Розница"/>
    <x v="1"/>
    <x v="278"/>
  </r>
  <r>
    <n v="90282"/>
    <x v="157"/>
    <s v="Сайт"/>
    <x v="2"/>
    <x v="279"/>
  </r>
  <r>
    <n v="90283"/>
    <x v="169"/>
    <s v="Сайт"/>
    <x v="0"/>
    <x v="280"/>
  </r>
  <r>
    <n v="90284"/>
    <x v="170"/>
    <s v="Партнёры"/>
    <x v="4"/>
    <x v="281"/>
  </r>
  <r>
    <n v="90285"/>
    <x v="171"/>
    <s v="Маркетплейс"/>
    <x v="2"/>
    <x v="282"/>
  </r>
  <r>
    <n v="90286"/>
    <x v="122"/>
    <s v="Маркетплейс"/>
    <x v="0"/>
    <x v="283"/>
  </r>
  <r>
    <n v="90287"/>
    <x v="66"/>
    <s v="Маркетплейс"/>
    <x v="2"/>
    <x v="284"/>
  </r>
  <r>
    <n v="90288"/>
    <x v="74"/>
    <s v="Сайт"/>
    <x v="1"/>
    <x v="285"/>
  </r>
  <r>
    <n v="90289"/>
    <x v="172"/>
    <s v="Розница"/>
    <x v="1"/>
    <x v="286"/>
  </r>
  <r>
    <n v="90290"/>
    <x v="31"/>
    <s v="Партнёры"/>
    <x v="4"/>
    <x v="287"/>
  </r>
  <r>
    <n v="90291"/>
    <x v="47"/>
    <s v="Розница"/>
    <x v="2"/>
    <x v="288"/>
  </r>
  <r>
    <n v="90292"/>
    <x v="23"/>
    <s v="Сайт"/>
    <x v="3"/>
    <x v="289"/>
  </r>
  <r>
    <n v="90293"/>
    <x v="173"/>
    <s v="Сайт"/>
    <x v="3"/>
    <x v="290"/>
  </r>
  <r>
    <n v="90294"/>
    <x v="45"/>
    <s v="Маркетплейс"/>
    <x v="3"/>
    <x v="291"/>
  </r>
  <r>
    <n v="90295"/>
    <x v="174"/>
    <s v="Маркетплейс"/>
    <x v="1"/>
    <x v="292"/>
  </r>
  <r>
    <n v="90296"/>
    <x v="175"/>
    <s v="Партнёры"/>
    <x v="4"/>
    <x v="293"/>
  </r>
  <r>
    <n v="90297"/>
    <x v="45"/>
    <s v="Сайт"/>
    <x v="0"/>
    <x v="294"/>
  </r>
  <r>
    <n v="90298"/>
    <x v="176"/>
    <s v="Сайт"/>
    <x v="0"/>
    <x v="295"/>
  </r>
  <r>
    <n v="90299"/>
    <x v="63"/>
    <s v="Розница"/>
    <x v="0"/>
    <x v="296"/>
  </r>
  <r>
    <n v="90300"/>
    <x v="103"/>
    <s v="Маркетплейс"/>
    <x v="4"/>
    <x v="297"/>
  </r>
  <r>
    <n v="90301"/>
    <x v="4"/>
    <s v="Розница"/>
    <x v="2"/>
    <x v="298"/>
  </r>
  <r>
    <n v="90302"/>
    <x v="101"/>
    <s v="Розница"/>
    <x v="3"/>
    <x v="299"/>
  </r>
  <r>
    <n v="90303"/>
    <x v="132"/>
    <s v="Сайт"/>
    <x v="4"/>
    <x v="300"/>
  </r>
  <r>
    <n v="90304"/>
    <x v="89"/>
    <s v="Розница"/>
    <x v="2"/>
    <x v="301"/>
  </r>
  <r>
    <n v="90305"/>
    <x v="177"/>
    <s v="Партнёры"/>
    <x v="3"/>
    <x v="302"/>
  </r>
  <r>
    <n v="90306"/>
    <x v="68"/>
    <s v="Маркетплейс"/>
    <x v="2"/>
    <x v="303"/>
  </r>
  <r>
    <n v="90307"/>
    <x v="6"/>
    <s v="Маркетплейс"/>
    <x v="0"/>
    <x v="304"/>
  </r>
  <r>
    <n v="90308"/>
    <x v="165"/>
    <s v="Розница"/>
    <x v="3"/>
    <x v="305"/>
  </r>
  <r>
    <n v="90309"/>
    <x v="178"/>
    <s v="Маркетплейс"/>
    <x v="2"/>
    <x v="306"/>
  </r>
  <r>
    <n v="90310"/>
    <x v="47"/>
    <s v="Маркетплейс"/>
    <x v="3"/>
    <x v="307"/>
  </r>
  <r>
    <n v="90311"/>
    <x v="92"/>
    <s v="Розница"/>
    <x v="4"/>
    <x v="308"/>
  </r>
  <r>
    <n v="90312"/>
    <x v="179"/>
    <s v="Партнёры"/>
    <x v="3"/>
    <x v="309"/>
  </r>
  <r>
    <n v="90313"/>
    <x v="160"/>
    <s v="Розница"/>
    <x v="1"/>
    <x v="310"/>
  </r>
  <r>
    <n v="90314"/>
    <x v="75"/>
    <s v="Маркетплейс"/>
    <x v="2"/>
    <x v="311"/>
  </r>
  <r>
    <n v="90315"/>
    <x v="76"/>
    <s v="Маркетплейс"/>
    <x v="2"/>
    <x v="312"/>
  </r>
  <r>
    <n v="90316"/>
    <x v="180"/>
    <s v="Маркетплейс"/>
    <x v="2"/>
    <x v="313"/>
  </r>
  <r>
    <n v="90317"/>
    <x v="181"/>
    <s v="Маркетплейс"/>
    <x v="4"/>
    <x v="314"/>
  </r>
  <r>
    <n v="90318"/>
    <x v="78"/>
    <s v="Маркетплейс"/>
    <x v="2"/>
    <x v="315"/>
  </r>
  <r>
    <n v="90319"/>
    <x v="148"/>
    <s v="Розница"/>
    <x v="2"/>
    <x v="316"/>
  </r>
  <r>
    <n v="90320"/>
    <x v="111"/>
    <s v="Маркетплейс"/>
    <x v="2"/>
    <x v="317"/>
  </r>
  <r>
    <n v="90321"/>
    <x v="163"/>
    <s v="Розница"/>
    <x v="4"/>
    <x v="318"/>
  </r>
  <r>
    <n v="90322"/>
    <x v="158"/>
    <s v="Сайт"/>
    <x v="0"/>
    <x v="319"/>
  </r>
  <r>
    <n v="90323"/>
    <x v="80"/>
    <s v="Партнёры"/>
    <x v="4"/>
    <x v="320"/>
  </r>
  <r>
    <n v="90324"/>
    <x v="76"/>
    <s v="Маркетплейс"/>
    <x v="4"/>
    <x v="321"/>
  </r>
  <r>
    <n v="90325"/>
    <x v="182"/>
    <s v="Партнёры"/>
    <x v="0"/>
    <x v="322"/>
  </r>
  <r>
    <n v="90326"/>
    <x v="7"/>
    <s v="Маркетплейс"/>
    <x v="4"/>
    <x v="323"/>
  </r>
  <r>
    <n v="90327"/>
    <x v="183"/>
    <s v="Розница"/>
    <x v="3"/>
    <x v="324"/>
  </r>
  <r>
    <n v="90328"/>
    <x v="78"/>
    <s v="Розница"/>
    <x v="0"/>
    <x v="325"/>
  </r>
  <r>
    <n v="90329"/>
    <x v="184"/>
    <s v="Сайт"/>
    <x v="0"/>
    <x v="326"/>
  </r>
  <r>
    <n v="90330"/>
    <x v="181"/>
    <s v="Сайт"/>
    <x v="1"/>
    <x v="327"/>
  </r>
  <r>
    <n v="90331"/>
    <x v="164"/>
    <s v="Сайт"/>
    <x v="4"/>
    <x v="328"/>
  </r>
  <r>
    <n v="90332"/>
    <x v="143"/>
    <s v="Сайт"/>
    <x v="0"/>
    <x v="329"/>
  </r>
  <r>
    <n v="90333"/>
    <x v="30"/>
    <s v="Сайт"/>
    <x v="4"/>
    <x v="330"/>
  </r>
  <r>
    <n v="90334"/>
    <x v="124"/>
    <s v="Партнёры"/>
    <x v="1"/>
    <x v="331"/>
  </r>
  <r>
    <n v="90335"/>
    <x v="185"/>
    <s v="Розница"/>
    <x v="3"/>
    <x v="332"/>
  </r>
  <r>
    <n v="90336"/>
    <x v="186"/>
    <s v="Маркетплейс"/>
    <x v="3"/>
    <x v="333"/>
  </r>
  <r>
    <n v="90337"/>
    <x v="71"/>
    <s v="Маркетплейс"/>
    <x v="0"/>
    <x v="334"/>
  </r>
  <r>
    <n v="90338"/>
    <x v="152"/>
    <s v="Маркетплейс"/>
    <x v="2"/>
    <x v="335"/>
  </r>
  <r>
    <n v="90339"/>
    <x v="162"/>
    <s v="Маркетплейс"/>
    <x v="2"/>
    <x v="336"/>
  </r>
  <r>
    <n v="90340"/>
    <x v="101"/>
    <s v="Розница"/>
    <x v="4"/>
    <x v="337"/>
  </r>
  <r>
    <n v="90341"/>
    <x v="104"/>
    <s v="Розница"/>
    <x v="4"/>
    <x v="338"/>
  </r>
  <r>
    <n v="90342"/>
    <x v="187"/>
    <s v="Сайт"/>
    <x v="2"/>
    <x v="339"/>
  </r>
  <r>
    <n v="90343"/>
    <x v="135"/>
    <s v="Маркетплейс"/>
    <x v="2"/>
    <x v="340"/>
  </r>
  <r>
    <n v="90344"/>
    <x v="188"/>
    <s v="Партнёры"/>
    <x v="3"/>
    <x v="341"/>
  </r>
  <r>
    <n v="90345"/>
    <x v="158"/>
    <s v="Сайт"/>
    <x v="2"/>
    <x v="342"/>
  </r>
  <r>
    <n v="90346"/>
    <x v="127"/>
    <s v="Розница"/>
    <x v="0"/>
    <x v="343"/>
  </r>
  <r>
    <n v="90347"/>
    <x v="112"/>
    <s v="Маркетплейс"/>
    <x v="1"/>
    <x v="344"/>
  </r>
  <r>
    <n v="90348"/>
    <x v="189"/>
    <s v="Маркетплейс"/>
    <x v="1"/>
    <x v="345"/>
  </r>
  <r>
    <n v="90349"/>
    <x v="152"/>
    <s v="Маркетплейс"/>
    <x v="3"/>
    <x v="346"/>
  </r>
  <r>
    <n v="90350"/>
    <x v="145"/>
    <s v="Розница"/>
    <x v="4"/>
    <x v="347"/>
  </r>
  <r>
    <n v="90351"/>
    <x v="181"/>
    <s v="Партнёры"/>
    <x v="3"/>
    <x v="348"/>
  </r>
  <r>
    <n v="90352"/>
    <x v="173"/>
    <s v="Маркетплейс"/>
    <x v="3"/>
    <x v="349"/>
  </r>
  <r>
    <n v="90353"/>
    <x v="190"/>
    <s v="Сайт"/>
    <x v="2"/>
    <x v="350"/>
  </r>
  <r>
    <n v="90354"/>
    <x v="191"/>
    <s v="Маркетплейс"/>
    <x v="1"/>
    <x v="351"/>
  </r>
  <r>
    <n v="90355"/>
    <x v="192"/>
    <s v="Маркетплейс"/>
    <x v="4"/>
    <x v="352"/>
  </r>
  <r>
    <n v="90356"/>
    <x v="23"/>
    <s v="Розница"/>
    <x v="2"/>
    <x v="353"/>
  </r>
  <r>
    <n v="90357"/>
    <x v="193"/>
    <s v="Партнёры"/>
    <x v="1"/>
    <x v="354"/>
  </r>
  <r>
    <n v="90358"/>
    <x v="194"/>
    <s v="Сайт"/>
    <x v="4"/>
    <x v="355"/>
  </r>
  <r>
    <n v="90359"/>
    <x v="11"/>
    <s v="Маркетплейс"/>
    <x v="4"/>
    <x v="356"/>
  </r>
  <r>
    <n v="90360"/>
    <x v="195"/>
    <s v="Сайт"/>
    <x v="0"/>
    <x v="357"/>
  </r>
  <r>
    <n v="90361"/>
    <x v="196"/>
    <s v="Сайт"/>
    <x v="1"/>
    <x v="358"/>
  </r>
  <r>
    <n v="90362"/>
    <x v="197"/>
    <s v="Партнёры"/>
    <x v="0"/>
    <x v="359"/>
  </r>
  <r>
    <n v="90363"/>
    <x v="198"/>
    <s v="Розница"/>
    <x v="3"/>
    <x v="360"/>
  </r>
  <r>
    <n v="90364"/>
    <x v="153"/>
    <s v="Розница"/>
    <x v="0"/>
    <x v="361"/>
  </r>
  <r>
    <n v="90365"/>
    <x v="199"/>
    <s v="Сайт"/>
    <x v="0"/>
    <x v="362"/>
  </r>
  <r>
    <n v="90366"/>
    <x v="35"/>
    <s v="Розница"/>
    <x v="0"/>
    <x v="363"/>
  </r>
  <r>
    <n v="90367"/>
    <x v="200"/>
    <s v="Розница"/>
    <x v="0"/>
    <x v="364"/>
  </r>
  <r>
    <n v="90368"/>
    <x v="47"/>
    <s v="Сайт"/>
    <x v="0"/>
    <x v="327"/>
  </r>
  <r>
    <n v="90369"/>
    <x v="186"/>
    <s v="Партнёры"/>
    <x v="1"/>
    <x v="365"/>
  </r>
  <r>
    <n v="90370"/>
    <x v="82"/>
    <s v="Розница"/>
    <x v="0"/>
    <x v="366"/>
  </r>
  <r>
    <n v="90371"/>
    <x v="158"/>
    <s v="Партнёры"/>
    <x v="3"/>
    <x v="367"/>
  </r>
  <r>
    <n v="90372"/>
    <x v="101"/>
    <s v="Сайт"/>
    <x v="2"/>
    <x v="368"/>
  </r>
  <r>
    <n v="90373"/>
    <x v="154"/>
    <s v="Маркетплейс"/>
    <x v="2"/>
    <x v="369"/>
  </r>
  <r>
    <n v="90374"/>
    <x v="161"/>
    <s v="Маркетплейс"/>
    <x v="3"/>
    <x v="370"/>
  </r>
  <r>
    <n v="90375"/>
    <x v="201"/>
    <s v="Розница"/>
    <x v="0"/>
    <x v="371"/>
  </r>
  <r>
    <n v="90376"/>
    <x v="196"/>
    <s v="Розница"/>
    <x v="1"/>
    <x v="372"/>
  </r>
  <r>
    <n v="90377"/>
    <x v="70"/>
    <s v="Розница"/>
    <x v="4"/>
    <x v="373"/>
  </r>
  <r>
    <n v="90378"/>
    <x v="42"/>
    <s v="Партнёры"/>
    <x v="1"/>
    <x v="374"/>
  </r>
  <r>
    <n v="90379"/>
    <x v="181"/>
    <s v="Сайт"/>
    <x v="2"/>
    <x v="375"/>
  </r>
  <r>
    <n v="90380"/>
    <x v="202"/>
    <s v="Сайт"/>
    <x v="0"/>
    <x v="376"/>
  </r>
  <r>
    <n v="90381"/>
    <x v="51"/>
    <s v="Партнёры"/>
    <x v="2"/>
    <x v="377"/>
  </r>
  <r>
    <n v="90382"/>
    <x v="203"/>
    <s v="Сайт"/>
    <x v="2"/>
    <x v="378"/>
  </r>
  <r>
    <n v="90383"/>
    <x v="201"/>
    <s v="Маркетплейс"/>
    <x v="1"/>
    <x v="379"/>
  </r>
  <r>
    <n v="90384"/>
    <x v="128"/>
    <s v="Маркетплейс"/>
    <x v="2"/>
    <x v="380"/>
  </r>
  <r>
    <n v="90385"/>
    <x v="105"/>
    <s v="Маркетплейс"/>
    <x v="0"/>
    <x v="381"/>
  </r>
  <r>
    <n v="90386"/>
    <x v="18"/>
    <s v="Розница"/>
    <x v="2"/>
    <x v="382"/>
  </r>
  <r>
    <n v="90387"/>
    <x v="178"/>
    <s v="Маркетплейс"/>
    <x v="3"/>
    <x v="383"/>
  </r>
  <r>
    <n v="90388"/>
    <x v="150"/>
    <s v="Сайт"/>
    <x v="0"/>
    <x v="384"/>
  </r>
  <r>
    <n v="90389"/>
    <x v="24"/>
    <s v="Розница"/>
    <x v="2"/>
    <x v="385"/>
  </r>
  <r>
    <n v="90390"/>
    <x v="204"/>
    <s v="Партнёры"/>
    <x v="3"/>
    <x v="386"/>
  </r>
  <r>
    <n v="90391"/>
    <x v="13"/>
    <s v="Розница"/>
    <x v="1"/>
    <x v="387"/>
  </r>
  <r>
    <n v="90392"/>
    <x v="203"/>
    <s v="Сайт"/>
    <x v="2"/>
    <x v="388"/>
  </r>
  <r>
    <n v="90393"/>
    <x v="83"/>
    <s v="Розница"/>
    <x v="3"/>
    <x v="389"/>
  </r>
  <r>
    <n v="90394"/>
    <x v="205"/>
    <s v="Сайт"/>
    <x v="2"/>
    <x v="390"/>
  </r>
  <r>
    <n v="90395"/>
    <x v="119"/>
    <s v="Партнёры"/>
    <x v="0"/>
    <x v="391"/>
  </r>
  <r>
    <n v="90396"/>
    <x v="206"/>
    <s v="Партнёры"/>
    <x v="2"/>
    <x v="392"/>
  </r>
  <r>
    <n v="90397"/>
    <x v="207"/>
    <s v="Сайт"/>
    <x v="1"/>
    <x v="393"/>
  </r>
  <r>
    <n v="90398"/>
    <x v="208"/>
    <s v="Маркетплейс"/>
    <x v="3"/>
    <x v="394"/>
  </r>
  <r>
    <n v="90399"/>
    <x v="182"/>
    <s v="Розница"/>
    <x v="1"/>
    <x v="395"/>
  </r>
  <r>
    <n v="90400"/>
    <x v="144"/>
    <s v="Маркетплейс"/>
    <x v="3"/>
    <x v="396"/>
  </r>
  <r>
    <n v="90401"/>
    <x v="180"/>
    <s v="Сайт"/>
    <x v="4"/>
    <x v="397"/>
  </r>
  <r>
    <n v="90402"/>
    <x v="43"/>
    <s v="Партнёры"/>
    <x v="3"/>
    <x v="398"/>
  </r>
  <r>
    <n v="90403"/>
    <x v="209"/>
    <s v="Партнёры"/>
    <x v="3"/>
    <x v="399"/>
  </r>
  <r>
    <n v="90404"/>
    <x v="205"/>
    <s v="Розница"/>
    <x v="1"/>
    <x v="400"/>
  </r>
  <r>
    <n v="90405"/>
    <x v="171"/>
    <s v="Партнёры"/>
    <x v="4"/>
    <x v="401"/>
  </r>
  <r>
    <n v="90406"/>
    <x v="37"/>
    <s v="Сайт"/>
    <x v="2"/>
    <x v="402"/>
  </r>
  <r>
    <n v="90407"/>
    <x v="113"/>
    <s v="Сайт"/>
    <x v="0"/>
    <x v="403"/>
  </r>
  <r>
    <n v="90408"/>
    <x v="48"/>
    <s v="Партнёры"/>
    <x v="2"/>
    <x v="404"/>
  </r>
  <r>
    <n v="90409"/>
    <x v="135"/>
    <s v="Сайт"/>
    <x v="2"/>
    <x v="405"/>
  </r>
  <r>
    <n v="90410"/>
    <x v="107"/>
    <s v="Розница"/>
    <x v="4"/>
    <x v="406"/>
  </r>
  <r>
    <n v="90411"/>
    <x v="4"/>
    <s v="Розница"/>
    <x v="1"/>
    <x v="407"/>
  </r>
  <r>
    <n v="90412"/>
    <x v="147"/>
    <s v="Розница"/>
    <x v="2"/>
    <x v="408"/>
  </r>
  <r>
    <n v="90413"/>
    <x v="164"/>
    <s v="Партнёры"/>
    <x v="3"/>
    <x v="409"/>
  </r>
  <r>
    <n v="90414"/>
    <x v="210"/>
    <s v="Розница"/>
    <x v="4"/>
    <x v="410"/>
  </r>
  <r>
    <n v="90415"/>
    <x v="184"/>
    <s v="Сайт"/>
    <x v="1"/>
    <x v="411"/>
  </r>
  <r>
    <n v="90416"/>
    <x v="18"/>
    <s v="Сайт"/>
    <x v="4"/>
    <x v="412"/>
  </r>
  <r>
    <n v="90417"/>
    <x v="195"/>
    <s v="Маркетплейс"/>
    <x v="3"/>
    <x v="413"/>
  </r>
  <r>
    <n v="90418"/>
    <x v="159"/>
    <s v="Сайт"/>
    <x v="4"/>
    <x v="414"/>
  </r>
  <r>
    <n v="90419"/>
    <x v="18"/>
    <s v="Сайт"/>
    <x v="4"/>
    <x v="415"/>
  </r>
  <r>
    <n v="90420"/>
    <x v="211"/>
    <s v="Маркетплейс"/>
    <x v="3"/>
    <x v="4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58B30-9CA6-4F0E-B9AE-CF3F3C29BFEF}" name="Сводная таблица3" cacheId="1" applyNumberFormats="0" applyBorderFormats="0" applyFontFormats="0" applyPatternFormats="0" applyAlignmentFormats="0" applyWidthHeightFormats="1" dataCaption="Значения" updatedVersion="7" minRefreshableVersion="3" rowGrandTotals="0" colGrandTotals="0" itemPrintTitles="1" createdVersion="7" indent="0" outline="1" outlineData="1" multipleFieldFilters="0">
  <location ref="AG1:AH7" firstHeaderRow="1" firstDataRow="1" firstDataCol="1"/>
  <pivotFields count="2">
    <pivotField axis="axisRow" showAll="0">
      <items count="7">
        <item x="0"/>
        <item x="3"/>
        <item x="4"/>
        <item x="2"/>
        <item x="5"/>
        <item x="1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Клиенты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39B4A-281F-4878-A8F7-E91375413745}" name="Сводная таблица1" cacheId="0" applyNumberFormats="0" applyBorderFormats="0" applyFontFormats="0" applyPatternFormats="0" applyAlignmentFormats="0" applyWidthHeightFormats="1" dataCaption="Значения" updatedVersion="7" minRefreshableVersion="3" rowGrandTotals="0" colGrandTotals="0" itemPrintTitles="1" createdVersion="7" indent="0" outline="1" outlineData="1" multipleFieldFilters="0" rowHeaderCaption="Менеджер">
  <location ref="Y1:AE7" firstHeaderRow="0" firstDataRow="1" firstDataCol="1"/>
  <pivotFields count="10">
    <pivotField showAll="0"/>
    <pivotField numFmtId="164" showAll="0"/>
    <pivotField axis="axisRow" dataField="1" showAll="0">
      <items count="7">
        <item x="0"/>
        <item x="3"/>
        <item x="4"/>
        <item x="2"/>
        <item x="5"/>
        <item x="1"/>
        <item t="default"/>
      </items>
    </pivotField>
    <pivotField showAll="0"/>
    <pivotField showAll="0"/>
    <pivotField dataField="1" showAll="0"/>
    <pivotField numFmtId="165" showAll="0"/>
    <pivotField dataField="1" numFmtId="166" showAll="0"/>
    <pivotField dataField="1" numFmtId="165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Сделки" fld="2" subtotal="count" baseField="0" baseItem="0"/>
    <dataField name="Выручка  " fld="8" baseField="0" baseItem="0"/>
    <dataField name="Средний чек" fld="8" subtotal="average" baseField="2" baseItem="0" numFmtId="2"/>
    <dataField name="Ср. скидка" fld="7" subtotal="average" baseField="2" baseItem="0" numFmtId="166"/>
    <dataField name="Единицы" fld="5" baseField="0" baseItem="0"/>
    <dataField name="Доля" fld="8" baseField="2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5">
    <format dxfId="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2"/>
          </reference>
          <reference field="2" count="1">
            <x v="0"/>
          </reference>
        </references>
      </pivotArea>
    </format>
    <format dxfId="2">
      <pivotArea outline="0" fieldPosition="0">
        <references count="1">
          <reference field="4294967294" count="1">
            <x v="5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CCFC2A-6B65-421B-B99C-9C21E4B83036}" name="Сводная таблица4" cacheId="2" applyNumberFormats="0" applyBorderFormats="0" applyFontFormats="0" applyPatternFormats="0" applyAlignmentFormats="0" applyWidthHeightFormats="1" dataCaption="Значения" updatedVersion="7" minRefreshableVersion="3" rowGrandTotals="0" colGrandTotals="0" itemPrintTitles="1" createdVersion="7" indent="0" outline="1" outlineData="1" multipleFieldFilters="0">
  <location ref="R1:S4" firstHeaderRow="1" firstDataRow="1" firstDataCol="1"/>
  <pivotFields count="8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dataField="1" numFmtId="165" showAll="0">
      <items count="261">
        <item x="95"/>
        <item x="153"/>
        <item x="187"/>
        <item x="182"/>
        <item x="94"/>
        <item x="192"/>
        <item x="131"/>
        <item x="150"/>
        <item x="69"/>
        <item x="149"/>
        <item x="90"/>
        <item x="246"/>
        <item x="223"/>
        <item x="222"/>
        <item x="57"/>
        <item x="212"/>
        <item x="209"/>
        <item x="232"/>
        <item x="210"/>
        <item x="178"/>
        <item x="236"/>
        <item x="247"/>
        <item x="142"/>
        <item x="108"/>
        <item x="101"/>
        <item x="114"/>
        <item x="144"/>
        <item x="93"/>
        <item x="254"/>
        <item x="229"/>
        <item x="58"/>
        <item x="220"/>
        <item x="13"/>
        <item x="89"/>
        <item x="64"/>
        <item x="56"/>
        <item x="14"/>
        <item x="181"/>
        <item x="63"/>
        <item x="177"/>
        <item x="8"/>
        <item x="81"/>
        <item x="145"/>
        <item x="133"/>
        <item x="240"/>
        <item x="15"/>
        <item x="80"/>
        <item x="174"/>
        <item x="239"/>
        <item x="10"/>
        <item x="156"/>
        <item x="76"/>
        <item x="180"/>
        <item x="85"/>
        <item x="168"/>
        <item x="60"/>
        <item x="17"/>
        <item x="41"/>
        <item x="78"/>
        <item x="66"/>
        <item x="23"/>
        <item x="170"/>
        <item x="77"/>
        <item x="52"/>
        <item x="113"/>
        <item x="83"/>
        <item x="188"/>
        <item x="105"/>
        <item x="201"/>
        <item x="237"/>
        <item x="258"/>
        <item x="87"/>
        <item x="99"/>
        <item x="255"/>
        <item x="111"/>
        <item x="241"/>
        <item x="218"/>
        <item x="179"/>
        <item x="70"/>
        <item x="165"/>
        <item x="123"/>
        <item x="24"/>
        <item x="143"/>
        <item x="102"/>
        <item x="100"/>
        <item x="193"/>
        <item x="185"/>
        <item x="74"/>
        <item x="46"/>
        <item x="117"/>
        <item x="107"/>
        <item x="248"/>
        <item x="67"/>
        <item x="213"/>
        <item x="79"/>
        <item x="91"/>
        <item x="231"/>
        <item x="125"/>
        <item x="82"/>
        <item x="22"/>
        <item x="183"/>
        <item x="202"/>
        <item x="146"/>
        <item x="166"/>
        <item x="147"/>
        <item x="214"/>
        <item x="135"/>
        <item x="167"/>
        <item x="235"/>
        <item x="98"/>
        <item x="122"/>
        <item x="109"/>
        <item x="110"/>
        <item x="243"/>
        <item x="226"/>
        <item x="40"/>
        <item x="148"/>
        <item x="38"/>
        <item x="3"/>
        <item x="195"/>
        <item x="230"/>
        <item x="116"/>
        <item x="104"/>
        <item x="206"/>
        <item x="161"/>
        <item x="103"/>
        <item x="251"/>
        <item x="118"/>
        <item x="196"/>
        <item x="250"/>
        <item x="72"/>
        <item x="242"/>
        <item x="140"/>
        <item x="216"/>
        <item x="92"/>
        <item x="34"/>
        <item x="173"/>
        <item x="53"/>
        <item x="154"/>
        <item x="194"/>
        <item x="61"/>
        <item x="164"/>
        <item x="7"/>
        <item x="4"/>
        <item x="233"/>
        <item x="151"/>
        <item x="28"/>
        <item x="169"/>
        <item x="197"/>
        <item x="21"/>
        <item x="32"/>
        <item x="26"/>
        <item x="190"/>
        <item x="217"/>
        <item x="44"/>
        <item x="256"/>
        <item x="139"/>
        <item x="211"/>
        <item x="43"/>
        <item x="20"/>
        <item x="234"/>
        <item x="228"/>
        <item x="55"/>
        <item x="176"/>
        <item x="163"/>
        <item x="238"/>
        <item x="138"/>
        <item x="207"/>
        <item x="31"/>
        <item x="127"/>
        <item x="128"/>
        <item x="191"/>
        <item x="36"/>
        <item x="51"/>
        <item x="186"/>
        <item x="88"/>
        <item x="50"/>
        <item x="221"/>
        <item x="2"/>
        <item x="75"/>
        <item x="39"/>
        <item x="33"/>
        <item x="65"/>
        <item x="245"/>
        <item x="25"/>
        <item x="244"/>
        <item x="137"/>
        <item x="253"/>
        <item x="84"/>
        <item x="97"/>
        <item x="184"/>
        <item x="54"/>
        <item x="48"/>
        <item x="35"/>
        <item x="29"/>
        <item x="68"/>
        <item x="121"/>
        <item x="120"/>
        <item x="129"/>
        <item x="208"/>
        <item x="155"/>
        <item x="152"/>
        <item x="203"/>
        <item x="159"/>
        <item x="124"/>
        <item x="19"/>
        <item x="106"/>
        <item x="1"/>
        <item x="257"/>
        <item x="5"/>
        <item x="11"/>
        <item x="6"/>
        <item x="162"/>
        <item x="132"/>
        <item x="215"/>
        <item x="42"/>
        <item x="45"/>
        <item x="37"/>
        <item x="27"/>
        <item x="134"/>
        <item x="175"/>
        <item x="252"/>
        <item x="30"/>
        <item x="126"/>
        <item x="71"/>
        <item x="157"/>
        <item x="59"/>
        <item x="49"/>
        <item x="225"/>
        <item x="227"/>
        <item x="171"/>
        <item x="141"/>
        <item x="115"/>
        <item x="200"/>
        <item x="96"/>
        <item x="204"/>
        <item x="172"/>
        <item x="62"/>
        <item x="224"/>
        <item x="9"/>
        <item x="86"/>
        <item x="198"/>
        <item x="0"/>
        <item x="219"/>
        <item x="18"/>
        <item x="130"/>
        <item x="189"/>
        <item x="16"/>
        <item x="119"/>
        <item x="199"/>
        <item x="259"/>
        <item x="112"/>
        <item x="158"/>
        <item x="47"/>
        <item x="160"/>
        <item x="136"/>
        <item x="73"/>
        <item x="205"/>
        <item x="12"/>
        <item x="249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3">
    <i>
      <x v="5"/>
    </i>
    <i>
      <x v="6"/>
    </i>
    <i>
      <x v="7"/>
    </i>
  </rowItems>
  <colItems count="1">
    <i/>
  </colItems>
  <dataFields count="1">
    <dataField name="Сумма по полю Выручка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267D88-E9A8-4C86-ACFC-2A719BF71A80}" name="Сводная таблица5" cacheId="3" applyNumberFormats="0" applyBorderFormats="0" applyFontFormats="0" applyPatternFormats="0" applyAlignmentFormats="0" applyWidthHeightFormats="1" dataCaption="Значения" updatedVersion="7" minRefreshableVersion="3" rowGrandTotals="0" colGrandTotals="0" itemPrintTitles="1" createdVersion="7" indent="0" outline="1" outlineData="1" multipleFieldFilters="0" chartFormat="11" rowHeaderCaption="категории">
  <location ref="U1:V6" firstHeaderRow="1" firstDataRow="1" firstDataCol="1"/>
  <pivotFields count="7">
    <pivotField showAll="0"/>
    <pivotField numFmtId="164" showAll="0"/>
    <pivotField axis="axisRow" showAll="0" sortType="descending">
      <items count="6">
        <item x="3"/>
        <item x="4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65" showAll="0">
      <items count="28">
        <item x="3"/>
        <item x="16"/>
        <item x="6"/>
        <item x="8"/>
        <item x="5"/>
        <item x="24"/>
        <item x="20"/>
        <item x="11"/>
        <item x="2"/>
        <item x="9"/>
        <item x="23"/>
        <item x="18"/>
        <item x="15"/>
        <item x="14"/>
        <item x="10"/>
        <item x="12"/>
        <item x="13"/>
        <item x="0"/>
        <item x="21"/>
        <item x="17"/>
        <item x="26"/>
        <item x="19"/>
        <item x="22"/>
        <item x="1"/>
        <item x="7"/>
        <item x="25"/>
        <item x="4"/>
        <item t="default"/>
      </items>
    </pivotField>
  </pivotFields>
  <rowFields count="1">
    <field x="2"/>
  </rowFields>
  <rowItems count="5">
    <i>
      <x v="4"/>
    </i>
    <i>
      <x v="2"/>
    </i>
    <i>
      <x/>
    </i>
    <i>
      <x v="1"/>
    </i>
    <i>
      <x v="3"/>
    </i>
  </rowItems>
  <colItems count="1">
    <i/>
  </colItems>
  <dataFields count="1">
    <dataField name=" Выручка" fld="6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C46B6-278A-46F0-AC09-EF253F7475BE}" name="Сводная таблица6" cacheId="4" applyNumberFormats="0" applyBorderFormats="0" applyFontFormats="0" applyPatternFormats="0" applyAlignmentFormats="0" applyWidthHeightFormats="1" dataCaption="Значения" updatedVersion="7" minRefreshableVersion="3" rowGrandTotals="0" colGrandTotals="0" itemPrintTitles="1" createdVersion="7" indent="0" outline="1" outlineData="1" multipleFieldFilters="0" chartFormat="4">
  <location ref="Q1:R7" firstHeaderRow="1" firstDataRow="1" firstDataCol="1"/>
  <pivotFields count="6">
    <pivotField showAll="0"/>
    <pivotField numFmtId="164" showAll="0"/>
    <pivotField axis="axisRow" showAll="0" sortType="ascending">
      <items count="7">
        <item x="1"/>
        <item x="0"/>
        <item x="5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5" showAll="0"/>
  </pivotFields>
  <rowFields count="1">
    <field x="2"/>
  </rowFields>
  <rowItems count="6">
    <i>
      <x v="1"/>
    </i>
    <i>
      <x/>
    </i>
    <i>
      <x v="2"/>
    </i>
    <i>
      <x v="3"/>
    </i>
    <i>
      <x v="4"/>
    </i>
    <i>
      <x v="5"/>
    </i>
  </rowItems>
  <colItems count="1">
    <i/>
  </colItems>
  <dataFields count="1">
    <dataField name="Сумма по полю Выручка" fld="5" baseField="0" baseItem="0"/>
  </dataField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8866A-8003-40AC-B5FC-3CD7B0C9A1DC}" name="Сводная таблица7" cacheId="5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S1:V8" firstHeaderRow="1" firstDataRow="2" firstDataCol="1"/>
  <pivotFields count="6">
    <pivotField showAll="0"/>
    <pivotField numFmtId="164" showAll="0"/>
    <pivotField axis="axisRow" showAll="0">
      <items count="6">
        <item x="2"/>
        <item x="0"/>
        <item x="3"/>
        <item x="4"/>
        <item x="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dataField="1" numFmtId="165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Сумма по полю Выручка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32A92-FDF1-4B9D-947E-BB7BC87A778A}" name="Сводная таблица1" cacheId="6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Q1:V8" firstHeaderRow="1" firstDataRow="2" firstDataCol="1"/>
  <pivotFields count="6">
    <pivotField showAll="0"/>
    <pivotField numFmtId="164" showAll="0"/>
    <pivotField axis="axisRow" showAll="0">
      <items count="6">
        <item x="4"/>
        <item x="0"/>
        <item x="1"/>
        <item x="2"/>
        <item x="3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showAll="0"/>
    <pivotField dataField="1" numFmtId="165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Сумма по полю Выручка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06D54-DCDB-4CF8-8F44-5B31D8806C8A}" name="Сводная таблица2" cacheId="7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9">
  <location ref="Q1:V8" firstHeaderRow="1" firstDataRow="2" firstDataCol="1"/>
  <pivotFields count="5">
    <pivotField showAll="0"/>
    <pivotField numFmtId="164" showAll="0"/>
    <pivotField axis="axisRow" showAll="0">
      <items count="6">
        <item x="0"/>
        <item x="1"/>
        <item x="4"/>
        <item x="2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numFmtId="165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Сумма по полю Выручка" fld="4" baseField="0" baseItem="0"/>
  </dataFields>
  <chartFormats count="9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8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8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8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8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DB5E1-1056-41BB-A0E2-5F1E4A379930}" name="Сводная таблица3" cacheId="8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9">
  <location ref="R1:S11" firstHeaderRow="1" firstDataRow="1" firstDataCol="1"/>
  <pivotFields count="6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numFmtId="165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Сумма по полю Выручка" fld="4" baseField="0" baseItem="0"/>
  </dataFields>
  <chartFormats count="10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EEEB0-E5F7-477B-9F9C-ACF25AEF92D1}" name="Сводная таблица4" cacheId="9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0">
  <location ref="R1:X12" firstHeaderRow="1" firstDataRow="2" firstDataCol="1"/>
  <pivotFields count="6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Col" showAll="0">
      <items count="6">
        <item x="1"/>
        <item x="3"/>
        <item x="2"/>
        <item x="4"/>
        <item x="0"/>
        <item t="default"/>
      </items>
    </pivotField>
    <pivotField dataField="1" numFmtId="165" showAll="0">
      <items count="418">
        <item x="143"/>
        <item x="398"/>
        <item x="22"/>
        <item x="168"/>
        <item x="279"/>
        <item x="360"/>
        <item x="255"/>
        <item x="392"/>
        <item x="81"/>
        <item x="151"/>
        <item x="293"/>
        <item x="75"/>
        <item x="5"/>
        <item x="238"/>
        <item x="322"/>
        <item x="267"/>
        <item x="253"/>
        <item x="20"/>
        <item x="40"/>
        <item x="274"/>
        <item x="327"/>
        <item x="92"/>
        <item x="278"/>
        <item x="316"/>
        <item x="21"/>
        <item x="356"/>
        <item x="123"/>
        <item x="135"/>
        <item x="1"/>
        <item x="240"/>
        <item x="146"/>
        <item x="167"/>
        <item x="91"/>
        <item x="206"/>
        <item x="82"/>
        <item x="338"/>
        <item x="375"/>
        <item x="383"/>
        <item x="246"/>
        <item x="230"/>
        <item x="35"/>
        <item x="340"/>
        <item x="400"/>
        <item x="257"/>
        <item x="56"/>
        <item x="215"/>
        <item x="155"/>
        <item x="198"/>
        <item x="247"/>
        <item x="101"/>
        <item x="350"/>
        <item x="174"/>
        <item x="29"/>
        <item x="37"/>
        <item x="380"/>
        <item x="389"/>
        <item x="172"/>
        <item x="217"/>
        <item x="88"/>
        <item x="292"/>
        <item x="363"/>
        <item x="65"/>
        <item x="23"/>
        <item x="139"/>
        <item x="195"/>
        <item x="129"/>
        <item x="138"/>
        <item x="144"/>
        <item x="83"/>
        <item x="281"/>
        <item x="381"/>
        <item x="150"/>
        <item x="329"/>
        <item x="13"/>
        <item x="341"/>
        <item x="100"/>
        <item x="45"/>
        <item x="309"/>
        <item x="226"/>
        <item x="353"/>
        <item x="122"/>
        <item x="361"/>
        <item x="357"/>
        <item x="377"/>
        <item x="140"/>
        <item x="19"/>
        <item x="212"/>
        <item x="222"/>
        <item x="280"/>
        <item x="131"/>
        <item x="97"/>
        <item x="190"/>
        <item x="282"/>
        <item x="393"/>
        <item x="79"/>
        <item x="313"/>
        <item x="196"/>
        <item x="188"/>
        <item x="38"/>
        <item x="153"/>
        <item x="47"/>
        <item x="301"/>
        <item x="16"/>
        <item x="117"/>
        <item x="373"/>
        <item x="148"/>
        <item x="119"/>
        <item x="243"/>
        <item x="213"/>
        <item x="249"/>
        <item x="177"/>
        <item x="166"/>
        <item x="42"/>
        <item x="134"/>
        <item x="300"/>
        <item x="44"/>
        <item x="120"/>
        <item x="32"/>
        <item x="178"/>
        <item x="160"/>
        <item x="296"/>
        <item x="272"/>
        <item x="127"/>
        <item x="234"/>
        <item x="308"/>
        <item x="169"/>
        <item x="416"/>
        <item x="36"/>
        <item x="9"/>
        <item x="384"/>
        <item x="276"/>
        <item x="80"/>
        <item x="41"/>
        <item x="52"/>
        <item x="51"/>
        <item x="136"/>
        <item x="180"/>
        <item x="77"/>
        <item x="250"/>
        <item x="332"/>
        <item x="152"/>
        <item x="223"/>
        <item x="394"/>
        <item x="98"/>
        <item x="374"/>
        <item x="331"/>
        <item x="106"/>
        <item x="209"/>
        <item x="170"/>
        <item x="14"/>
        <item x="405"/>
        <item x="231"/>
        <item x="403"/>
        <item x="355"/>
        <item x="386"/>
        <item x="265"/>
        <item x="304"/>
        <item x="193"/>
        <item x="220"/>
        <item x="202"/>
        <item x="118"/>
        <item x="229"/>
        <item x="218"/>
        <item x="104"/>
        <item x="365"/>
        <item x="87"/>
        <item x="89"/>
        <item x="295"/>
        <item x="252"/>
        <item x="3"/>
        <item x="85"/>
        <item x="69"/>
        <item x="53"/>
        <item x="203"/>
        <item x="382"/>
        <item x="264"/>
        <item x="337"/>
        <item x="395"/>
        <item x="321"/>
        <item x="286"/>
        <item x="61"/>
        <item x="208"/>
        <item x="385"/>
        <item x="288"/>
        <item x="254"/>
        <item x="268"/>
        <item x="302"/>
        <item x="306"/>
        <item x="57"/>
        <item x="191"/>
        <item x="66"/>
        <item x="74"/>
        <item x="401"/>
        <item x="349"/>
        <item x="214"/>
        <item x="130"/>
        <item x="404"/>
        <item x="58"/>
        <item x="78"/>
        <item x="161"/>
        <item x="347"/>
        <item x="67"/>
        <item x="96"/>
        <item x="2"/>
        <item x="310"/>
        <item x="325"/>
        <item x="233"/>
        <item x="94"/>
        <item x="33"/>
        <item x="390"/>
        <item x="4"/>
        <item x="376"/>
        <item x="142"/>
        <item x="182"/>
        <item x="7"/>
        <item x="319"/>
        <item x="270"/>
        <item x="72"/>
        <item x="354"/>
        <item x="105"/>
        <item x="25"/>
        <item x="315"/>
        <item x="63"/>
        <item x="158"/>
        <item x="116"/>
        <item x="369"/>
        <item x="364"/>
        <item x="311"/>
        <item x="68"/>
        <item x="187"/>
        <item x="345"/>
        <item x="17"/>
        <item x="132"/>
        <item x="330"/>
        <item x="84"/>
        <item x="411"/>
        <item x="271"/>
        <item x="114"/>
        <item x="93"/>
        <item x="346"/>
        <item x="154"/>
        <item x="183"/>
        <item x="263"/>
        <item x="107"/>
        <item x="184"/>
        <item x="333"/>
        <item x="402"/>
        <item x="343"/>
        <item x="241"/>
        <item x="275"/>
        <item x="18"/>
        <item x="28"/>
        <item x="24"/>
        <item x="251"/>
        <item x="370"/>
        <item x="207"/>
        <item x="335"/>
        <item x="133"/>
        <item x="90"/>
        <item x="307"/>
        <item x="164"/>
        <item x="59"/>
        <item x="216"/>
        <item x="159"/>
        <item x="62"/>
        <item x="197"/>
        <item x="236"/>
        <item x="317"/>
        <item x="70"/>
        <item x="109"/>
        <item x="12"/>
        <item x="396"/>
        <item x="324"/>
        <item x="49"/>
        <item x="15"/>
        <item x="221"/>
        <item x="407"/>
        <item x="351"/>
        <item x="60"/>
        <item x="199"/>
        <item x="176"/>
        <item x="128"/>
        <item x="34"/>
        <item x="266"/>
        <item x="126"/>
        <item x="410"/>
        <item x="415"/>
        <item x="232"/>
        <item x="320"/>
        <item x="110"/>
        <item x="225"/>
        <item x="181"/>
        <item x="54"/>
        <item x="86"/>
        <item x="334"/>
        <item x="111"/>
        <item x="273"/>
        <item x="0"/>
        <item x="165"/>
        <item x="204"/>
        <item x="124"/>
        <item x="121"/>
        <item x="102"/>
        <item x="339"/>
        <item x="290"/>
        <item x="269"/>
        <item x="399"/>
        <item x="141"/>
        <item x="372"/>
        <item x="112"/>
        <item x="211"/>
        <item x="359"/>
        <item x="283"/>
        <item x="298"/>
        <item x="149"/>
        <item x="201"/>
        <item x="326"/>
        <item x="95"/>
        <item x="242"/>
        <item x="352"/>
        <item x="6"/>
        <item x="397"/>
        <item x="371"/>
        <item x="50"/>
        <item x="379"/>
        <item x="287"/>
        <item x="210"/>
        <item x="409"/>
        <item x="336"/>
        <item x="368"/>
        <item x="408"/>
        <item x="11"/>
        <item x="137"/>
        <item x="43"/>
        <item x="245"/>
        <item x="171"/>
        <item x="205"/>
        <item x="235"/>
        <item x="312"/>
        <item x="8"/>
        <item x="378"/>
        <item x="314"/>
        <item x="99"/>
        <item x="175"/>
        <item x="406"/>
        <item x="294"/>
        <item x="73"/>
        <item x="145"/>
        <item x="39"/>
        <item x="289"/>
        <item x="358"/>
        <item x="200"/>
        <item x="323"/>
        <item x="244"/>
        <item x="391"/>
        <item x="162"/>
        <item x="239"/>
        <item x="115"/>
        <item x="297"/>
        <item x="219"/>
        <item x="163"/>
        <item x="256"/>
        <item x="303"/>
        <item x="157"/>
        <item x="285"/>
        <item x="412"/>
        <item x="147"/>
        <item x="318"/>
        <item x="367"/>
        <item x="64"/>
        <item x="189"/>
        <item x="387"/>
        <item x="173"/>
        <item x="305"/>
        <item x="76"/>
        <item x="125"/>
        <item x="413"/>
        <item x="179"/>
        <item x="113"/>
        <item x="227"/>
        <item x="26"/>
        <item x="186"/>
        <item x="31"/>
        <item x="258"/>
        <item x="194"/>
        <item x="362"/>
        <item x="224"/>
        <item x="328"/>
        <item x="10"/>
        <item x="55"/>
        <item x="228"/>
        <item x="348"/>
        <item x="342"/>
        <item x="299"/>
        <item x="30"/>
        <item x="192"/>
        <item x="260"/>
        <item x="388"/>
        <item x="185"/>
        <item x="277"/>
        <item x="284"/>
        <item x="27"/>
        <item x="108"/>
        <item x="291"/>
        <item x="48"/>
        <item x="248"/>
        <item x="103"/>
        <item x="262"/>
        <item x="261"/>
        <item x="71"/>
        <item x="344"/>
        <item x="46"/>
        <item x="156"/>
        <item x="237"/>
        <item x="259"/>
        <item x="366"/>
        <item x="414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Сумма по полю Выручка" fld="4" baseField="0" baseItem="0"/>
  </dataFields>
  <chartFormats count="5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4"/>
  <sheetViews>
    <sheetView topLeftCell="I1" zoomScale="76" zoomScaleNormal="100" workbookViewId="0">
      <selection activeCell="AB11" sqref="AB11"/>
    </sheetView>
  </sheetViews>
  <sheetFormatPr defaultRowHeight="14.25"/>
  <cols>
    <col min="1" max="1" width="9.375" customWidth="1"/>
    <col min="2" max="2" width="10.75" customWidth="1"/>
    <col min="3" max="3" width="15" customWidth="1"/>
    <col min="4" max="4" width="10" customWidth="1"/>
    <col min="5" max="5" width="11.75" customWidth="1"/>
    <col min="6" max="6" width="9.125" customWidth="1"/>
    <col min="7" max="7" width="11.125" customWidth="1"/>
    <col min="8" max="8" width="9" customWidth="1"/>
    <col min="9" max="9" width="8.625" customWidth="1"/>
    <col min="10" max="10" width="15" customWidth="1"/>
    <col min="12" max="12" width="15.125" customWidth="1"/>
    <col min="13" max="13" width="10.375" bestFit="1" customWidth="1"/>
    <col min="14" max="14" width="8.25" customWidth="1"/>
    <col min="15" max="15" width="8.625" customWidth="1"/>
    <col min="16" max="16" width="11.875" customWidth="1"/>
    <col min="17" max="18" width="11.125" customWidth="1"/>
    <col min="19" max="19" width="9" customWidth="1"/>
    <col min="25" max="25" width="17.25" bestFit="1" customWidth="1"/>
    <col min="28" max="28" width="13" bestFit="1" customWidth="1"/>
    <col min="29" max="29" width="10.75" style="45" bestFit="1" customWidth="1"/>
    <col min="32" max="32" width="0" hidden="1" customWidth="1"/>
    <col min="33" max="33" width="17.25" hidden="1" customWidth="1"/>
    <col min="34" max="34" width="9" bestFit="1" customWidth="1"/>
  </cols>
  <sheetData>
    <row r="1" spans="1:34" ht="27.95" customHeight="1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Y1" s="44" t="s">
        <v>4</v>
      </c>
      <c r="Z1" s="43" t="s">
        <v>120</v>
      </c>
      <c r="AA1" s="43" t="s">
        <v>121</v>
      </c>
      <c r="AB1" s="43" t="s">
        <v>12</v>
      </c>
      <c r="AC1" s="46" t="s">
        <v>122</v>
      </c>
      <c r="AD1" s="43" t="s">
        <v>124</v>
      </c>
      <c r="AE1" s="43" t="s">
        <v>125</v>
      </c>
      <c r="AG1" s="44" t="s">
        <v>117</v>
      </c>
      <c r="AH1" t="s">
        <v>123</v>
      </c>
    </row>
    <row r="2" spans="1:34" ht="36" customHeight="1">
      <c r="A2" s="52" t="s">
        <v>1</v>
      </c>
      <c r="B2" s="51"/>
      <c r="C2" s="51"/>
      <c r="D2" s="51"/>
      <c r="E2" s="51"/>
      <c r="F2" s="51"/>
      <c r="G2" s="51"/>
      <c r="H2" s="51"/>
      <c r="I2" s="51"/>
      <c r="J2" s="51"/>
      <c r="M2" s="1"/>
      <c r="N2" s="1"/>
      <c r="O2" s="1"/>
      <c r="P2" s="1"/>
      <c r="Q2" s="1"/>
      <c r="R2" s="1"/>
      <c r="S2" s="1"/>
      <c r="Y2" s="6" t="s">
        <v>13</v>
      </c>
      <c r="Z2" s="7">
        <v>21</v>
      </c>
      <c r="AA2" s="7">
        <v>407210</v>
      </c>
      <c r="AB2" s="34">
        <v>19390.952380952382</v>
      </c>
      <c r="AC2" s="46">
        <v>7.1428571428571425E-2</v>
      </c>
      <c r="AD2" s="7">
        <v>74</v>
      </c>
      <c r="AE2" s="10">
        <v>0.12653716192070741</v>
      </c>
      <c r="AG2" s="6" t="s">
        <v>13</v>
      </c>
      <c r="AH2" s="7">
        <v>18</v>
      </c>
    </row>
    <row r="3" spans="1:34" ht="15" customHeight="1">
      <c r="M3" s="6"/>
      <c r="N3" s="7"/>
      <c r="O3" s="7"/>
      <c r="P3" s="7"/>
      <c r="Q3" s="8"/>
      <c r="R3" s="9"/>
      <c r="S3" s="10"/>
      <c r="T3" s="7"/>
      <c r="Y3" s="6" t="s">
        <v>22</v>
      </c>
      <c r="Z3" s="7">
        <v>42</v>
      </c>
      <c r="AA3" s="7">
        <v>697522</v>
      </c>
      <c r="AB3" s="34">
        <v>16607.666666666668</v>
      </c>
      <c r="AC3" s="46">
        <v>4.0476190476190478E-2</v>
      </c>
      <c r="AD3" s="7">
        <v>154</v>
      </c>
      <c r="AE3" s="10">
        <v>0.21674923075871336</v>
      </c>
      <c r="AG3" s="6" t="s">
        <v>22</v>
      </c>
      <c r="AH3" s="7">
        <v>24</v>
      </c>
    </row>
    <row r="4" spans="1:34" ht="15" customHeight="1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5" t="s">
        <v>11</v>
      </c>
      <c r="M4" s="6"/>
      <c r="N4" s="7"/>
      <c r="O4" s="7"/>
      <c r="P4" s="7"/>
      <c r="Q4" s="8"/>
      <c r="R4" s="9"/>
      <c r="S4" s="10"/>
      <c r="T4" s="7"/>
      <c r="Y4" s="6" t="s">
        <v>27</v>
      </c>
      <c r="Z4" s="7">
        <v>29</v>
      </c>
      <c r="AA4" s="7">
        <v>465408</v>
      </c>
      <c r="AB4" s="34">
        <v>16048.551724137931</v>
      </c>
      <c r="AC4" s="46">
        <v>7.4137931034482768E-2</v>
      </c>
      <c r="AD4" s="7">
        <v>80</v>
      </c>
      <c r="AE4" s="10">
        <v>0.14462171227423831</v>
      </c>
      <c r="AG4" s="6" t="s">
        <v>27</v>
      </c>
      <c r="AH4" s="7">
        <v>25</v>
      </c>
    </row>
    <row r="5" spans="1:34">
      <c r="A5" s="19">
        <v>10001</v>
      </c>
      <c r="B5" s="20">
        <v>46058</v>
      </c>
      <c r="C5" s="11" t="s">
        <v>13</v>
      </c>
      <c r="D5" s="11" t="s">
        <v>14</v>
      </c>
      <c r="E5" s="11" t="s">
        <v>15</v>
      </c>
      <c r="F5" s="11">
        <v>3</v>
      </c>
      <c r="G5" s="12">
        <v>8990</v>
      </c>
      <c r="H5" s="13">
        <v>0</v>
      </c>
      <c r="I5" s="12">
        <v>26970</v>
      </c>
      <c r="J5" s="14" t="s">
        <v>16</v>
      </c>
      <c r="M5" s="6"/>
      <c r="N5" s="7"/>
      <c r="O5" s="7"/>
      <c r="P5" s="7"/>
      <c r="Q5" s="8"/>
      <c r="R5" s="9"/>
      <c r="S5" s="10"/>
      <c r="T5" s="7"/>
      <c r="Y5" s="6" t="s">
        <v>23</v>
      </c>
      <c r="Z5" s="7">
        <v>24</v>
      </c>
      <c r="AA5" s="7">
        <v>438649</v>
      </c>
      <c r="AB5" s="34">
        <v>18277.041666666668</v>
      </c>
      <c r="AC5" s="46">
        <v>6.6666666666666666E-2</v>
      </c>
      <c r="AD5" s="7">
        <v>81</v>
      </c>
      <c r="AE5" s="10">
        <v>0.13630657287236655</v>
      </c>
      <c r="AG5" s="6" t="s">
        <v>23</v>
      </c>
      <c r="AH5" s="7">
        <v>19</v>
      </c>
    </row>
    <row r="6" spans="1:34">
      <c r="A6" s="19">
        <v>10002</v>
      </c>
      <c r="B6" s="20">
        <v>46037</v>
      </c>
      <c r="C6" s="11" t="s">
        <v>18</v>
      </c>
      <c r="D6" s="11" t="s">
        <v>19</v>
      </c>
      <c r="E6" s="11" t="s">
        <v>20</v>
      </c>
      <c r="F6" s="11">
        <v>5</v>
      </c>
      <c r="G6" s="12">
        <v>4990</v>
      </c>
      <c r="H6" s="13">
        <v>0.1</v>
      </c>
      <c r="I6" s="12">
        <v>22455</v>
      </c>
      <c r="J6" s="14" t="s">
        <v>21</v>
      </c>
      <c r="M6" s="6"/>
      <c r="N6" s="7"/>
      <c r="O6" s="7"/>
      <c r="P6" s="7"/>
      <c r="Q6" s="8"/>
      <c r="R6" s="9"/>
      <c r="S6" s="10"/>
      <c r="T6" s="7"/>
      <c r="Y6" s="6" t="s">
        <v>17</v>
      </c>
      <c r="Z6" s="7">
        <v>36</v>
      </c>
      <c r="AA6" s="7">
        <v>784509</v>
      </c>
      <c r="AB6" s="34">
        <v>21791.916666666668</v>
      </c>
      <c r="AC6" s="46">
        <v>6.8055555555555536E-2</v>
      </c>
      <c r="AD6" s="7">
        <v>128</v>
      </c>
      <c r="AE6" s="10">
        <v>0.24377972633592554</v>
      </c>
      <c r="AG6" s="6" t="s">
        <v>17</v>
      </c>
      <c r="AH6" s="7">
        <v>27</v>
      </c>
    </row>
    <row r="7" spans="1:34">
      <c r="A7" s="19">
        <v>10003</v>
      </c>
      <c r="B7" s="20">
        <v>46071</v>
      </c>
      <c r="C7" s="11" t="s">
        <v>23</v>
      </c>
      <c r="D7" s="11" t="s">
        <v>24</v>
      </c>
      <c r="E7" s="11" t="s">
        <v>25</v>
      </c>
      <c r="F7" s="11">
        <v>1</v>
      </c>
      <c r="G7" s="12">
        <v>2490</v>
      </c>
      <c r="H7" s="13">
        <v>0.05</v>
      </c>
      <c r="I7" s="12">
        <v>2366</v>
      </c>
      <c r="J7" s="14" t="s">
        <v>26</v>
      </c>
      <c r="M7" s="6"/>
      <c r="N7" s="7"/>
      <c r="O7" s="7"/>
      <c r="P7" s="7"/>
      <c r="Q7" s="8"/>
      <c r="R7" s="9"/>
      <c r="S7" s="10"/>
      <c r="T7" s="7"/>
      <c r="Y7" s="6" t="s">
        <v>18</v>
      </c>
      <c r="Z7" s="7">
        <v>28</v>
      </c>
      <c r="AA7" s="7">
        <v>424808</v>
      </c>
      <c r="AB7" s="34">
        <v>15171.714285714286</v>
      </c>
      <c r="AC7" s="46">
        <v>7.3214285714285718E-2</v>
      </c>
      <c r="AD7" s="7">
        <v>96</v>
      </c>
      <c r="AE7" s="10">
        <v>0.13200559583804883</v>
      </c>
      <c r="AG7" s="6" t="s">
        <v>18</v>
      </c>
      <c r="AH7" s="7">
        <v>23</v>
      </c>
    </row>
    <row r="8" spans="1:34">
      <c r="A8" s="19">
        <v>10004</v>
      </c>
      <c r="B8" s="20">
        <v>46071</v>
      </c>
      <c r="C8" s="11" t="s">
        <v>22</v>
      </c>
      <c r="D8" s="11" t="s">
        <v>28</v>
      </c>
      <c r="E8" s="11" t="s">
        <v>20</v>
      </c>
      <c r="F8" s="11">
        <v>3</v>
      </c>
      <c r="G8" s="12">
        <v>2490</v>
      </c>
      <c r="H8" s="13">
        <v>0</v>
      </c>
      <c r="I8" s="12">
        <v>7470</v>
      </c>
      <c r="J8" s="14" t="s">
        <v>26</v>
      </c>
      <c r="M8" s="6"/>
      <c r="N8" s="7"/>
      <c r="O8" s="7"/>
      <c r="P8" s="7"/>
      <c r="Q8" s="8"/>
      <c r="R8" s="9"/>
      <c r="S8" s="10"/>
      <c r="T8" s="7"/>
    </row>
    <row r="9" spans="1:34">
      <c r="A9" s="19">
        <v>10005</v>
      </c>
      <c r="B9" s="20">
        <v>46062</v>
      </c>
      <c r="C9" s="11" t="s">
        <v>13</v>
      </c>
      <c r="D9" s="11" t="s">
        <v>29</v>
      </c>
      <c r="E9" s="11" t="s">
        <v>15</v>
      </c>
      <c r="F9" s="11">
        <v>6</v>
      </c>
      <c r="G9" s="12">
        <v>11990</v>
      </c>
      <c r="H9" s="13">
        <v>0</v>
      </c>
      <c r="I9" s="12">
        <v>71940</v>
      </c>
      <c r="J9" s="14" t="s">
        <v>21</v>
      </c>
    </row>
    <row r="10" spans="1:34">
      <c r="A10" s="19">
        <v>10006</v>
      </c>
      <c r="B10" s="20">
        <v>46083</v>
      </c>
      <c r="C10" s="11" t="s">
        <v>27</v>
      </c>
      <c r="D10" s="11" t="s">
        <v>30</v>
      </c>
      <c r="E10" s="11" t="s">
        <v>15</v>
      </c>
      <c r="F10" s="11">
        <v>2</v>
      </c>
      <c r="G10" s="12">
        <v>8990</v>
      </c>
      <c r="H10" s="13">
        <v>0.15</v>
      </c>
      <c r="I10" s="12">
        <v>15283</v>
      </c>
      <c r="J10" s="14" t="s">
        <v>31</v>
      </c>
    </row>
    <row r="11" spans="1:34">
      <c r="A11" s="19">
        <v>10007</v>
      </c>
      <c r="B11" s="20">
        <v>46056</v>
      </c>
      <c r="C11" s="11" t="s">
        <v>23</v>
      </c>
      <c r="D11" s="11" t="s">
        <v>32</v>
      </c>
      <c r="E11" s="11" t="s">
        <v>33</v>
      </c>
      <c r="F11" s="11">
        <v>5</v>
      </c>
      <c r="G11" s="12">
        <v>1490</v>
      </c>
      <c r="H11" s="13">
        <v>0</v>
      </c>
      <c r="I11" s="12">
        <v>7450</v>
      </c>
      <c r="J11" s="14" t="s">
        <v>16</v>
      </c>
    </row>
    <row r="12" spans="1:34" ht="15">
      <c r="A12" s="19">
        <v>10008</v>
      </c>
      <c r="B12" s="20">
        <v>46104</v>
      </c>
      <c r="C12" s="11" t="s">
        <v>23</v>
      </c>
      <c r="D12" s="11" t="s">
        <v>32</v>
      </c>
      <c r="E12" s="11" t="s">
        <v>34</v>
      </c>
      <c r="F12" s="11">
        <v>1</v>
      </c>
      <c r="G12" s="12">
        <v>2490</v>
      </c>
      <c r="H12" s="13">
        <v>0.15</v>
      </c>
      <c r="I12" s="12">
        <v>2116</v>
      </c>
      <c r="J12" s="14" t="s">
        <v>31</v>
      </c>
      <c r="L12" s="4" t="s">
        <v>4</v>
      </c>
      <c r="M12" s="4" t="s">
        <v>5</v>
      </c>
      <c r="N12" s="2"/>
      <c r="O12" s="2"/>
      <c r="P12" s="2"/>
      <c r="Q12" s="2"/>
      <c r="R12" s="2"/>
      <c r="S12" s="2"/>
      <c r="T12" s="2"/>
    </row>
    <row r="13" spans="1:34">
      <c r="A13" s="19">
        <v>10009</v>
      </c>
      <c r="B13" s="20">
        <v>46023</v>
      </c>
      <c r="C13" s="11" t="s">
        <v>27</v>
      </c>
      <c r="D13" s="11" t="s">
        <v>35</v>
      </c>
      <c r="E13" s="11" t="s">
        <v>15</v>
      </c>
      <c r="F13" s="11">
        <v>3</v>
      </c>
      <c r="G13" s="12">
        <v>6990</v>
      </c>
      <c r="H13" s="13">
        <v>0.15</v>
      </c>
      <c r="I13" s="12">
        <v>17824</v>
      </c>
      <c r="J13" s="14" t="s">
        <v>26</v>
      </c>
      <c r="L13" s="11" t="s">
        <v>13</v>
      </c>
      <c r="M13" s="11" t="s">
        <v>14</v>
      </c>
      <c r="N13" s="7"/>
      <c r="O13" s="7"/>
      <c r="P13" s="2"/>
      <c r="Q13" s="2"/>
      <c r="R13" s="2"/>
      <c r="S13" s="2"/>
      <c r="T13" s="2"/>
      <c r="U13" s="2"/>
    </row>
    <row r="14" spans="1:34">
      <c r="A14" s="19">
        <v>10010</v>
      </c>
      <c r="B14" s="20">
        <v>46044</v>
      </c>
      <c r="C14" s="11" t="s">
        <v>27</v>
      </c>
      <c r="D14" s="11" t="s">
        <v>36</v>
      </c>
      <c r="E14" s="11" t="s">
        <v>33</v>
      </c>
      <c r="F14" s="11">
        <v>1</v>
      </c>
      <c r="G14" s="12">
        <v>4990</v>
      </c>
      <c r="H14" s="13">
        <v>0.15</v>
      </c>
      <c r="I14" s="12">
        <v>4242</v>
      </c>
      <c r="J14" s="14" t="s">
        <v>26</v>
      </c>
      <c r="L14" s="11" t="s">
        <v>18</v>
      </c>
      <c r="M14" s="11" t="s">
        <v>19</v>
      </c>
      <c r="N14" s="7"/>
      <c r="O14" s="7"/>
      <c r="P14" s="2"/>
      <c r="Q14" s="2"/>
      <c r="R14" s="2"/>
      <c r="S14" s="2"/>
      <c r="T14" s="2"/>
      <c r="U14" s="2"/>
      <c r="AB14" s="2"/>
    </row>
    <row r="15" spans="1:34">
      <c r="A15" s="19">
        <v>10011</v>
      </c>
      <c r="B15" s="20">
        <v>46045</v>
      </c>
      <c r="C15" s="11" t="s">
        <v>22</v>
      </c>
      <c r="D15" s="11" t="s">
        <v>37</v>
      </c>
      <c r="E15" s="11" t="s">
        <v>20</v>
      </c>
      <c r="F15" s="11">
        <v>1</v>
      </c>
      <c r="G15" s="12">
        <v>3490</v>
      </c>
      <c r="H15" s="13">
        <v>0.1</v>
      </c>
      <c r="I15" s="12">
        <v>3141</v>
      </c>
      <c r="J15" s="14" t="s">
        <v>26</v>
      </c>
      <c r="L15" s="11" t="s">
        <v>23</v>
      </c>
      <c r="M15" s="11" t="s">
        <v>24</v>
      </c>
      <c r="N15" s="7"/>
      <c r="O15" s="7"/>
      <c r="P15" s="2"/>
      <c r="Q15" s="2"/>
      <c r="R15" s="2"/>
      <c r="S15" s="2"/>
      <c r="T15" s="2"/>
      <c r="U15" s="2"/>
      <c r="AB15" s="6"/>
    </row>
    <row r="16" spans="1:34">
      <c r="A16" s="19">
        <v>10012</v>
      </c>
      <c r="B16" s="20">
        <v>46067</v>
      </c>
      <c r="C16" s="11" t="s">
        <v>17</v>
      </c>
      <c r="D16" s="11" t="s">
        <v>38</v>
      </c>
      <c r="E16" s="11" t="s">
        <v>20</v>
      </c>
      <c r="F16" s="11">
        <v>6</v>
      </c>
      <c r="G16" s="12">
        <v>6990</v>
      </c>
      <c r="H16" s="13">
        <v>0.15</v>
      </c>
      <c r="I16" s="12">
        <v>35649</v>
      </c>
      <c r="J16" s="14" t="s">
        <v>21</v>
      </c>
      <c r="L16" s="11" t="s">
        <v>22</v>
      </c>
      <c r="M16" s="11" t="s">
        <v>28</v>
      </c>
      <c r="N16" s="7"/>
      <c r="O16" s="7"/>
      <c r="P16" s="2"/>
      <c r="Q16" s="2"/>
      <c r="R16" s="2"/>
      <c r="S16" s="2"/>
      <c r="T16" s="2"/>
      <c r="U16" s="2"/>
      <c r="AB16" s="6"/>
    </row>
    <row r="17" spans="1:28">
      <c r="A17" s="19">
        <v>10013</v>
      </c>
      <c r="B17" s="20">
        <v>46037</v>
      </c>
      <c r="C17" s="11" t="s">
        <v>27</v>
      </c>
      <c r="D17" s="11" t="s">
        <v>39</v>
      </c>
      <c r="E17" s="11" t="s">
        <v>34</v>
      </c>
      <c r="F17" s="11">
        <v>2</v>
      </c>
      <c r="G17" s="12">
        <v>4990</v>
      </c>
      <c r="H17" s="13">
        <v>0.05</v>
      </c>
      <c r="I17" s="12">
        <v>9481</v>
      </c>
      <c r="J17" s="14" t="s">
        <v>31</v>
      </c>
      <c r="L17" s="11" t="s">
        <v>13</v>
      </c>
      <c r="M17" s="11" t="s">
        <v>29</v>
      </c>
      <c r="N17" s="7"/>
      <c r="O17" s="7"/>
      <c r="P17" s="2"/>
      <c r="Q17" s="2"/>
      <c r="R17" s="2"/>
      <c r="S17" s="2"/>
      <c r="T17" s="2"/>
      <c r="U17" s="2"/>
      <c r="AB17" s="6"/>
    </row>
    <row r="18" spans="1:28">
      <c r="A18" s="19">
        <v>10014</v>
      </c>
      <c r="B18" s="20">
        <v>46093</v>
      </c>
      <c r="C18" s="11" t="s">
        <v>18</v>
      </c>
      <c r="D18" s="11" t="s">
        <v>40</v>
      </c>
      <c r="E18" s="11" t="s">
        <v>15</v>
      </c>
      <c r="F18" s="11">
        <v>5</v>
      </c>
      <c r="G18" s="12">
        <v>8990</v>
      </c>
      <c r="H18" s="13">
        <v>0.1</v>
      </c>
      <c r="I18" s="12">
        <v>40455</v>
      </c>
      <c r="J18" s="14" t="s">
        <v>41</v>
      </c>
      <c r="L18" s="11" t="s">
        <v>27</v>
      </c>
      <c r="M18" s="11" t="s">
        <v>30</v>
      </c>
      <c r="N18" s="7"/>
      <c r="O18" s="7"/>
      <c r="P18" s="2"/>
      <c r="Q18" s="2"/>
      <c r="R18" s="2"/>
      <c r="S18" s="2"/>
      <c r="T18" s="2"/>
      <c r="U18" s="2"/>
      <c r="AB18" s="6"/>
    </row>
    <row r="19" spans="1:28">
      <c r="A19" s="19">
        <v>10015</v>
      </c>
      <c r="B19" s="20">
        <v>46061</v>
      </c>
      <c r="C19" s="11" t="s">
        <v>23</v>
      </c>
      <c r="D19" s="11" t="s">
        <v>42</v>
      </c>
      <c r="E19" s="11" t="s">
        <v>25</v>
      </c>
      <c r="F19" s="11">
        <v>1</v>
      </c>
      <c r="G19" s="12">
        <v>4990</v>
      </c>
      <c r="H19" s="13">
        <v>0</v>
      </c>
      <c r="I19" s="12">
        <v>4990</v>
      </c>
      <c r="J19" s="14" t="s">
        <v>26</v>
      </c>
      <c r="L19" s="11" t="s">
        <v>23</v>
      </c>
      <c r="M19" s="11" t="s">
        <v>32</v>
      </c>
      <c r="N19" s="7"/>
      <c r="O19" s="7"/>
      <c r="P19" s="2"/>
      <c r="Q19" s="2"/>
      <c r="R19" s="2"/>
      <c r="S19" s="2"/>
      <c r="T19" s="2"/>
      <c r="U19" s="2"/>
      <c r="AB19" s="6"/>
    </row>
    <row r="20" spans="1:28" ht="15" customHeight="1">
      <c r="A20" s="19">
        <v>10016</v>
      </c>
      <c r="B20" s="20">
        <v>46085</v>
      </c>
      <c r="C20" s="11" t="s">
        <v>17</v>
      </c>
      <c r="D20" s="11" t="s">
        <v>43</v>
      </c>
      <c r="E20" s="11" t="s">
        <v>20</v>
      </c>
      <c r="F20" s="11">
        <v>3</v>
      </c>
      <c r="G20" s="12">
        <v>1990</v>
      </c>
      <c r="H20" s="13">
        <v>0</v>
      </c>
      <c r="I20" s="12">
        <v>5970</v>
      </c>
      <c r="J20" s="14" t="s">
        <v>31</v>
      </c>
      <c r="L20" s="11" t="s">
        <v>27</v>
      </c>
      <c r="M20" s="11" t="s">
        <v>35</v>
      </c>
      <c r="N20" s="7"/>
      <c r="O20" s="7"/>
      <c r="P20" s="2"/>
      <c r="Q20" s="2"/>
      <c r="R20" s="2"/>
      <c r="S20" s="2"/>
      <c r="T20" s="2"/>
      <c r="U20" s="2"/>
      <c r="AB20" s="6"/>
    </row>
    <row r="21" spans="1:28">
      <c r="A21" s="19">
        <v>10017</v>
      </c>
      <c r="B21" s="20">
        <v>46029</v>
      </c>
      <c r="C21" s="11" t="s">
        <v>27</v>
      </c>
      <c r="D21" s="11" t="s">
        <v>44</v>
      </c>
      <c r="E21" s="11" t="s">
        <v>20</v>
      </c>
      <c r="F21" s="11">
        <v>2</v>
      </c>
      <c r="G21" s="12">
        <v>6990</v>
      </c>
      <c r="H21" s="13">
        <v>0.1</v>
      </c>
      <c r="I21" s="12">
        <v>12582</v>
      </c>
      <c r="J21" s="14" t="s">
        <v>41</v>
      </c>
      <c r="L21" s="11" t="s">
        <v>27</v>
      </c>
      <c r="M21" s="11" t="s">
        <v>36</v>
      </c>
      <c r="N21" s="7"/>
      <c r="O21" s="7"/>
      <c r="P21" s="2"/>
      <c r="Q21" s="2"/>
      <c r="R21" s="2"/>
      <c r="S21" s="2"/>
      <c r="T21" s="2"/>
      <c r="U21" s="2"/>
      <c r="AB21" s="6"/>
    </row>
    <row r="22" spans="1:28">
      <c r="A22" s="19">
        <v>10018</v>
      </c>
      <c r="B22" s="20">
        <v>46078</v>
      </c>
      <c r="C22" s="11" t="s">
        <v>17</v>
      </c>
      <c r="D22" s="11" t="s">
        <v>45</v>
      </c>
      <c r="E22" s="11" t="s">
        <v>20</v>
      </c>
      <c r="F22" s="11">
        <v>5</v>
      </c>
      <c r="G22" s="12">
        <v>11990</v>
      </c>
      <c r="H22" s="13">
        <v>0</v>
      </c>
      <c r="I22" s="12">
        <v>59950</v>
      </c>
      <c r="J22" s="14" t="s">
        <v>16</v>
      </c>
      <c r="L22" s="11" t="s">
        <v>22</v>
      </c>
      <c r="M22" s="11" t="s">
        <v>37</v>
      </c>
      <c r="N22" s="7"/>
      <c r="O22" s="7"/>
      <c r="P22" s="2"/>
      <c r="Q22" s="2"/>
      <c r="R22" s="2"/>
      <c r="S22" s="2"/>
      <c r="T22" s="2"/>
      <c r="U22" s="2"/>
    </row>
    <row r="23" spans="1:28">
      <c r="A23" s="19">
        <v>10019</v>
      </c>
      <c r="B23" s="20">
        <v>46087</v>
      </c>
      <c r="C23" s="11" t="s">
        <v>18</v>
      </c>
      <c r="D23" s="11" t="s">
        <v>36</v>
      </c>
      <c r="E23" s="11" t="s">
        <v>34</v>
      </c>
      <c r="F23" s="11">
        <v>1</v>
      </c>
      <c r="G23" s="12">
        <v>6990</v>
      </c>
      <c r="H23" s="13">
        <v>0.1</v>
      </c>
      <c r="I23" s="12">
        <v>6291</v>
      </c>
      <c r="J23" s="14" t="s">
        <v>41</v>
      </c>
      <c r="L23" s="11" t="s">
        <v>17</v>
      </c>
      <c r="M23" s="11" t="s">
        <v>38</v>
      </c>
      <c r="N23" s="7"/>
      <c r="O23" s="7"/>
      <c r="P23" s="2"/>
      <c r="Q23" s="2"/>
      <c r="R23" s="2"/>
      <c r="S23" s="2"/>
      <c r="T23" s="2"/>
      <c r="U23" s="2"/>
    </row>
    <row r="24" spans="1:28">
      <c r="A24" s="19">
        <v>10020</v>
      </c>
      <c r="B24" s="20">
        <v>46031</v>
      </c>
      <c r="C24" s="11" t="s">
        <v>27</v>
      </c>
      <c r="D24" s="11" t="s">
        <v>46</v>
      </c>
      <c r="E24" s="11" t="s">
        <v>33</v>
      </c>
      <c r="F24" s="11">
        <v>3</v>
      </c>
      <c r="G24" s="12">
        <v>11990</v>
      </c>
      <c r="H24" s="13">
        <v>0.1</v>
      </c>
      <c r="I24" s="12">
        <v>32373</v>
      </c>
      <c r="J24" s="14" t="s">
        <v>16</v>
      </c>
      <c r="L24" s="11" t="s">
        <v>27</v>
      </c>
      <c r="M24" s="11" t="s">
        <v>39</v>
      </c>
      <c r="N24" s="7"/>
      <c r="O24" s="7"/>
      <c r="P24" s="2"/>
      <c r="Q24" s="2"/>
      <c r="R24" s="2"/>
      <c r="S24" s="2"/>
      <c r="T24" s="2"/>
      <c r="U24" s="2"/>
    </row>
    <row r="25" spans="1:28">
      <c r="A25" s="19">
        <v>10021</v>
      </c>
      <c r="B25" s="20">
        <v>46083</v>
      </c>
      <c r="C25" s="11" t="s">
        <v>23</v>
      </c>
      <c r="D25" s="11" t="s">
        <v>47</v>
      </c>
      <c r="E25" s="11" t="s">
        <v>25</v>
      </c>
      <c r="F25" s="11">
        <v>6</v>
      </c>
      <c r="G25" s="12">
        <v>8990</v>
      </c>
      <c r="H25" s="13">
        <v>0.1</v>
      </c>
      <c r="I25" s="12">
        <v>48546</v>
      </c>
      <c r="J25" s="14" t="s">
        <v>21</v>
      </c>
      <c r="L25" s="11" t="s">
        <v>18</v>
      </c>
      <c r="M25" s="11" t="s">
        <v>40</v>
      </c>
      <c r="N25" s="7"/>
      <c r="O25" s="7"/>
      <c r="P25" s="2"/>
      <c r="Q25" s="2"/>
      <c r="R25" s="2"/>
      <c r="S25" s="2"/>
      <c r="T25" s="2"/>
      <c r="U25" s="2"/>
    </row>
    <row r="26" spans="1:28">
      <c r="A26" s="19">
        <v>10022</v>
      </c>
      <c r="B26" s="20">
        <v>46041</v>
      </c>
      <c r="C26" s="11" t="s">
        <v>18</v>
      </c>
      <c r="D26" s="11" t="s">
        <v>48</v>
      </c>
      <c r="E26" s="11" t="s">
        <v>15</v>
      </c>
      <c r="F26" s="11">
        <v>6</v>
      </c>
      <c r="G26" s="12">
        <v>11990</v>
      </c>
      <c r="H26" s="13">
        <v>0.1</v>
      </c>
      <c r="I26" s="12">
        <v>64746</v>
      </c>
      <c r="J26" s="14" t="s">
        <v>16</v>
      </c>
      <c r="L26" s="11" t="s">
        <v>23</v>
      </c>
      <c r="M26" s="11" t="s">
        <v>42</v>
      </c>
      <c r="N26" s="7"/>
      <c r="O26" s="7"/>
      <c r="P26" s="2"/>
      <c r="Q26" s="2"/>
      <c r="R26" s="2"/>
      <c r="S26" s="2"/>
      <c r="T26" s="2"/>
      <c r="U26" s="2"/>
    </row>
    <row r="27" spans="1:28">
      <c r="A27" s="19">
        <v>10023</v>
      </c>
      <c r="B27" s="20">
        <v>46033</v>
      </c>
      <c r="C27" s="11" t="s">
        <v>22</v>
      </c>
      <c r="D27" s="11" t="s">
        <v>49</v>
      </c>
      <c r="E27" s="11" t="s">
        <v>25</v>
      </c>
      <c r="F27" s="11">
        <v>1</v>
      </c>
      <c r="G27" s="12">
        <v>4990</v>
      </c>
      <c r="H27" s="13">
        <v>0</v>
      </c>
      <c r="I27" s="12">
        <v>4990</v>
      </c>
      <c r="J27" s="14" t="s">
        <v>26</v>
      </c>
      <c r="L27" s="11" t="s">
        <v>17</v>
      </c>
      <c r="M27" s="11" t="s">
        <v>43</v>
      </c>
      <c r="N27" s="7"/>
      <c r="O27" s="7"/>
      <c r="P27" s="2"/>
      <c r="Q27" s="2"/>
      <c r="R27" s="2"/>
      <c r="S27" s="2"/>
      <c r="T27" s="2"/>
      <c r="U27" s="2"/>
    </row>
    <row r="28" spans="1:28">
      <c r="A28" s="19">
        <v>10024</v>
      </c>
      <c r="B28" s="20">
        <v>46072</v>
      </c>
      <c r="C28" s="11" t="s">
        <v>27</v>
      </c>
      <c r="D28" s="11" t="s">
        <v>50</v>
      </c>
      <c r="E28" s="11" t="s">
        <v>34</v>
      </c>
      <c r="F28" s="11">
        <v>1</v>
      </c>
      <c r="G28" s="12">
        <v>4990</v>
      </c>
      <c r="H28" s="13">
        <v>0.05</v>
      </c>
      <c r="I28" s="12">
        <v>4740</v>
      </c>
      <c r="J28" s="14" t="s">
        <v>31</v>
      </c>
      <c r="L28" s="11" t="s">
        <v>27</v>
      </c>
      <c r="M28" s="11" t="s">
        <v>44</v>
      </c>
      <c r="N28" s="7"/>
      <c r="O28" s="7"/>
      <c r="P28" s="2"/>
      <c r="Q28" s="2"/>
      <c r="R28" s="2"/>
      <c r="S28" s="2"/>
      <c r="T28" s="2"/>
      <c r="U28" s="2"/>
    </row>
    <row r="29" spans="1:28">
      <c r="A29" s="19">
        <v>10025</v>
      </c>
      <c r="B29" s="20">
        <v>46056</v>
      </c>
      <c r="C29" s="11" t="s">
        <v>17</v>
      </c>
      <c r="D29" s="11" t="s">
        <v>40</v>
      </c>
      <c r="E29" s="11" t="s">
        <v>25</v>
      </c>
      <c r="F29" s="11">
        <v>1</v>
      </c>
      <c r="G29" s="12">
        <v>11990</v>
      </c>
      <c r="H29" s="13">
        <v>0.1</v>
      </c>
      <c r="I29" s="12">
        <v>10791</v>
      </c>
      <c r="J29" s="14" t="s">
        <v>21</v>
      </c>
      <c r="L29" s="11" t="s">
        <v>17</v>
      </c>
      <c r="M29" s="11" t="s">
        <v>45</v>
      </c>
      <c r="N29" s="7"/>
      <c r="O29" s="7"/>
      <c r="P29" s="2"/>
      <c r="Q29" s="2"/>
      <c r="R29" s="2"/>
      <c r="S29" s="2"/>
      <c r="T29" s="2"/>
      <c r="U29" s="2"/>
    </row>
    <row r="30" spans="1:28">
      <c r="A30" s="19">
        <v>10026</v>
      </c>
      <c r="B30" s="20">
        <v>46085</v>
      </c>
      <c r="C30" s="11" t="s">
        <v>22</v>
      </c>
      <c r="D30" s="11" t="s">
        <v>49</v>
      </c>
      <c r="E30" s="11" t="s">
        <v>25</v>
      </c>
      <c r="F30" s="11">
        <v>5</v>
      </c>
      <c r="G30" s="12">
        <v>4990</v>
      </c>
      <c r="H30" s="13">
        <v>0</v>
      </c>
      <c r="I30" s="12">
        <v>24950</v>
      </c>
      <c r="J30" s="14" t="s">
        <v>21</v>
      </c>
      <c r="L30" s="11" t="s">
        <v>18</v>
      </c>
      <c r="M30" s="11" t="s">
        <v>36</v>
      </c>
      <c r="P30" s="2"/>
      <c r="Q30" s="2"/>
      <c r="R30" s="2"/>
      <c r="S30" s="2"/>
      <c r="T30" s="2"/>
      <c r="U30" s="2"/>
    </row>
    <row r="31" spans="1:28">
      <c r="A31" s="19">
        <v>10027</v>
      </c>
      <c r="B31" s="20">
        <v>46110</v>
      </c>
      <c r="C31" s="11" t="s">
        <v>22</v>
      </c>
      <c r="D31" s="11" t="s">
        <v>42</v>
      </c>
      <c r="E31" s="11" t="s">
        <v>34</v>
      </c>
      <c r="F31" s="11">
        <v>1</v>
      </c>
      <c r="G31" s="12">
        <v>4990</v>
      </c>
      <c r="H31" s="13">
        <v>0</v>
      </c>
      <c r="I31" s="12">
        <v>4990</v>
      </c>
      <c r="J31" s="14" t="s">
        <v>16</v>
      </c>
      <c r="L31" s="11" t="s">
        <v>27</v>
      </c>
      <c r="M31" s="11" t="s">
        <v>46</v>
      </c>
      <c r="P31" s="2"/>
      <c r="Q31" s="2"/>
      <c r="R31" s="2"/>
      <c r="S31" s="2"/>
      <c r="T31" s="2"/>
      <c r="U31" s="2"/>
    </row>
    <row r="32" spans="1:28">
      <c r="A32" s="19">
        <v>10028</v>
      </c>
      <c r="B32" s="20">
        <v>46109</v>
      </c>
      <c r="C32" s="11" t="s">
        <v>13</v>
      </c>
      <c r="D32" s="11" t="s">
        <v>51</v>
      </c>
      <c r="E32" s="11" t="s">
        <v>25</v>
      </c>
      <c r="F32" s="11">
        <v>1</v>
      </c>
      <c r="G32" s="12">
        <v>1490</v>
      </c>
      <c r="H32" s="13">
        <v>0.1</v>
      </c>
      <c r="I32" s="12">
        <v>1341</v>
      </c>
      <c r="J32" s="14" t="s">
        <v>16</v>
      </c>
      <c r="L32" s="11" t="s">
        <v>23</v>
      </c>
      <c r="M32" s="11" t="s">
        <v>47</v>
      </c>
      <c r="P32" s="2"/>
      <c r="Q32" s="2"/>
      <c r="R32" s="2"/>
      <c r="S32" s="2"/>
      <c r="T32" s="2"/>
      <c r="U32" s="2"/>
    </row>
    <row r="33" spans="1:13">
      <c r="A33" s="19">
        <v>10029</v>
      </c>
      <c r="B33" s="20">
        <v>46050</v>
      </c>
      <c r="C33" s="11" t="s">
        <v>22</v>
      </c>
      <c r="D33" s="11" t="s">
        <v>19</v>
      </c>
      <c r="E33" s="11" t="s">
        <v>20</v>
      </c>
      <c r="F33" s="11">
        <v>5</v>
      </c>
      <c r="G33" s="12">
        <v>11990</v>
      </c>
      <c r="H33" s="13">
        <v>0.1</v>
      </c>
      <c r="I33" s="12">
        <v>53955</v>
      </c>
      <c r="J33" s="14" t="s">
        <v>31</v>
      </c>
      <c r="L33" s="11" t="s">
        <v>18</v>
      </c>
      <c r="M33" s="11" t="s">
        <v>48</v>
      </c>
    </row>
    <row r="34" spans="1:13">
      <c r="A34" s="19">
        <v>10030</v>
      </c>
      <c r="B34" s="20">
        <v>46105</v>
      </c>
      <c r="C34" s="11" t="s">
        <v>27</v>
      </c>
      <c r="D34" s="11" t="s">
        <v>52</v>
      </c>
      <c r="E34" s="11" t="s">
        <v>33</v>
      </c>
      <c r="F34" s="11">
        <v>5</v>
      </c>
      <c r="G34" s="12">
        <v>1990</v>
      </c>
      <c r="H34" s="13">
        <v>0</v>
      </c>
      <c r="I34" s="12">
        <v>9950</v>
      </c>
      <c r="J34" s="14" t="s">
        <v>16</v>
      </c>
      <c r="L34" s="11" t="s">
        <v>22</v>
      </c>
      <c r="M34" s="11" t="s">
        <v>49</v>
      </c>
    </row>
    <row r="35" spans="1:13">
      <c r="A35" s="19">
        <v>10031</v>
      </c>
      <c r="B35" s="20">
        <v>46064</v>
      </c>
      <c r="C35" s="11" t="s">
        <v>13</v>
      </c>
      <c r="D35" s="11" t="s">
        <v>32</v>
      </c>
      <c r="E35" s="11" t="s">
        <v>20</v>
      </c>
      <c r="F35" s="11">
        <v>5</v>
      </c>
      <c r="G35" s="12">
        <v>11990</v>
      </c>
      <c r="H35" s="13">
        <v>0.1</v>
      </c>
      <c r="I35" s="12">
        <v>53955</v>
      </c>
      <c r="J35" s="14" t="s">
        <v>21</v>
      </c>
      <c r="L35" s="11" t="s">
        <v>27</v>
      </c>
      <c r="M35" s="11" t="s">
        <v>50</v>
      </c>
    </row>
    <row r="36" spans="1:13">
      <c r="A36" s="19">
        <v>10032</v>
      </c>
      <c r="B36" s="20">
        <v>46037</v>
      </c>
      <c r="C36" s="11" t="s">
        <v>18</v>
      </c>
      <c r="D36" s="11" t="s">
        <v>53</v>
      </c>
      <c r="E36" s="11" t="s">
        <v>25</v>
      </c>
      <c r="F36" s="11">
        <v>5</v>
      </c>
      <c r="G36" s="12">
        <v>1990</v>
      </c>
      <c r="H36" s="13">
        <v>0.05</v>
      </c>
      <c r="I36" s="12">
        <v>9452</v>
      </c>
      <c r="J36" s="14" t="s">
        <v>26</v>
      </c>
      <c r="L36" s="11" t="s">
        <v>17</v>
      </c>
      <c r="M36" s="11" t="s">
        <v>40</v>
      </c>
    </row>
    <row r="37" spans="1:13">
      <c r="A37" s="19">
        <v>10033</v>
      </c>
      <c r="B37" s="20">
        <v>46033</v>
      </c>
      <c r="C37" s="11" t="s">
        <v>27</v>
      </c>
      <c r="D37" s="11" t="s">
        <v>42</v>
      </c>
      <c r="E37" s="11" t="s">
        <v>34</v>
      </c>
      <c r="F37" s="11">
        <v>1</v>
      </c>
      <c r="G37" s="12">
        <v>4990</v>
      </c>
      <c r="H37" s="13">
        <v>0.05</v>
      </c>
      <c r="I37" s="12">
        <v>4740</v>
      </c>
      <c r="J37" s="14" t="s">
        <v>31</v>
      </c>
      <c r="L37" s="11" t="s">
        <v>22</v>
      </c>
      <c r="M37" s="11" t="s">
        <v>42</v>
      </c>
    </row>
    <row r="38" spans="1:13">
      <c r="A38" s="19">
        <v>10034</v>
      </c>
      <c r="B38" s="20">
        <v>46059</v>
      </c>
      <c r="C38" s="11" t="s">
        <v>22</v>
      </c>
      <c r="D38" s="11" t="s">
        <v>54</v>
      </c>
      <c r="E38" s="11" t="s">
        <v>20</v>
      </c>
      <c r="F38" s="11">
        <v>3</v>
      </c>
      <c r="G38" s="12">
        <v>1990</v>
      </c>
      <c r="H38" s="13">
        <v>0</v>
      </c>
      <c r="I38" s="12">
        <v>5970</v>
      </c>
      <c r="J38" s="14" t="s">
        <v>16</v>
      </c>
      <c r="L38" s="11" t="s">
        <v>13</v>
      </c>
      <c r="M38" s="11" t="s">
        <v>51</v>
      </c>
    </row>
    <row r="39" spans="1:13">
      <c r="A39" s="19">
        <v>10035</v>
      </c>
      <c r="B39" s="20">
        <v>46089</v>
      </c>
      <c r="C39" s="11" t="s">
        <v>17</v>
      </c>
      <c r="D39" s="11" t="s">
        <v>48</v>
      </c>
      <c r="E39" s="11" t="s">
        <v>25</v>
      </c>
      <c r="F39" s="11">
        <v>3</v>
      </c>
      <c r="G39" s="12">
        <v>8990</v>
      </c>
      <c r="H39" s="13">
        <v>0.1</v>
      </c>
      <c r="I39" s="12">
        <v>24273</v>
      </c>
      <c r="J39" s="14" t="s">
        <v>41</v>
      </c>
      <c r="L39" s="11" t="s">
        <v>22</v>
      </c>
      <c r="M39" s="11" t="s">
        <v>19</v>
      </c>
    </row>
    <row r="40" spans="1:13">
      <c r="A40" s="19">
        <v>10036</v>
      </c>
      <c r="B40" s="20">
        <v>46084</v>
      </c>
      <c r="C40" s="11" t="s">
        <v>23</v>
      </c>
      <c r="D40" s="11" t="s">
        <v>29</v>
      </c>
      <c r="E40" s="11" t="s">
        <v>34</v>
      </c>
      <c r="F40" s="11">
        <v>6</v>
      </c>
      <c r="G40" s="12">
        <v>11990</v>
      </c>
      <c r="H40" s="13">
        <v>0.15</v>
      </c>
      <c r="I40" s="12">
        <v>61149</v>
      </c>
      <c r="J40" s="14" t="s">
        <v>41</v>
      </c>
      <c r="L40" s="11" t="s">
        <v>27</v>
      </c>
      <c r="M40" s="11" t="s">
        <v>52</v>
      </c>
    </row>
    <row r="41" spans="1:13">
      <c r="A41" s="19">
        <v>10037</v>
      </c>
      <c r="B41" s="20">
        <v>46052</v>
      </c>
      <c r="C41" s="11" t="s">
        <v>18</v>
      </c>
      <c r="D41" s="11" t="s">
        <v>55</v>
      </c>
      <c r="E41" s="11" t="s">
        <v>34</v>
      </c>
      <c r="F41" s="11">
        <v>6</v>
      </c>
      <c r="G41" s="12">
        <v>1990</v>
      </c>
      <c r="H41" s="13">
        <v>0.05</v>
      </c>
      <c r="I41" s="12">
        <v>11343</v>
      </c>
      <c r="J41" s="14" t="s">
        <v>41</v>
      </c>
      <c r="L41" s="11" t="s">
        <v>13</v>
      </c>
      <c r="M41" s="11" t="s">
        <v>32</v>
      </c>
    </row>
    <row r="42" spans="1:13">
      <c r="A42" s="19">
        <v>10038</v>
      </c>
      <c r="B42" s="20">
        <v>46026</v>
      </c>
      <c r="C42" s="11" t="s">
        <v>18</v>
      </c>
      <c r="D42" s="11" t="s">
        <v>56</v>
      </c>
      <c r="E42" s="11" t="s">
        <v>33</v>
      </c>
      <c r="F42" s="11">
        <v>4</v>
      </c>
      <c r="G42" s="12">
        <v>2490</v>
      </c>
      <c r="H42" s="13">
        <v>0.1</v>
      </c>
      <c r="I42" s="12">
        <v>8964</v>
      </c>
      <c r="J42" s="14" t="s">
        <v>21</v>
      </c>
      <c r="L42" s="11" t="s">
        <v>18</v>
      </c>
      <c r="M42" s="11" t="s">
        <v>53</v>
      </c>
    </row>
    <row r="43" spans="1:13">
      <c r="A43" s="19">
        <v>10039</v>
      </c>
      <c r="B43" s="20">
        <v>46104</v>
      </c>
      <c r="C43" s="11" t="s">
        <v>22</v>
      </c>
      <c r="D43" s="11" t="s">
        <v>44</v>
      </c>
      <c r="E43" s="11" t="s">
        <v>25</v>
      </c>
      <c r="F43" s="11">
        <v>2</v>
      </c>
      <c r="G43" s="12">
        <v>2490</v>
      </c>
      <c r="H43" s="13">
        <v>0</v>
      </c>
      <c r="I43" s="12">
        <v>4980</v>
      </c>
      <c r="J43" s="14" t="s">
        <v>21</v>
      </c>
      <c r="L43" s="11" t="s">
        <v>27</v>
      </c>
      <c r="M43" s="11" t="s">
        <v>42</v>
      </c>
    </row>
    <row r="44" spans="1:13">
      <c r="A44" s="19">
        <v>10040</v>
      </c>
      <c r="B44" s="20">
        <v>46056</v>
      </c>
      <c r="C44" s="11" t="s">
        <v>18</v>
      </c>
      <c r="D44" s="11" t="s">
        <v>35</v>
      </c>
      <c r="E44" s="11" t="s">
        <v>25</v>
      </c>
      <c r="F44" s="11">
        <v>2</v>
      </c>
      <c r="G44" s="12">
        <v>11990</v>
      </c>
      <c r="H44" s="13">
        <v>0.05</v>
      </c>
      <c r="I44" s="12">
        <v>22781</v>
      </c>
      <c r="J44" s="14" t="s">
        <v>16</v>
      </c>
      <c r="L44" s="11" t="s">
        <v>22</v>
      </c>
      <c r="M44" s="11" t="s">
        <v>54</v>
      </c>
    </row>
    <row r="45" spans="1:13">
      <c r="A45" s="19">
        <v>10041</v>
      </c>
      <c r="B45" s="20">
        <v>46090</v>
      </c>
      <c r="C45" s="11" t="s">
        <v>13</v>
      </c>
      <c r="D45" s="11" t="s">
        <v>39</v>
      </c>
      <c r="E45" s="11" t="s">
        <v>33</v>
      </c>
      <c r="F45" s="11">
        <v>1</v>
      </c>
      <c r="G45" s="12">
        <v>11990</v>
      </c>
      <c r="H45" s="13">
        <v>0.1</v>
      </c>
      <c r="I45" s="12">
        <v>10791</v>
      </c>
      <c r="J45" s="14" t="s">
        <v>16</v>
      </c>
      <c r="L45" s="11" t="s">
        <v>17</v>
      </c>
      <c r="M45" s="11" t="s">
        <v>48</v>
      </c>
    </row>
    <row r="46" spans="1:13">
      <c r="A46" s="19">
        <v>10042</v>
      </c>
      <c r="B46" s="20">
        <v>46038</v>
      </c>
      <c r="C46" s="11" t="s">
        <v>18</v>
      </c>
      <c r="D46" s="11" t="s">
        <v>40</v>
      </c>
      <c r="E46" s="11" t="s">
        <v>25</v>
      </c>
      <c r="F46" s="11">
        <v>6</v>
      </c>
      <c r="G46" s="12">
        <v>4990</v>
      </c>
      <c r="H46" s="13">
        <v>0.05</v>
      </c>
      <c r="I46" s="12">
        <v>28443</v>
      </c>
      <c r="J46" s="14" t="s">
        <v>26</v>
      </c>
      <c r="L46" s="11" t="s">
        <v>23</v>
      </c>
      <c r="M46" s="11" t="s">
        <v>29</v>
      </c>
    </row>
    <row r="47" spans="1:13">
      <c r="A47" s="19">
        <v>10043</v>
      </c>
      <c r="B47" s="20">
        <v>46026</v>
      </c>
      <c r="C47" s="11" t="s">
        <v>22</v>
      </c>
      <c r="D47" s="11" t="s">
        <v>57</v>
      </c>
      <c r="E47" s="11" t="s">
        <v>20</v>
      </c>
      <c r="F47" s="11">
        <v>5</v>
      </c>
      <c r="G47" s="12">
        <v>1990</v>
      </c>
      <c r="H47" s="13">
        <v>0</v>
      </c>
      <c r="I47" s="12">
        <v>9950</v>
      </c>
      <c r="J47" s="14" t="s">
        <v>41</v>
      </c>
      <c r="L47" s="11" t="s">
        <v>18</v>
      </c>
      <c r="M47" s="11" t="s">
        <v>55</v>
      </c>
    </row>
    <row r="48" spans="1:13">
      <c r="A48" s="19">
        <v>10044</v>
      </c>
      <c r="B48" s="20">
        <v>46109</v>
      </c>
      <c r="C48" s="11" t="s">
        <v>27</v>
      </c>
      <c r="D48" s="11" t="s">
        <v>52</v>
      </c>
      <c r="E48" s="11" t="s">
        <v>33</v>
      </c>
      <c r="F48" s="11">
        <v>2</v>
      </c>
      <c r="G48" s="12">
        <v>8990</v>
      </c>
      <c r="H48" s="13">
        <v>0</v>
      </c>
      <c r="I48" s="12">
        <v>17980</v>
      </c>
      <c r="J48" s="14" t="s">
        <v>41</v>
      </c>
      <c r="L48" s="11" t="s">
        <v>18</v>
      </c>
      <c r="M48" s="11" t="s">
        <v>56</v>
      </c>
    </row>
    <row r="49" spans="1:13">
      <c r="A49" s="19">
        <v>10045</v>
      </c>
      <c r="B49" s="20">
        <v>46071</v>
      </c>
      <c r="C49" s="11" t="s">
        <v>17</v>
      </c>
      <c r="D49" s="11" t="s">
        <v>58</v>
      </c>
      <c r="E49" s="11" t="s">
        <v>15</v>
      </c>
      <c r="F49" s="11">
        <v>5</v>
      </c>
      <c r="G49" s="12">
        <v>1990</v>
      </c>
      <c r="H49" s="13">
        <v>0.1</v>
      </c>
      <c r="I49" s="12">
        <v>8955</v>
      </c>
      <c r="J49" s="14" t="s">
        <v>31</v>
      </c>
      <c r="L49" s="11" t="s">
        <v>22</v>
      </c>
      <c r="M49" s="11" t="s">
        <v>44</v>
      </c>
    </row>
    <row r="50" spans="1:13">
      <c r="A50" s="19">
        <v>10046</v>
      </c>
      <c r="B50" s="20">
        <v>46049</v>
      </c>
      <c r="C50" s="11" t="s">
        <v>22</v>
      </c>
      <c r="D50" s="11" t="s">
        <v>59</v>
      </c>
      <c r="E50" s="11" t="s">
        <v>25</v>
      </c>
      <c r="F50" s="11">
        <v>3</v>
      </c>
      <c r="G50" s="12">
        <v>8990</v>
      </c>
      <c r="H50" s="13">
        <v>0.05</v>
      </c>
      <c r="I50" s="12">
        <v>25622</v>
      </c>
      <c r="J50" s="14" t="s">
        <v>26</v>
      </c>
      <c r="L50" s="11" t="s">
        <v>18</v>
      </c>
      <c r="M50" s="11" t="s">
        <v>35</v>
      </c>
    </row>
    <row r="51" spans="1:13">
      <c r="A51" s="19">
        <v>10047</v>
      </c>
      <c r="B51" s="20">
        <v>46081</v>
      </c>
      <c r="C51" s="11" t="s">
        <v>22</v>
      </c>
      <c r="D51" s="11" t="s">
        <v>60</v>
      </c>
      <c r="E51" s="11" t="s">
        <v>25</v>
      </c>
      <c r="F51" s="11">
        <v>4</v>
      </c>
      <c r="G51" s="12">
        <v>1490</v>
      </c>
      <c r="H51" s="13">
        <v>0</v>
      </c>
      <c r="I51" s="12">
        <v>5960</v>
      </c>
      <c r="J51" s="14" t="s">
        <v>41</v>
      </c>
      <c r="L51" s="11" t="s">
        <v>13</v>
      </c>
      <c r="M51" s="11" t="s">
        <v>39</v>
      </c>
    </row>
    <row r="52" spans="1:13">
      <c r="A52" s="19">
        <v>10048</v>
      </c>
      <c r="B52" s="20">
        <v>46094</v>
      </c>
      <c r="C52" s="11" t="s">
        <v>17</v>
      </c>
      <c r="D52" s="11" t="s">
        <v>29</v>
      </c>
      <c r="E52" s="11" t="s">
        <v>20</v>
      </c>
      <c r="F52" s="11">
        <v>2</v>
      </c>
      <c r="G52" s="12">
        <v>3490</v>
      </c>
      <c r="H52" s="13">
        <v>0</v>
      </c>
      <c r="I52" s="12">
        <v>6980</v>
      </c>
      <c r="J52" s="14" t="s">
        <v>16</v>
      </c>
      <c r="L52" s="11" t="s">
        <v>22</v>
      </c>
      <c r="M52" s="11" t="s">
        <v>57</v>
      </c>
    </row>
    <row r="53" spans="1:13">
      <c r="A53" s="19">
        <v>10049</v>
      </c>
      <c r="B53" s="20">
        <v>46104</v>
      </c>
      <c r="C53" s="11" t="s">
        <v>23</v>
      </c>
      <c r="D53" s="11" t="s">
        <v>35</v>
      </c>
      <c r="E53" s="11" t="s">
        <v>15</v>
      </c>
      <c r="F53" s="11">
        <v>3</v>
      </c>
      <c r="G53" s="12">
        <v>3490</v>
      </c>
      <c r="H53" s="13">
        <v>0.1</v>
      </c>
      <c r="I53" s="12">
        <v>9423</v>
      </c>
      <c r="J53" s="14" t="s">
        <v>21</v>
      </c>
      <c r="L53" s="11" t="s">
        <v>17</v>
      </c>
      <c r="M53" s="11" t="s">
        <v>58</v>
      </c>
    </row>
    <row r="54" spans="1:13">
      <c r="A54" s="19">
        <v>10050</v>
      </c>
      <c r="B54" s="20">
        <v>46066</v>
      </c>
      <c r="C54" s="11" t="s">
        <v>18</v>
      </c>
      <c r="D54" s="11" t="s">
        <v>37</v>
      </c>
      <c r="E54" s="11" t="s">
        <v>25</v>
      </c>
      <c r="F54" s="11">
        <v>5</v>
      </c>
      <c r="G54" s="12">
        <v>2490</v>
      </c>
      <c r="H54" s="13">
        <v>0.05</v>
      </c>
      <c r="I54" s="12">
        <v>11828</v>
      </c>
      <c r="J54" s="14" t="s">
        <v>31</v>
      </c>
      <c r="L54" s="11" t="s">
        <v>22</v>
      </c>
      <c r="M54" s="11" t="s">
        <v>59</v>
      </c>
    </row>
    <row r="55" spans="1:13">
      <c r="A55" s="19">
        <v>10051</v>
      </c>
      <c r="B55" s="20">
        <v>46098</v>
      </c>
      <c r="C55" s="11" t="s">
        <v>13</v>
      </c>
      <c r="D55" s="11" t="s">
        <v>37</v>
      </c>
      <c r="E55" s="11" t="s">
        <v>25</v>
      </c>
      <c r="F55" s="11">
        <v>4</v>
      </c>
      <c r="G55" s="12">
        <v>3490</v>
      </c>
      <c r="H55" s="13">
        <v>0</v>
      </c>
      <c r="I55" s="12">
        <v>13960</v>
      </c>
      <c r="J55" s="14" t="s">
        <v>16</v>
      </c>
      <c r="L55" s="11" t="s">
        <v>22</v>
      </c>
      <c r="M55" s="11" t="s">
        <v>60</v>
      </c>
    </row>
    <row r="56" spans="1:13">
      <c r="A56" s="19">
        <v>10052</v>
      </c>
      <c r="B56" s="20">
        <v>46105</v>
      </c>
      <c r="C56" s="11" t="s">
        <v>13</v>
      </c>
      <c r="D56" s="11" t="s">
        <v>30</v>
      </c>
      <c r="E56" s="11" t="s">
        <v>34</v>
      </c>
      <c r="F56" s="11">
        <v>2</v>
      </c>
      <c r="G56" s="12">
        <v>3490</v>
      </c>
      <c r="H56" s="13">
        <v>0.05</v>
      </c>
      <c r="I56" s="12">
        <v>6631</v>
      </c>
      <c r="J56" s="14" t="s">
        <v>21</v>
      </c>
      <c r="L56" s="11" t="s">
        <v>17</v>
      </c>
      <c r="M56" s="11" t="s">
        <v>29</v>
      </c>
    </row>
    <row r="57" spans="1:13">
      <c r="A57" s="19">
        <v>10053</v>
      </c>
      <c r="B57" s="20">
        <v>46064</v>
      </c>
      <c r="C57" s="11" t="s">
        <v>17</v>
      </c>
      <c r="D57" s="11" t="s">
        <v>24</v>
      </c>
      <c r="E57" s="11" t="s">
        <v>25</v>
      </c>
      <c r="F57" s="11">
        <v>6</v>
      </c>
      <c r="G57" s="12">
        <v>2490</v>
      </c>
      <c r="H57" s="13">
        <v>0.05</v>
      </c>
      <c r="I57" s="12">
        <v>14193</v>
      </c>
      <c r="J57" s="14" t="s">
        <v>31</v>
      </c>
      <c r="L57" s="11" t="s">
        <v>23</v>
      </c>
      <c r="M57" s="11" t="s">
        <v>35</v>
      </c>
    </row>
    <row r="58" spans="1:13">
      <c r="A58" s="19">
        <v>10054</v>
      </c>
      <c r="B58" s="20">
        <v>46102</v>
      </c>
      <c r="C58" s="11" t="s">
        <v>27</v>
      </c>
      <c r="D58" s="11" t="s">
        <v>61</v>
      </c>
      <c r="E58" s="11" t="s">
        <v>25</v>
      </c>
      <c r="F58" s="11">
        <v>5</v>
      </c>
      <c r="G58" s="12">
        <v>3490</v>
      </c>
      <c r="H58" s="13">
        <v>0.05</v>
      </c>
      <c r="I58" s="12">
        <v>16578</v>
      </c>
      <c r="J58" s="14" t="s">
        <v>16</v>
      </c>
      <c r="L58" s="11" t="s">
        <v>18</v>
      </c>
      <c r="M58" s="11" t="s">
        <v>37</v>
      </c>
    </row>
    <row r="59" spans="1:13">
      <c r="A59" s="19">
        <v>10055</v>
      </c>
      <c r="B59" s="20">
        <v>46075</v>
      </c>
      <c r="C59" s="11" t="s">
        <v>22</v>
      </c>
      <c r="D59" s="11" t="s">
        <v>42</v>
      </c>
      <c r="E59" s="11" t="s">
        <v>25</v>
      </c>
      <c r="F59" s="11">
        <v>5</v>
      </c>
      <c r="G59" s="12">
        <v>11990</v>
      </c>
      <c r="H59" s="13">
        <v>0.15</v>
      </c>
      <c r="I59" s="12">
        <v>50958</v>
      </c>
      <c r="J59" s="14" t="s">
        <v>16</v>
      </c>
      <c r="L59" s="11" t="s">
        <v>13</v>
      </c>
      <c r="M59" s="11" t="s">
        <v>37</v>
      </c>
    </row>
    <row r="60" spans="1:13">
      <c r="A60" s="19">
        <v>10056</v>
      </c>
      <c r="B60" s="20">
        <v>46067</v>
      </c>
      <c r="C60" s="11" t="s">
        <v>23</v>
      </c>
      <c r="D60" s="11" t="s">
        <v>53</v>
      </c>
      <c r="E60" s="11" t="s">
        <v>33</v>
      </c>
      <c r="F60" s="11">
        <v>3</v>
      </c>
      <c r="G60" s="12">
        <v>8990</v>
      </c>
      <c r="H60" s="13">
        <v>0.05</v>
      </c>
      <c r="I60" s="12">
        <v>25622</v>
      </c>
      <c r="J60" s="14" t="s">
        <v>16</v>
      </c>
      <c r="L60" s="11" t="s">
        <v>13</v>
      </c>
      <c r="M60" s="11" t="s">
        <v>30</v>
      </c>
    </row>
    <row r="61" spans="1:13">
      <c r="A61" s="19">
        <v>10057</v>
      </c>
      <c r="B61" s="20">
        <v>46070</v>
      </c>
      <c r="C61" s="11" t="s">
        <v>27</v>
      </c>
      <c r="D61" s="11" t="s">
        <v>62</v>
      </c>
      <c r="E61" s="11" t="s">
        <v>33</v>
      </c>
      <c r="F61" s="11">
        <v>3</v>
      </c>
      <c r="G61" s="12">
        <v>8990</v>
      </c>
      <c r="H61" s="13">
        <v>0</v>
      </c>
      <c r="I61" s="12">
        <v>26970</v>
      </c>
      <c r="J61" s="14" t="s">
        <v>16</v>
      </c>
      <c r="L61" s="11" t="s">
        <v>17</v>
      </c>
      <c r="M61" s="11" t="s">
        <v>24</v>
      </c>
    </row>
    <row r="62" spans="1:13">
      <c r="A62" s="19">
        <v>10058</v>
      </c>
      <c r="B62" s="20">
        <v>46071</v>
      </c>
      <c r="C62" s="11" t="s">
        <v>27</v>
      </c>
      <c r="D62" s="11" t="s">
        <v>63</v>
      </c>
      <c r="E62" s="11" t="s">
        <v>20</v>
      </c>
      <c r="F62" s="11">
        <v>2</v>
      </c>
      <c r="G62" s="12">
        <v>11990</v>
      </c>
      <c r="H62" s="13">
        <v>0.15</v>
      </c>
      <c r="I62" s="12">
        <v>20383</v>
      </c>
      <c r="J62" s="14" t="s">
        <v>26</v>
      </c>
      <c r="L62" s="11" t="s">
        <v>27</v>
      </c>
      <c r="M62" s="11" t="s">
        <v>61</v>
      </c>
    </row>
    <row r="63" spans="1:13">
      <c r="A63" s="19">
        <v>10059</v>
      </c>
      <c r="B63" s="20">
        <v>46037</v>
      </c>
      <c r="C63" s="11" t="s">
        <v>17</v>
      </c>
      <c r="D63" s="11" t="s">
        <v>63</v>
      </c>
      <c r="E63" s="11" t="s">
        <v>25</v>
      </c>
      <c r="F63" s="11">
        <v>4</v>
      </c>
      <c r="G63" s="12">
        <v>11990</v>
      </c>
      <c r="H63" s="13">
        <v>0.15</v>
      </c>
      <c r="I63" s="12">
        <v>40766</v>
      </c>
      <c r="J63" s="14" t="s">
        <v>31</v>
      </c>
      <c r="L63" s="11" t="s">
        <v>23</v>
      </c>
      <c r="M63" s="11" t="s">
        <v>53</v>
      </c>
    </row>
    <row r="64" spans="1:13">
      <c r="A64" s="19">
        <v>10060</v>
      </c>
      <c r="B64" s="20">
        <v>46043</v>
      </c>
      <c r="C64" s="11" t="s">
        <v>17</v>
      </c>
      <c r="D64" s="11" t="s">
        <v>49</v>
      </c>
      <c r="E64" s="11" t="s">
        <v>20</v>
      </c>
      <c r="F64" s="11">
        <v>2</v>
      </c>
      <c r="G64" s="12">
        <v>6990</v>
      </c>
      <c r="H64" s="13">
        <v>0.1</v>
      </c>
      <c r="I64" s="12">
        <v>12582</v>
      </c>
      <c r="J64" s="14" t="s">
        <v>41</v>
      </c>
      <c r="L64" s="11" t="s">
        <v>27</v>
      </c>
      <c r="M64" s="11" t="s">
        <v>62</v>
      </c>
    </row>
    <row r="65" spans="1:13">
      <c r="A65" s="19">
        <v>10061</v>
      </c>
      <c r="B65" s="20">
        <v>46087</v>
      </c>
      <c r="C65" s="11" t="s">
        <v>22</v>
      </c>
      <c r="D65" s="11" t="s">
        <v>19</v>
      </c>
      <c r="E65" s="11" t="s">
        <v>25</v>
      </c>
      <c r="F65" s="11">
        <v>5</v>
      </c>
      <c r="G65" s="12">
        <v>1490</v>
      </c>
      <c r="H65" s="13">
        <v>0</v>
      </c>
      <c r="I65" s="12">
        <v>7450</v>
      </c>
      <c r="J65" s="14" t="s">
        <v>41</v>
      </c>
      <c r="L65" s="11" t="s">
        <v>27</v>
      </c>
      <c r="M65" s="11" t="s">
        <v>63</v>
      </c>
    </row>
    <row r="66" spans="1:13">
      <c r="A66" s="19">
        <v>10062</v>
      </c>
      <c r="B66" s="20">
        <v>46035</v>
      </c>
      <c r="C66" s="11" t="s">
        <v>13</v>
      </c>
      <c r="D66" s="11" t="s">
        <v>64</v>
      </c>
      <c r="E66" s="11" t="s">
        <v>25</v>
      </c>
      <c r="F66" s="11">
        <v>2</v>
      </c>
      <c r="G66" s="12">
        <v>8990</v>
      </c>
      <c r="H66" s="13">
        <v>0.1</v>
      </c>
      <c r="I66" s="12">
        <v>16182</v>
      </c>
      <c r="J66" s="14" t="s">
        <v>31</v>
      </c>
      <c r="L66" s="11" t="s">
        <v>17</v>
      </c>
      <c r="M66" s="11" t="s">
        <v>63</v>
      </c>
    </row>
    <row r="67" spans="1:13">
      <c r="A67" s="19">
        <v>10063</v>
      </c>
      <c r="B67" s="20">
        <v>46024</v>
      </c>
      <c r="C67" s="11" t="s">
        <v>23</v>
      </c>
      <c r="D67" s="11" t="s">
        <v>29</v>
      </c>
      <c r="E67" s="11" t="s">
        <v>34</v>
      </c>
      <c r="F67" s="11">
        <v>5</v>
      </c>
      <c r="G67" s="12">
        <v>2490</v>
      </c>
      <c r="H67" s="13">
        <v>0</v>
      </c>
      <c r="I67" s="12">
        <v>12450</v>
      </c>
      <c r="J67" s="14" t="s">
        <v>26</v>
      </c>
      <c r="L67" s="11" t="s">
        <v>17</v>
      </c>
      <c r="M67" s="11" t="s">
        <v>49</v>
      </c>
    </row>
    <row r="68" spans="1:13">
      <c r="A68" s="19">
        <v>10064</v>
      </c>
      <c r="B68" s="20">
        <v>46106</v>
      </c>
      <c r="C68" s="11" t="s">
        <v>27</v>
      </c>
      <c r="D68" s="11" t="s">
        <v>37</v>
      </c>
      <c r="E68" s="11" t="s">
        <v>34</v>
      </c>
      <c r="F68" s="11">
        <v>6</v>
      </c>
      <c r="G68" s="12">
        <v>4990</v>
      </c>
      <c r="H68" s="13">
        <v>0.1</v>
      </c>
      <c r="I68" s="12">
        <v>26946</v>
      </c>
      <c r="J68" s="14" t="s">
        <v>26</v>
      </c>
      <c r="L68" s="11" t="s">
        <v>13</v>
      </c>
      <c r="M68" s="11" t="s">
        <v>64</v>
      </c>
    </row>
    <row r="69" spans="1:13">
      <c r="A69" s="19">
        <v>10065</v>
      </c>
      <c r="B69" s="20">
        <v>46036</v>
      </c>
      <c r="C69" s="11" t="s">
        <v>23</v>
      </c>
      <c r="D69" s="11" t="s">
        <v>65</v>
      </c>
      <c r="E69" s="11" t="s">
        <v>25</v>
      </c>
      <c r="F69" s="11">
        <v>1</v>
      </c>
      <c r="G69" s="12">
        <v>1990</v>
      </c>
      <c r="H69" s="13">
        <v>0</v>
      </c>
      <c r="I69" s="12">
        <v>1990</v>
      </c>
      <c r="J69" s="14" t="s">
        <v>31</v>
      </c>
      <c r="L69" s="11" t="s">
        <v>27</v>
      </c>
      <c r="M69" s="11" t="s">
        <v>37</v>
      </c>
    </row>
    <row r="70" spans="1:13">
      <c r="A70" s="19">
        <v>10066</v>
      </c>
      <c r="B70" s="20">
        <v>46048</v>
      </c>
      <c r="C70" s="11" t="s">
        <v>18</v>
      </c>
      <c r="D70" s="11" t="s">
        <v>57</v>
      </c>
      <c r="E70" s="11" t="s">
        <v>25</v>
      </c>
      <c r="F70" s="11">
        <v>6</v>
      </c>
      <c r="G70" s="12">
        <v>6990</v>
      </c>
      <c r="H70" s="13">
        <v>0.15</v>
      </c>
      <c r="I70" s="12">
        <v>35649</v>
      </c>
      <c r="J70" s="14" t="s">
        <v>41</v>
      </c>
      <c r="L70" s="11" t="s">
        <v>23</v>
      </c>
      <c r="M70" s="11" t="s">
        <v>65</v>
      </c>
    </row>
    <row r="71" spans="1:13">
      <c r="A71" s="19">
        <v>10067</v>
      </c>
      <c r="B71" s="20">
        <v>46099</v>
      </c>
      <c r="C71" s="11" t="s">
        <v>27</v>
      </c>
      <c r="D71" s="11" t="s">
        <v>66</v>
      </c>
      <c r="E71" s="11" t="s">
        <v>15</v>
      </c>
      <c r="F71" s="11">
        <v>4</v>
      </c>
      <c r="G71" s="12">
        <v>2490</v>
      </c>
      <c r="H71" s="13">
        <v>0.05</v>
      </c>
      <c r="I71" s="12">
        <v>9462</v>
      </c>
      <c r="J71" s="14" t="s">
        <v>26</v>
      </c>
      <c r="L71" s="11" t="s">
        <v>18</v>
      </c>
      <c r="M71" s="11" t="s">
        <v>57</v>
      </c>
    </row>
    <row r="72" spans="1:13">
      <c r="A72" s="19">
        <v>10068</v>
      </c>
      <c r="B72" s="20">
        <v>46047</v>
      </c>
      <c r="C72" s="11" t="s">
        <v>23</v>
      </c>
      <c r="D72" s="11" t="s">
        <v>57</v>
      </c>
      <c r="E72" s="11" t="s">
        <v>34</v>
      </c>
      <c r="F72" s="11">
        <v>2</v>
      </c>
      <c r="G72" s="12">
        <v>2490</v>
      </c>
      <c r="H72" s="13">
        <v>0.1</v>
      </c>
      <c r="I72" s="12">
        <v>4482</v>
      </c>
      <c r="J72" s="14" t="s">
        <v>21</v>
      </c>
      <c r="L72" s="11" t="s">
        <v>27</v>
      </c>
      <c r="M72" s="11" t="s">
        <v>66</v>
      </c>
    </row>
    <row r="73" spans="1:13">
      <c r="A73" s="19">
        <v>10069</v>
      </c>
      <c r="B73" s="20">
        <v>46074</v>
      </c>
      <c r="C73" s="11" t="s">
        <v>13</v>
      </c>
      <c r="D73" s="11" t="s">
        <v>55</v>
      </c>
      <c r="E73" s="11" t="s">
        <v>15</v>
      </c>
      <c r="F73" s="11">
        <v>4</v>
      </c>
      <c r="G73" s="12">
        <v>1990</v>
      </c>
      <c r="H73" s="13">
        <v>0.1</v>
      </c>
      <c r="I73" s="12">
        <v>7164</v>
      </c>
      <c r="J73" s="14" t="s">
        <v>16</v>
      </c>
      <c r="L73" s="11" t="s">
        <v>23</v>
      </c>
      <c r="M73" s="11" t="s">
        <v>57</v>
      </c>
    </row>
    <row r="74" spans="1:13">
      <c r="A74" s="19">
        <v>10070</v>
      </c>
      <c r="B74" s="20">
        <v>46062</v>
      </c>
      <c r="C74" s="11" t="s">
        <v>17</v>
      </c>
      <c r="D74" s="11" t="s">
        <v>67</v>
      </c>
      <c r="E74" s="11" t="s">
        <v>33</v>
      </c>
      <c r="F74" s="11">
        <v>4</v>
      </c>
      <c r="G74" s="12">
        <v>11990</v>
      </c>
      <c r="H74" s="13">
        <v>0.15</v>
      </c>
      <c r="I74" s="12">
        <v>40766</v>
      </c>
      <c r="J74" s="14" t="s">
        <v>31</v>
      </c>
      <c r="L74" s="11" t="s">
        <v>13</v>
      </c>
      <c r="M74" s="11" t="s">
        <v>55</v>
      </c>
    </row>
    <row r="75" spans="1:13">
      <c r="A75" s="19">
        <v>10071</v>
      </c>
      <c r="B75" s="20">
        <v>46026</v>
      </c>
      <c r="C75" s="11" t="s">
        <v>17</v>
      </c>
      <c r="D75" s="11" t="s">
        <v>35</v>
      </c>
      <c r="E75" s="11" t="s">
        <v>25</v>
      </c>
      <c r="F75" s="11">
        <v>2</v>
      </c>
      <c r="G75" s="12">
        <v>6990</v>
      </c>
      <c r="H75" s="13">
        <v>0.1</v>
      </c>
      <c r="I75" s="12">
        <v>12582</v>
      </c>
      <c r="J75" s="14" t="s">
        <v>26</v>
      </c>
      <c r="L75" s="11" t="s">
        <v>17</v>
      </c>
      <c r="M75" s="11" t="s">
        <v>67</v>
      </c>
    </row>
    <row r="76" spans="1:13">
      <c r="A76" s="19">
        <v>10072</v>
      </c>
      <c r="B76" s="20">
        <v>46053</v>
      </c>
      <c r="C76" s="11" t="s">
        <v>23</v>
      </c>
      <c r="D76" s="11" t="s">
        <v>64</v>
      </c>
      <c r="E76" s="11" t="s">
        <v>33</v>
      </c>
      <c r="F76" s="11">
        <v>3</v>
      </c>
      <c r="G76" s="12">
        <v>6990</v>
      </c>
      <c r="H76" s="13">
        <v>0</v>
      </c>
      <c r="I76" s="12">
        <v>20970</v>
      </c>
      <c r="J76" s="14" t="s">
        <v>31</v>
      </c>
      <c r="L76" s="11" t="s">
        <v>17</v>
      </c>
      <c r="M76" s="11" t="s">
        <v>35</v>
      </c>
    </row>
    <row r="77" spans="1:13">
      <c r="A77" s="19">
        <v>10073</v>
      </c>
      <c r="B77" s="20">
        <v>46026</v>
      </c>
      <c r="C77" s="11" t="s">
        <v>23</v>
      </c>
      <c r="D77" s="11" t="s">
        <v>37</v>
      </c>
      <c r="E77" s="11" t="s">
        <v>34</v>
      </c>
      <c r="F77" s="11">
        <v>2</v>
      </c>
      <c r="G77" s="12">
        <v>2490</v>
      </c>
      <c r="H77" s="13">
        <v>0.05</v>
      </c>
      <c r="I77" s="12">
        <v>4731</v>
      </c>
      <c r="J77" s="14" t="s">
        <v>41</v>
      </c>
      <c r="L77" s="11" t="s">
        <v>23</v>
      </c>
      <c r="M77" s="11" t="s">
        <v>64</v>
      </c>
    </row>
    <row r="78" spans="1:13">
      <c r="A78" s="19">
        <v>10074</v>
      </c>
      <c r="B78" s="20">
        <v>46083</v>
      </c>
      <c r="C78" s="11" t="s">
        <v>13</v>
      </c>
      <c r="D78" s="11" t="s">
        <v>68</v>
      </c>
      <c r="E78" s="11" t="s">
        <v>33</v>
      </c>
      <c r="F78" s="11">
        <v>5</v>
      </c>
      <c r="G78" s="12">
        <v>1490</v>
      </c>
      <c r="H78" s="13">
        <v>0</v>
      </c>
      <c r="I78" s="12">
        <v>7450</v>
      </c>
      <c r="J78" s="14" t="s">
        <v>41</v>
      </c>
      <c r="L78" s="11" t="s">
        <v>23</v>
      </c>
      <c r="M78" s="11" t="s">
        <v>37</v>
      </c>
    </row>
    <row r="79" spans="1:13">
      <c r="A79" s="19">
        <v>10075</v>
      </c>
      <c r="B79" s="20">
        <v>46071</v>
      </c>
      <c r="C79" s="11" t="s">
        <v>18</v>
      </c>
      <c r="D79" s="11" t="s">
        <v>28</v>
      </c>
      <c r="E79" s="11" t="s">
        <v>34</v>
      </c>
      <c r="F79" s="11">
        <v>4</v>
      </c>
      <c r="G79" s="12">
        <v>2490</v>
      </c>
      <c r="H79" s="13">
        <v>0.05</v>
      </c>
      <c r="I79" s="12">
        <v>9462</v>
      </c>
      <c r="J79" s="14" t="s">
        <v>21</v>
      </c>
      <c r="L79" s="11" t="s">
        <v>13</v>
      </c>
      <c r="M79" s="11" t="s">
        <v>68</v>
      </c>
    </row>
    <row r="80" spans="1:13">
      <c r="A80" s="19">
        <v>10076</v>
      </c>
      <c r="B80" s="20">
        <v>46029</v>
      </c>
      <c r="C80" s="11" t="s">
        <v>22</v>
      </c>
      <c r="D80" s="11" t="s">
        <v>57</v>
      </c>
      <c r="E80" s="11" t="s">
        <v>25</v>
      </c>
      <c r="F80" s="11">
        <v>3</v>
      </c>
      <c r="G80" s="12">
        <v>2490</v>
      </c>
      <c r="H80" s="13">
        <v>0</v>
      </c>
      <c r="I80" s="12">
        <v>7470</v>
      </c>
      <c r="J80" s="14" t="s">
        <v>16</v>
      </c>
      <c r="L80" s="11" t="s">
        <v>18</v>
      </c>
      <c r="M80" s="11" t="s">
        <v>28</v>
      </c>
    </row>
    <row r="81" spans="1:13">
      <c r="A81" s="19">
        <v>10077</v>
      </c>
      <c r="B81" s="20">
        <v>46097</v>
      </c>
      <c r="C81" s="11" t="s">
        <v>27</v>
      </c>
      <c r="D81" s="11" t="s">
        <v>36</v>
      </c>
      <c r="E81" s="11" t="s">
        <v>33</v>
      </c>
      <c r="F81" s="11">
        <v>2</v>
      </c>
      <c r="G81" s="12">
        <v>11990</v>
      </c>
      <c r="H81" s="13">
        <v>0</v>
      </c>
      <c r="I81" s="12">
        <v>23980</v>
      </c>
      <c r="J81" s="14" t="s">
        <v>31</v>
      </c>
      <c r="L81" s="11" t="s">
        <v>13</v>
      </c>
      <c r="M81" s="11" t="s">
        <v>66</v>
      </c>
    </row>
    <row r="82" spans="1:13">
      <c r="A82" s="19">
        <v>10078</v>
      </c>
      <c r="B82" s="20">
        <v>46042</v>
      </c>
      <c r="C82" s="11" t="s">
        <v>13</v>
      </c>
      <c r="D82" s="11" t="s">
        <v>66</v>
      </c>
      <c r="E82" s="11" t="s">
        <v>33</v>
      </c>
      <c r="F82" s="11">
        <v>6</v>
      </c>
      <c r="G82" s="12">
        <v>1490</v>
      </c>
      <c r="H82" s="13">
        <v>0.15</v>
      </c>
      <c r="I82" s="12">
        <v>7599</v>
      </c>
      <c r="J82" s="14" t="s">
        <v>21</v>
      </c>
      <c r="L82" s="11" t="s">
        <v>18</v>
      </c>
      <c r="M82" s="11" t="s">
        <v>69</v>
      </c>
    </row>
    <row r="83" spans="1:13">
      <c r="A83" s="19">
        <v>10079</v>
      </c>
      <c r="B83" s="20">
        <v>46051</v>
      </c>
      <c r="C83" s="11" t="s">
        <v>18</v>
      </c>
      <c r="D83" s="11" t="s">
        <v>69</v>
      </c>
      <c r="E83" s="11" t="s">
        <v>25</v>
      </c>
      <c r="F83" s="11">
        <v>2</v>
      </c>
      <c r="G83" s="12">
        <v>2490</v>
      </c>
      <c r="H83" s="13">
        <v>0.1</v>
      </c>
      <c r="I83" s="12">
        <v>4482</v>
      </c>
      <c r="J83" s="14" t="s">
        <v>21</v>
      </c>
      <c r="L83" s="11" t="s">
        <v>17</v>
      </c>
      <c r="M83" s="11" t="s">
        <v>64</v>
      </c>
    </row>
    <row r="84" spans="1:13">
      <c r="A84" s="19">
        <v>10080</v>
      </c>
      <c r="B84" s="20">
        <v>46101</v>
      </c>
      <c r="C84" s="11" t="s">
        <v>17</v>
      </c>
      <c r="D84" s="11" t="s">
        <v>64</v>
      </c>
      <c r="E84" s="11" t="s">
        <v>15</v>
      </c>
      <c r="F84" s="11">
        <v>2</v>
      </c>
      <c r="G84" s="12">
        <v>11990</v>
      </c>
      <c r="H84" s="13">
        <v>0.1</v>
      </c>
      <c r="I84" s="12">
        <v>21582</v>
      </c>
      <c r="J84" s="14" t="s">
        <v>26</v>
      </c>
      <c r="L84" s="11" t="s">
        <v>17</v>
      </c>
      <c r="M84" s="11" t="s">
        <v>54</v>
      </c>
    </row>
    <row r="85" spans="1:13">
      <c r="A85" s="19">
        <v>10081</v>
      </c>
      <c r="B85" s="20">
        <v>46032</v>
      </c>
      <c r="C85" s="11" t="s">
        <v>17</v>
      </c>
      <c r="D85" s="11" t="s">
        <v>54</v>
      </c>
      <c r="E85" s="11" t="s">
        <v>33</v>
      </c>
      <c r="F85" s="11">
        <v>6</v>
      </c>
      <c r="G85" s="12">
        <v>1490</v>
      </c>
      <c r="H85" s="13">
        <v>0.05</v>
      </c>
      <c r="I85" s="12">
        <v>8493</v>
      </c>
      <c r="J85" s="14" t="s">
        <v>41</v>
      </c>
      <c r="L85" s="11" t="s">
        <v>13</v>
      </c>
      <c r="M85" s="11" t="s">
        <v>70</v>
      </c>
    </row>
    <row r="86" spans="1:13">
      <c r="A86" s="19">
        <v>10082</v>
      </c>
      <c r="B86" s="20">
        <v>46050</v>
      </c>
      <c r="C86" s="11" t="s">
        <v>13</v>
      </c>
      <c r="D86" s="11" t="s">
        <v>70</v>
      </c>
      <c r="E86" s="11" t="s">
        <v>34</v>
      </c>
      <c r="F86" s="11">
        <v>3</v>
      </c>
      <c r="G86" s="12">
        <v>1490</v>
      </c>
      <c r="H86" s="13">
        <v>0.15</v>
      </c>
      <c r="I86" s="12">
        <v>3800</v>
      </c>
      <c r="J86" s="14" t="s">
        <v>41</v>
      </c>
      <c r="L86" s="11" t="s">
        <v>23</v>
      </c>
      <c r="M86" s="11" t="s">
        <v>71</v>
      </c>
    </row>
    <row r="87" spans="1:13">
      <c r="A87" s="19">
        <v>10083</v>
      </c>
      <c r="B87" s="20">
        <v>46106</v>
      </c>
      <c r="C87" s="11" t="s">
        <v>23</v>
      </c>
      <c r="D87" s="11" t="s">
        <v>71</v>
      </c>
      <c r="E87" s="11" t="s">
        <v>15</v>
      </c>
      <c r="F87" s="11">
        <v>5</v>
      </c>
      <c r="G87" s="12">
        <v>8990</v>
      </c>
      <c r="H87" s="13">
        <v>0</v>
      </c>
      <c r="I87" s="12">
        <v>44950</v>
      </c>
      <c r="J87" s="14" t="s">
        <v>21</v>
      </c>
      <c r="L87" s="11" t="s">
        <v>13</v>
      </c>
      <c r="M87" s="11" t="s">
        <v>28</v>
      </c>
    </row>
    <row r="88" spans="1:13">
      <c r="A88" s="19">
        <v>10084</v>
      </c>
      <c r="B88" s="20">
        <v>46084</v>
      </c>
      <c r="C88" s="11" t="s">
        <v>13</v>
      </c>
      <c r="D88" s="11" t="s">
        <v>28</v>
      </c>
      <c r="E88" s="11" t="s">
        <v>34</v>
      </c>
      <c r="F88" s="11">
        <v>4</v>
      </c>
      <c r="G88" s="12">
        <v>11990</v>
      </c>
      <c r="H88" s="13">
        <v>0</v>
      </c>
      <c r="I88" s="12">
        <v>47960</v>
      </c>
      <c r="J88" s="14" t="s">
        <v>41</v>
      </c>
      <c r="L88" s="11" t="s">
        <v>22</v>
      </c>
      <c r="M88" s="11" t="s">
        <v>72</v>
      </c>
    </row>
    <row r="89" spans="1:13">
      <c r="A89" s="19">
        <v>10085</v>
      </c>
      <c r="B89" s="20">
        <v>46073</v>
      </c>
      <c r="C89" s="11" t="s">
        <v>22</v>
      </c>
      <c r="D89" s="11" t="s">
        <v>54</v>
      </c>
      <c r="E89" s="11" t="s">
        <v>25</v>
      </c>
      <c r="F89" s="11">
        <v>2</v>
      </c>
      <c r="G89" s="12">
        <v>1990</v>
      </c>
      <c r="H89" s="13">
        <v>0</v>
      </c>
      <c r="I89" s="12">
        <v>3980</v>
      </c>
      <c r="J89" s="14" t="s">
        <v>41</v>
      </c>
      <c r="L89" s="11" t="s">
        <v>18</v>
      </c>
      <c r="M89" s="11" t="s">
        <v>54</v>
      </c>
    </row>
    <row r="90" spans="1:13">
      <c r="A90" s="19">
        <v>10086</v>
      </c>
      <c r="B90" s="20">
        <v>46046</v>
      </c>
      <c r="C90" s="11" t="s">
        <v>22</v>
      </c>
      <c r="D90" s="11" t="s">
        <v>72</v>
      </c>
      <c r="E90" s="11" t="s">
        <v>20</v>
      </c>
      <c r="F90" s="11">
        <v>3</v>
      </c>
      <c r="G90" s="12">
        <v>3490</v>
      </c>
      <c r="H90" s="13">
        <v>0.15</v>
      </c>
      <c r="I90" s="12">
        <v>8900</v>
      </c>
      <c r="J90" s="14" t="s">
        <v>16</v>
      </c>
      <c r="L90" s="11" t="s">
        <v>17</v>
      </c>
      <c r="M90" s="11" t="s">
        <v>73</v>
      </c>
    </row>
    <row r="91" spans="1:13">
      <c r="A91" s="19">
        <v>10087</v>
      </c>
      <c r="B91" s="20">
        <v>46024</v>
      </c>
      <c r="C91" s="11" t="s">
        <v>18</v>
      </c>
      <c r="D91" s="11" t="s">
        <v>54</v>
      </c>
      <c r="E91" s="11" t="s">
        <v>20</v>
      </c>
      <c r="F91" s="11">
        <v>1</v>
      </c>
      <c r="G91" s="12">
        <v>3490</v>
      </c>
      <c r="H91" s="13">
        <v>0.05</v>
      </c>
      <c r="I91" s="12">
        <v>3316</v>
      </c>
      <c r="J91" s="14" t="s">
        <v>16</v>
      </c>
      <c r="L91" s="11" t="s">
        <v>23</v>
      </c>
      <c r="M91" s="11" t="s">
        <v>74</v>
      </c>
    </row>
    <row r="92" spans="1:13">
      <c r="A92" s="19">
        <v>10088</v>
      </c>
      <c r="B92" s="20">
        <v>46070</v>
      </c>
      <c r="C92" s="11" t="s">
        <v>17</v>
      </c>
      <c r="D92" s="11" t="s">
        <v>73</v>
      </c>
      <c r="E92" s="11" t="s">
        <v>33</v>
      </c>
      <c r="F92" s="11">
        <v>1</v>
      </c>
      <c r="G92" s="12">
        <v>11990</v>
      </c>
      <c r="H92" s="13">
        <v>0.1</v>
      </c>
      <c r="I92" s="12">
        <v>10791</v>
      </c>
      <c r="J92" s="14" t="s">
        <v>31</v>
      </c>
      <c r="L92" s="11" t="s">
        <v>17</v>
      </c>
      <c r="M92" s="11" t="s">
        <v>66</v>
      </c>
    </row>
    <row r="93" spans="1:13">
      <c r="A93" s="19">
        <v>10089</v>
      </c>
      <c r="B93" s="20">
        <v>46052</v>
      </c>
      <c r="C93" s="11" t="s">
        <v>23</v>
      </c>
      <c r="D93" s="11" t="s">
        <v>74</v>
      </c>
      <c r="E93" s="11" t="s">
        <v>15</v>
      </c>
      <c r="F93" s="11">
        <v>3</v>
      </c>
      <c r="G93" s="12">
        <v>8990</v>
      </c>
      <c r="H93" s="13">
        <v>0.1</v>
      </c>
      <c r="I93" s="12">
        <v>24273</v>
      </c>
      <c r="J93" s="14" t="s">
        <v>31</v>
      </c>
      <c r="L93" s="11" t="s">
        <v>18</v>
      </c>
      <c r="M93" s="11" t="s">
        <v>60</v>
      </c>
    </row>
    <row r="94" spans="1:13">
      <c r="A94" s="19">
        <v>10090</v>
      </c>
      <c r="B94" s="20">
        <v>46112</v>
      </c>
      <c r="C94" s="11" t="s">
        <v>17</v>
      </c>
      <c r="D94" s="11" t="s">
        <v>66</v>
      </c>
      <c r="E94" s="11" t="s">
        <v>33</v>
      </c>
      <c r="F94" s="11">
        <v>3</v>
      </c>
      <c r="G94" s="12">
        <v>8990</v>
      </c>
      <c r="H94" s="13">
        <v>0</v>
      </c>
      <c r="I94" s="12">
        <v>26970</v>
      </c>
      <c r="J94" s="14" t="s">
        <v>16</v>
      </c>
      <c r="L94" s="11" t="s">
        <v>17</v>
      </c>
      <c r="M94" s="11" t="s">
        <v>75</v>
      </c>
    </row>
    <row r="95" spans="1:13">
      <c r="A95" s="19">
        <v>10091</v>
      </c>
      <c r="B95" s="20">
        <v>46075</v>
      </c>
      <c r="C95" s="11" t="s">
        <v>18</v>
      </c>
      <c r="D95" s="11" t="s">
        <v>60</v>
      </c>
      <c r="E95" s="11" t="s">
        <v>25</v>
      </c>
      <c r="F95" s="11">
        <v>2</v>
      </c>
      <c r="G95" s="12">
        <v>1990</v>
      </c>
      <c r="H95" s="13">
        <v>0.15</v>
      </c>
      <c r="I95" s="12">
        <v>3383</v>
      </c>
      <c r="J95" s="14" t="s">
        <v>26</v>
      </c>
      <c r="L95" s="11" t="s">
        <v>18</v>
      </c>
      <c r="M95" s="11" t="s">
        <v>76</v>
      </c>
    </row>
    <row r="96" spans="1:13">
      <c r="A96" s="19">
        <v>10092</v>
      </c>
      <c r="B96" s="20">
        <v>46084</v>
      </c>
      <c r="C96" s="11" t="s">
        <v>18</v>
      </c>
      <c r="D96" s="11" t="s">
        <v>55</v>
      </c>
      <c r="E96" s="11" t="s">
        <v>15</v>
      </c>
      <c r="F96" s="11">
        <v>2</v>
      </c>
      <c r="G96" s="12">
        <v>6990</v>
      </c>
      <c r="H96" s="13">
        <v>0.05</v>
      </c>
      <c r="I96" s="12">
        <v>13281</v>
      </c>
      <c r="J96" s="14" t="s">
        <v>41</v>
      </c>
      <c r="L96" s="11" t="s">
        <v>22</v>
      </c>
      <c r="M96" s="11" t="s">
        <v>32</v>
      </c>
    </row>
    <row r="97" spans="1:13">
      <c r="A97" s="19">
        <v>10093</v>
      </c>
      <c r="B97" s="20">
        <v>46090</v>
      </c>
      <c r="C97" s="11" t="s">
        <v>17</v>
      </c>
      <c r="D97" s="11" t="s">
        <v>75</v>
      </c>
      <c r="E97" s="11" t="s">
        <v>20</v>
      </c>
      <c r="F97" s="11">
        <v>4</v>
      </c>
      <c r="G97" s="12">
        <v>11990</v>
      </c>
      <c r="H97" s="13">
        <v>0.1</v>
      </c>
      <c r="I97" s="12">
        <v>43164</v>
      </c>
      <c r="J97" s="14" t="s">
        <v>16</v>
      </c>
      <c r="L97" s="11" t="s">
        <v>17</v>
      </c>
      <c r="M97" s="11" t="s">
        <v>36</v>
      </c>
    </row>
    <row r="98" spans="1:13">
      <c r="A98" s="19">
        <v>10094</v>
      </c>
      <c r="B98" s="20">
        <v>46112</v>
      </c>
      <c r="C98" s="11" t="s">
        <v>22</v>
      </c>
      <c r="D98" s="11" t="s">
        <v>72</v>
      </c>
      <c r="E98" s="11" t="s">
        <v>20</v>
      </c>
      <c r="F98" s="11">
        <v>6</v>
      </c>
      <c r="G98" s="12">
        <v>1490</v>
      </c>
      <c r="H98" s="13">
        <v>0.05</v>
      </c>
      <c r="I98" s="12">
        <v>8493</v>
      </c>
      <c r="J98" s="14" t="s">
        <v>16</v>
      </c>
      <c r="L98" s="11" t="s">
        <v>22</v>
      </c>
      <c r="M98" s="11" t="s">
        <v>58</v>
      </c>
    </row>
    <row r="99" spans="1:13">
      <c r="A99" s="19">
        <v>10095</v>
      </c>
      <c r="B99" s="20">
        <v>46047</v>
      </c>
      <c r="C99" s="11" t="s">
        <v>18</v>
      </c>
      <c r="D99" s="11" t="s">
        <v>76</v>
      </c>
      <c r="E99" s="11" t="s">
        <v>25</v>
      </c>
      <c r="F99" s="11">
        <v>2</v>
      </c>
      <c r="G99" s="12">
        <v>3490</v>
      </c>
      <c r="H99" s="13">
        <v>0.1</v>
      </c>
      <c r="I99" s="12">
        <v>6282</v>
      </c>
      <c r="J99" s="14" t="s">
        <v>21</v>
      </c>
      <c r="L99" s="11" t="s">
        <v>22</v>
      </c>
      <c r="M99" s="11" t="s">
        <v>29</v>
      </c>
    </row>
    <row r="100" spans="1:13">
      <c r="A100" s="19">
        <v>10096</v>
      </c>
      <c r="B100" s="20">
        <v>46091</v>
      </c>
      <c r="C100" s="11" t="s">
        <v>17</v>
      </c>
      <c r="D100" s="11" t="s">
        <v>24</v>
      </c>
      <c r="E100" s="11" t="s">
        <v>33</v>
      </c>
      <c r="F100" s="11">
        <v>6</v>
      </c>
      <c r="G100" s="12">
        <v>8990</v>
      </c>
      <c r="H100" s="13">
        <v>0.05</v>
      </c>
      <c r="I100" s="12">
        <v>51243</v>
      </c>
      <c r="J100" s="14" t="s">
        <v>26</v>
      </c>
      <c r="L100" s="11" t="s">
        <v>18</v>
      </c>
      <c r="M100" s="11" t="s">
        <v>77</v>
      </c>
    </row>
    <row r="101" spans="1:13">
      <c r="A101" s="19">
        <v>10097</v>
      </c>
      <c r="B101" s="20">
        <v>46024</v>
      </c>
      <c r="C101" s="11" t="s">
        <v>22</v>
      </c>
      <c r="D101" s="11" t="s">
        <v>32</v>
      </c>
      <c r="E101" s="11" t="s">
        <v>33</v>
      </c>
      <c r="F101" s="11">
        <v>2</v>
      </c>
      <c r="G101" s="12">
        <v>11990</v>
      </c>
      <c r="H101" s="13">
        <v>0.15</v>
      </c>
      <c r="I101" s="12">
        <v>20383</v>
      </c>
      <c r="J101" s="14" t="s">
        <v>41</v>
      </c>
      <c r="L101" s="11" t="s">
        <v>23</v>
      </c>
      <c r="M101" s="11" t="s">
        <v>78</v>
      </c>
    </row>
    <row r="102" spans="1:13">
      <c r="A102" s="19">
        <v>10098</v>
      </c>
      <c r="B102" s="20">
        <v>46105</v>
      </c>
      <c r="C102" s="11" t="s">
        <v>17</v>
      </c>
      <c r="D102" s="11" t="s">
        <v>36</v>
      </c>
      <c r="E102" s="11" t="s">
        <v>20</v>
      </c>
      <c r="F102" s="11">
        <v>3</v>
      </c>
      <c r="G102" s="12">
        <v>2490</v>
      </c>
      <c r="H102" s="13">
        <v>0</v>
      </c>
      <c r="I102" s="12">
        <v>7470</v>
      </c>
      <c r="J102" s="14" t="s">
        <v>21</v>
      </c>
      <c r="L102" s="11" t="s">
        <v>17</v>
      </c>
      <c r="M102" s="11" t="s">
        <v>46</v>
      </c>
    </row>
    <row r="103" spans="1:13">
      <c r="A103" s="19">
        <v>10099</v>
      </c>
      <c r="B103" s="20">
        <v>46052</v>
      </c>
      <c r="C103" s="11" t="s">
        <v>22</v>
      </c>
      <c r="D103" s="11" t="s">
        <v>42</v>
      </c>
      <c r="E103" s="11" t="s">
        <v>25</v>
      </c>
      <c r="F103" s="11">
        <v>4</v>
      </c>
      <c r="G103" s="12">
        <v>2490</v>
      </c>
      <c r="H103" s="13">
        <v>0</v>
      </c>
      <c r="I103" s="12">
        <v>9960</v>
      </c>
      <c r="J103" s="14" t="s">
        <v>16</v>
      </c>
      <c r="L103" s="11" t="s">
        <v>22</v>
      </c>
      <c r="M103" s="11" t="s">
        <v>76</v>
      </c>
    </row>
    <row r="104" spans="1:13">
      <c r="A104" s="19">
        <v>10100</v>
      </c>
      <c r="B104" s="20">
        <v>46054</v>
      </c>
      <c r="C104" s="11" t="s">
        <v>22</v>
      </c>
      <c r="D104" s="11" t="s">
        <v>28</v>
      </c>
      <c r="E104" s="11" t="s">
        <v>20</v>
      </c>
      <c r="F104" s="11">
        <v>4</v>
      </c>
      <c r="G104" s="12">
        <v>3490</v>
      </c>
      <c r="H104" s="13">
        <v>0.05</v>
      </c>
      <c r="I104" s="12">
        <v>13262</v>
      </c>
      <c r="J104" s="14" t="s">
        <v>41</v>
      </c>
      <c r="L104" s="11" t="s">
        <v>22</v>
      </c>
      <c r="M104" s="11" t="s">
        <v>64</v>
      </c>
    </row>
    <row r="105" spans="1:13">
      <c r="A105" s="19">
        <v>10101</v>
      </c>
      <c r="B105" s="20">
        <v>46095</v>
      </c>
      <c r="C105" s="11" t="s">
        <v>22</v>
      </c>
      <c r="D105" s="11" t="s">
        <v>58</v>
      </c>
      <c r="E105" s="11" t="s">
        <v>20</v>
      </c>
      <c r="F105" s="11">
        <v>6</v>
      </c>
      <c r="G105" s="12">
        <v>4990</v>
      </c>
      <c r="H105" s="13">
        <v>0</v>
      </c>
      <c r="I105" s="12">
        <v>29940</v>
      </c>
      <c r="J105" s="14" t="s">
        <v>16</v>
      </c>
      <c r="L105" s="11" t="s">
        <v>17</v>
      </c>
      <c r="M105" s="11" t="s">
        <v>79</v>
      </c>
    </row>
    <row r="106" spans="1:13">
      <c r="A106" s="19">
        <v>10102</v>
      </c>
      <c r="B106" s="20">
        <v>46049</v>
      </c>
      <c r="C106" s="11" t="s">
        <v>22</v>
      </c>
      <c r="D106" s="11" t="s">
        <v>29</v>
      </c>
      <c r="E106" s="11" t="s">
        <v>33</v>
      </c>
      <c r="F106" s="11">
        <v>5</v>
      </c>
      <c r="G106" s="12">
        <v>4990</v>
      </c>
      <c r="H106" s="13">
        <v>0.15</v>
      </c>
      <c r="I106" s="12">
        <v>21208</v>
      </c>
      <c r="J106" s="14" t="s">
        <v>41</v>
      </c>
      <c r="L106" s="11" t="s">
        <v>27</v>
      </c>
      <c r="M106" s="11" t="s">
        <v>24</v>
      </c>
    </row>
    <row r="107" spans="1:13">
      <c r="A107" s="19">
        <v>10103</v>
      </c>
      <c r="B107" s="20">
        <v>46025</v>
      </c>
      <c r="C107" s="11" t="s">
        <v>18</v>
      </c>
      <c r="D107" s="11" t="s">
        <v>77</v>
      </c>
      <c r="E107" s="11" t="s">
        <v>20</v>
      </c>
      <c r="F107" s="11">
        <v>1</v>
      </c>
      <c r="G107" s="12">
        <v>1490</v>
      </c>
      <c r="H107" s="13">
        <v>0</v>
      </c>
      <c r="I107" s="12">
        <v>1490</v>
      </c>
      <c r="J107" s="14" t="s">
        <v>21</v>
      </c>
      <c r="L107" s="11" t="s">
        <v>22</v>
      </c>
      <c r="M107" s="11" t="s">
        <v>14</v>
      </c>
    </row>
    <row r="108" spans="1:13">
      <c r="A108" s="19">
        <v>10104</v>
      </c>
      <c r="B108" s="20">
        <v>46082</v>
      </c>
      <c r="C108" s="11" t="s">
        <v>18</v>
      </c>
      <c r="D108" s="11" t="s">
        <v>69</v>
      </c>
      <c r="E108" s="11" t="s">
        <v>33</v>
      </c>
      <c r="F108" s="11">
        <v>2</v>
      </c>
      <c r="G108" s="12">
        <v>6990</v>
      </c>
      <c r="H108" s="13">
        <v>0.15</v>
      </c>
      <c r="I108" s="12">
        <v>11883</v>
      </c>
      <c r="J108" s="14" t="s">
        <v>31</v>
      </c>
      <c r="L108" s="11" t="s">
        <v>13</v>
      </c>
      <c r="M108" s="11" t="s">
        <v>78</v>
      </c>
    </row>
    <row r="109" spans="1:13">
      <c r="A109" s="19">
        <v>10105</v>
      </c>
      <c r="B109" s="20">
        <v>46056</v>
      </c>
      <c r="C109" s="11" t="s">
        <v>23</v>
      </c>
      <c r="D109" s="11" t="s">
        <v>78</v>
      </c>
      <c r="E109" s="11" t="s">
        <v>33</v>
      </c>
      <c r="F109" s="11">
        <v>2</v>
      </c>
      <c r="G109" s="12">
        <v>11990</v>
      </c>
      <c r="H109" s="13">
        <v>0</v>
      </c>
      <c r="I109" s="12">
        <v>23980</v>
      </c>
      <c r="J109" s="14" t="s">
        <v>21</v>
      </c>
      <c r="L109" s="11" t="s">
        <v>17</v>
      </c>
      <c r="M109" s="11" t="s">
        <v>80</v>
      </c>
    </row>
    <row r="110" spans="1:13">
      <c r="A110" s="19">
        <v>10106</v>
      </c>
      <c r="B110" s="20">
        <v>46096</v>
      </c>
      <c r="C110" s="11" t="s">
        <v>17</v>
      </c>
      <c r="D110" s="11" t="s">
        <v>46</v>
      </c>
      <c r="E110" s="11" t="s">
        <v>34</v>
      </c>
      <c r="F110" s="11">
        <v>2</v>
      </c>
      <c r="G110" s="12">
        <v>1490</v>
      </c>
      <c r="H110" s="13">
        <v>0</v>
      </c>
      <c r="I110" s="12">
        <v>2980</v>
      </c>
      <c r="J110" s="14" t="s">
        <v>26</v>
      </c>
      <c r="L110" s="11" t="s">
        <v>13</v>
      </c>
      <c r="M110" s="11" t="s">
        <v>50</v>
      </c>
    </row>
    <row r="111" spans="1:13">
      <c r="A111" s="19">
        <v>10107</v>
      </c>
      <c r="B111" s="20">
        <v>46087</v>
      </c>
      <c r="C111" s="11" t="s">
        <v>13</v>
      </c>
      <c r="D111" s="11" t="s">
        <v>64</v>
      </c>
      <c r="E111" s="11" t="s">
        <v>15</v>
      </c>
      <c r="F111" s="11">
        <v>6</v>
      </c>
      <c r="G111" s="12">
        <v>3490</v>
      </c>
      <c r="H111" s="13">
        <v>0</v>
      </c>
      <c r="I111" s="12">
        <v>20940</v>
      </c>
      <c r="J111" s="14" t="s">
        <v>26</v>
      </c>
      <c r="L111" s="11" t="s">
        <v>22</v>
      </c>
      <c r="M111" s="11" t="s">
        <v>50</v>
      </c>
    </row>
    <row r="112" spans="1:13">
      <c r="A112" s="19">
        <v>10108</v>
      </c>
      <c r="B112" s="20">
        <v>46069</v>
      </c>
      <c r="C112" s="11" t="s">
        <v>22</v>
      </c>
      <c r="D112" s="11" t="s">
        <v>76</v>
      </c>
      <c r="E112" s="11" t="s">
        <v>15</v>
      </c>
      <c r="F112" s="11">
        <v>6</v>
      </c>
      <c r="G112" s="12">
        <v>3490</v>
      </c>
      <c r="H112" s="13">
        <v>0</v>
      </c>
      <c r="I112" s="12">
        <v>20940</v>
      </c>
      <c r="J112" s="14" t="s">
        <v>31</v>
      </c>
      <c r="L112" s="11" t="s">
        <v>22</v>
      </c>
      <c r="M112" s="11" t="s">
        <v>39</v>
      </c>
    </row>
    <row r="113" spans="1:13">
      <c r="A113" s="19">
        <v>10109</v>
      </c>
      <c r="B113" s="20">
        <v>46087</v>
      </c>
      <c r="C113" s="11" t="s">
        <v>22</v>
      </c>
      <c r="D113" s="11" t="s">
        <v>64</v>
      </c>
      <c r="E113" s="11" t="s">
        <v>34</v>
      </c>
      <c r="F113" s="11">
        <v>3</v>
      </c>
      <c r="G113" s="12">
        <v>2490</v>
      </c>
      <c r="H113" s="13">
        <v>0.15</v>
      </c>
      <c r="I113" s="12">
        <v>6350</v>
      </c>
      <c r="J113" s="14" t="s">
        <v>21</v>
      </c>
      <c r="L113" s="11" t="s">
        <v>27</v>
      </c>
      <c r="M113" s="11" t="s">
        <v>78</v>
      </c>
    </row>
    <row r="114" spans="1:13">
      <c r="A114" s="19">
        <v>10110</v>
      </c>
      <c r="B114" s="20">
        <v>46071</v>
      </c>
      <c r="C114" s="11" t="s">
        <v>27</v>
      </c>
      <c r="D114" s="11" t="s">
        <v>63</v>
      </c>
      <c r="E114" s="11" t="s">
        <v>25</v>
      </c>
      <c r="F114" s="11">
        <v>6</v>
      </c>
      <c r="G114" s="12">
        <v>11990</v>
      </c>
      <c r="H114" s="13">
        <v>0.1</v>
      </c>
      <c r="I114" s="12">
        <v>64746</v>
      </c>
      <c r="J114" s="14" t="s">
        <v>16</v>
      </c>
      <c r="L114" s="11" t="s">
        <v>27</v>
      </c>
      <c r="M114" s="11" t="s">
        <v>75</v>
      </c>
    </row>
    <row r="115" spans="1:13">
      <c r="A115" s="19">
        <v>10111</v>
      </c>
      <c r="B115" s="20">
        <v>46045</v>
      </c>
      <c r="C115" s="11" t="s">
        <v>17</v>
      </c>
      <c r="D115" s="11" t="s">
        <v>79</v>
      </c>
      <c r="E115" s="11" t="s">
        <v>34</v>
      </c>
      <c r="F115" s="11">
        <v>4</v>
      </c>
      <c r="G115" s="12">
        <v>1490</v>
      </c>
      <c r="H115" s="13">
        <v>0.05</v>
      </c>
      <c r="I115" s="12">
        <v>5662</v>
      </c>
      <c r="J115" s="14" t="s">
        <v>31</v>
      </c>
      <c r="L115" s="11" t="s">
        <v>27</v>
      </c>
      <c r="M115" s="11" t="s">
        <v>55</v>
      </c>
    </row>
    <row r="116" spans="1:13">
      <c r="A116" s="19">
        <v>10112</v>
      </c>
      <c r="B116" s="20">
        <v>46056</v>
      </c>
      <c r="C116" s="11" t="s">
        <v>27</v>
      </c>
      <c r="D116" s="11" t="s">
        <v>24</v>
      </c>
      <c r="E116" s="11" t="s">
        <v>15</v>
      </c>
      <c r="F116" s="11">
        <v>3</v>
      </c>
      <c r="G116" s="12">
        <v>4990</v>
      </c>
      <c r="H116" s="13">
        <v>0</v>
      </c>
      <c r="I116" s="12">
        <v>14970</v>
      </c>
      <c r="J116" s="14" t="s">
        <v>41</v>
      </c>
      <c r="L116" s="11" t="s">
        <v>22</v>
      </c>
      <c r="M116" s="11" t="s">
        <v>81</v>
      </c>
    </row>
    <row r="117" spans="1:13">
      <c r="A117" s="19">
        <v>10113</v>
      </c>
      <c r="B117" s="20">
        <v>46059</v>
      </c>
      <c r="C117" s="11" t="s">
        <v>22</v>
      </c>
      <c r="D117" s="11" t="s">
        <v>14</v>
      </c>
      <c r="E117" s="11" t="s">
        <v>25</v>
      </c>
      <c r="F117" s="11">
        <v>2</v>
      </c>
      <c r="G117" s="12">
        <v>2490</v>
      </c>
      <c r="H117" s="13">
        <v>0.05</v>
      </c>
      <c r="I117" s="12">
        <v>4731</v>
      </c>
      <c r="J117" s="14" t="s">
        <v>31</v>
      </c>
      <c r="L117" s="11" t="s">
        <v>22</v>
      </c>
      <c r="M117" s="11" t="s">
        <v>82</v>
      </c>
    </row>
    <row r="118" spans="1:13">
      <c r="A118" s="19">
        <v>10114</v>
      </c>
      <c r="B118" s="20">
        <v>46029</v>
      </c>
      <c r="C118" s="11" t="s">
        <v>13</v>
      </c>
      <c r="D118" s="11" t="s">
        <v>78</v>
      </c>
      <c r="E118" s="11" t="s">
        <v>20</v>
      </c>
      <c r="F118" s="11">
        <v>4</v>
      </c>
      <c r="G118" s="12">
        <v>1490</v>
      </c>
      <c r="H118" s="13">
        <v>0.15</v>
      </c>
      <c r="I118" s="12">
        <v>5066</v>
      </c>
      <c r="J118" s="14" t="s">
        <v>31</v>
      </c>
      <c r="L118" s="11" t="s">
        <v>27</v>
      </c>
      <c r="M118" s="11" t="s">
        <v>28</v>
      </c>
    </row>
    <row r="119" spans="1:13">
      <c r="A119" s="19">
        <v>10115</v>
      </c>
      <c r="B119" s="20">
        <v>46024</v>
      </c>
      <c r="C119" s="11" t="s">
        <v>17</v>
      </c>
      <c r="D119" s="11" t="s">
        <v>80</v>
      </c>
      <c r="E119" s="11" t="s">
        <v>25</v>
      </c>
      <c r="F119" s="11">
        <v>2</v>
      </c>
      <c r="G119" s="12">
        <v>6990</v>
      </c>
      <c r="H119" s="13">
        <v>0</v>
      </c>
      <c r="I119" s="12">
        <v>13980</v>
      </c>
      <c r="J119" s="14" t="s">
        <v>31</v>
      </c>
      <c r="L119" s="11" t="s">
        <v>13</v>
      </c>
      <c r="M119" s="11" t="s">
        <v>83</v>
      </c>
    </row>
    <row r="120" spans="1:13">
      <c r="A120" s="19">
        <v>10116</v>
      </c>
      <c r="B120" s="20">
        <v>46070</v>
      </c>
      <c r="C120" s="11" t="s">
        <v>13</v>
      </c>
      <c r="D120" s="11" t="s">
        <v>50</v>
      </c>
      <c r="E120" s="11" t="s">
        <v>15</v>
      </c>
      <c r="F120" s="11">
        <v>1</v>
      </c>
      <c r="G120" s="12">
        <v>11990</v>
      </c>
      <c r="H120" s="13">
        <v>0</v>
      </c>
      <c r="I120" s="12">
        <v>11990</v>
      </c>
      <c r="J120" s="14" t="s">
        <v>21</v>
      </c>
      <c r="L120" s="11" t="s">
        <v>13</v>
      </c>
      <c r="M120" s="11" t="s">
        <v>54</v>
      </c>
    </row>
    <row r="121" spans="1:13">
      <c r="A121" s="19">
        <v>10117</v>
      </c>
      <c r="B121" s="20">
        <v>46037</v>
      </c>
      <c r="C121" s="11" t="s">
        <v>23</v>
      </c>
      <c r="D121" s="11" t="s">
        <v>64</v>
      </c>
      <c r="E121" s="11" t="s">
        <v>25</v>
      </c>
      <c r="F121" s="11">
        <v>3</v>
      </c>
      <c r="G121" s="12">
        <v>11990</v>
      </c>
      <c r="H121" s="13">
        <v>0.05</v>
      </c>
      <c r="I121" s="12">
        <v>34172</v>
      </c>
      <c r="J121" s="14" t="s">
        <v>21</v>
      </c>
      <c r="L121" s="11" t="s">
        <v>13</v>
      </c>
      <c r="M121" s="11" t="s">
        <v>52</v>
      </c>
    </row>
    <row r="122" spans="1:13">
      <c r="A122" s="19">
        <v>10118</v>
      </c>
      <c r="B122" s="20">
        <v>46029</v>
      </c>
      <c r="C122" s="11" t="s">
        <v>17</v>
      </c>
      <c r="D122" s="11" t="s">
        <v>58</v>
      </c>
      <c r="E122" s="11" t="s">
        <v>20</v>
      </c>
      <c r="F122" s="11">
        <v>1</v>
      </c>
      <c r="G122" s="12">
        <v>1990</v>
      </c>
      <c r="H122" s="13">
        <v>0</v>
      </c>
      <c r="I122" s="12">
        <v>1990</v>
      </c>
      <c r="J122" s="14" t="s">
        <v>31</v>
      </c>
      <c r="L122" s="11" t="s">
        <v>23</v>
      </c>
      <c r="M122" s="11" t="s">
        <v>36</v>
      </c>
    </row>
    <row r="123" spans="1:13">
      <c r="A123" s="19">
        <v>10119</v>
      </c>
      <c r="B123" s="20">
        <v>46051</v>
      </c>
      <c r="C123" s="11" t="s">
        <v>22</v>
      </c>
      <c r="D123" s="11" t="s">
        <v>50</v>
      </c>
      <c r="E123" s="11" t="s">
        <v>33</v>
      </c>
      <c r="F123" s="11">
        <v>6</v>
      </c>
      <c r="G123" s="12">
        <v>4990</v>
      </c>
      <c r="H123" s="13">
        <v>0</v>
      </c>
      <c r="I123" s="12">
        <v>29940</v>
      </c>
      <c r="J123" s="14" t="s">
        <v>26</v>
      </c>
      <c r="L123" s="11" t="s">
        <v>27</v>
      </c>
      <c r="M123" s="11" t="s">
        <v>48</v>
      </c>
    </row>
    <row r="124" spans="1:13">
      <c r="A124" s="19">
        <v>10120</v>
      </c>
      <c r="B124" s="20">
        <v>46040</v>
      </c>
      <c r="C124" s="11" t="s">
        <v>13</v>
      </c>
      <c r="D124" s="11" t="s">
        <v>51</v>
      </c>
      <c r="E124" s="11" t="s">
        <v>25</v>
      </c>
      <c r="F124" s="11">
        <v>1</v>
      </c>
      <c r="G124" s="12">
        <v>2490</v>
      </c>
      <c r="H124" s="13">
        <v>0.1</v>
      </c>
      <c r="I124" s="12">
        <v>2241</v>
      </c>
      <c r="J124" s="14" t="s">
        <v>21</v>
      </c>
      <c r="L124" s="11" t="s">
        <v>27</v>
      </c>
      <c r="M124" s="11" t="s">
        <v>54</v>
      </c>
    </row>
    <row r="125" spans="1:13">
      <c r="A125" s="19">
        <v>10121</v>
      </c>
      <c r="B125" s="20">
        <v>46084</v>
      </c>
      <c r="C125" s="11" t="s">
        <v>17</v>
      </c>
      <c r="D125" s="11" t="s">
        <v>66</v>
      </c>
      <c r="E125" s="11" t="s">
        <v>25</v>
      </c>
      <c r="F125" s="11">
        <v>5</v>
      </c>
      <c r="G125" s="12">
        <v>11990</v>
      </c>
      <c r="H125" s="13">
        <v>0.15</v>
      </c>
      <c r="I125" s="12">
        <v>50958</v>
      </c>
      <c r="J125" s="14" t="s">
        <v>21</v>
      </c>
      <c r="L125" s="11" t="s">
        <v>17</v>
      </c>
      <c r="M125" s="11" t="s">
        <v>84</v>
      </c>
    </row>
    <row r="126" spans="1:13">
      <c r="A126" s="19">
        <v>10122</v>
      </c>
      <c r="B126" s="20">
        <v>46030</v>
      </c>
      <c r="C126" s="11" t="s">
        <v>17</v>
      </c>
      <c r="D126" s="11" t="s">
        <v>64</v>
      </c>
      <c r="E126" s="11" t="s">
        <v>34</v>
      </c>
      <c r="F126" s="11">
        <v>5</v>
      </c>
      <c r="G126" s="12">
        <v>8990</v>
      </c>
      <c r="H126" s="13">
        <v>0.15</v>
      </c>
      <c r="I126" s="12">
        <v>38208</v>
      </c>
      <c r="J126" s="14" t="s">
        <v>21</v>
      </c>
      <c r="L126" s="11" t="s">
        <v>17</v>
      </c>
      <c r="M126" s="11" t="s">
        <v>53</v>
      </c>
    </row>
    <row r="127" spans="1:13">
      <c r="A127" s="19">
        <v>10123</v>
      </c>
      <c r="B127" s="20">
        <v>46054</v>
      </c>
      <c r="C127" s="11" t="s">
        <v>22</v>
      </c>
      <c r="D127" s="11" t="s">
        <v>39</v>
      </c>
      <c r="E127" s="11" t="s">
        <v>25</v>
      </c>
      <c r="F127" s="11">
        <v>4</v>
      </c>
      <c r="G127" s="12">
        <v>4990</v>
      </c>
      <c r="H127" s="13">
        <v>0</v>
      </c>
      <c r="I127" s="12">
        <v>19960</v>
      </c>
      <c r="J127" s="14" t="s">
        <v>16</v>
      </c>
      <c r="L127" s="11" t="s">
        <v>27</v>
      </c>
      <c r="M127" s="11" t="s">
        <v>85</v>
      </c>
    </row>
    <row r="128" spans="1:13">
      <c r="A128" s="19">
        <v>10124</v>
      </c>
      <c r="B128" s="20">
        <v>46095</v>
      </c>
      <c r="C128" s="11" t="s">
        <v>17</v>
      </c>
      <c r="D128" s="11" t="s">
        <v>80</v>
      </c>
      <c r="E128" s="11" t="s">
        <v>34</v>
      </c>
      <c r="F128" s="11">
        <v>1</v>
      </c>
      <c r="G128" s="12">
        <v>1490</v>
      </c>
      <c r="H128" s="13">
        <v>0.15</v>
      </c>
      <c r="I128" s="12">
        <v>1266</v>
      </c>
      <c r="J128" s="14" t="s">
        <v>31</v>
      </c>
      <c r="L128" s="11" t="s">
        <v>18</v>
      </c>
      <c r="M128" s="11" t="s">
        <v>58</v>
      </c>
    </row>
    <row r="129" spans="1:13">
      <c r="A129" s="19">
        <v>10125</v>
      </c>
      <c r="B129" s="20">
        <v>46058</v>
      </c>
      <c r="C129" s="11" t="s">
        <v>27</v>
      </c>
      <c r="D129" s="11" t="s">
        <v>78</v>
      </c>
      <c r="E129" s="11" t="s">
        <v>20</v>
      </c>
      <c r="F129" s="11">
        <v>4</v>
      </c>
      <c r="G129" s="12">
        <v>3490</v>
      </c>
      <c r="H129" s="13">
        <v>0.1</v>
      </c>
      <c r="I129" s="12">
        <v>12564</v>
      </c>
      <c r="J129" s="14" t="s">
        <v>21</v>
      </c>
      <c r="L129" s="11" t="s">
        <v>18</v>
      </c>
      <c r="M129" s="11" t="s">
        <v>71</v>
      </c>
    </row>
    <row r="130" spans="1:13">
      <c r="A130" s="19">
        <v>10126</v>
      </c>
      <c r="B130" s="20">
        <v>46024</v>
      </c>
      <c r="C130" s="11" t="s">
        <v>27</v>
      </c>
      <c r="D130" s="11" t="s">
        <v>75</v>
      </c>
      <c r="E130" s="11" t="s">
        <v>33</v>
      </c>
      <c r="F130" s="11">
        <v>1</v>
      </c>
      <c r="G130" s="12">
        <v>2490</v>
      </c>
      <c r="H130" s="13">
        <v>0.1</v>
      </c>
      <c r="I130" s="12">
        <v>2241</v>
      </c>
      <c r="J130" s="14" t="s">
        <v>16</v>
      </c>
      <c r="L130" s="11" t="s">
        <v>22</v>
      </c>
      <c r="M130" s="11" t="s">
        <v>80</v>
      </c>
    </row>
    <row r="131" spans="1:13">
      <c r="A131" s="19">
        <v>10127</v>
      </c>
      <c r="B131" s="20">
        <v>46083</v>
      </c>
      <c r="C131" s="11" t="s">
        <v>27</v>
      </c>
      <c r="D131" s="11" t="s">
        <v>55</v>
      </c>
      <c r="E131" s="11" t="s">
        <v>33</v>
      </c>
      <c r="F131" s="11">
        <v>4</v>
      </c>
      <c r="G131" s="12">
        <v>4990</v>
      </c>
      <c r="H131" s="13">
        <v>0.15</v>
      </c>
      <c r="I131" s="12">
        <v>16966</v>
      </c>
      <c r="J131" s="14" t="s">
        <v>26</v>
      </c>
      <c r="L131" s="11" t="s">
        <v>17</v>
      </c>
      <c r="M131" s="11" t="s">
        <v>74</v>
      </c>
    </row>
    <row r="132" spans="1:13">
      <c r="A132" s="19">
        <v>10128</v>
      </c>
      <c r="B132" s="20">
        <v>46028</v>
      </c>
      <c r="C132" s="11" t="s">
        <v>22</v>
      </c>
      <c r="D132" s="11" t="s">
        <v>81</v>
      </c>
      <c r="E132" s="11" t="s">
        <v>33</v>
      </c>
      <c r="F132" s="11">
        <v>4</v>
      </c>
      <c r="G132" s="12">
        <v>1990</v>
      </c>
      <c r="H132" s="13">
        <v>0</v>
      </c>
      <c r="I132" s="12">
        <v>7960</v>
      </c>
      <c r="J132" s="14" t="s">
        <v>41</v>
      </c>
      <c r="L132" s="11" t="s">
        <v>18</v>
      </c>
      <c r="M132" s="11" t="s">
        <v>43</v>
      </c>
    </row>
    <row r="133" spans="1:13">
      <c r="A133" s="19">
        <v>10129</v>
      </c>
      <c r="B133" s="20">
        <v>46035</v>
      </c>
      <c r="C133" s="11" t="s">
        <v>22</v>
      </c>
      <c r="D133" s="11" t="s">
        <v>82</v>
      </c>
      <c r="E133" s="11" t="s">
        <v>15</v>
      </c>
      <c r="F133" s="11">
        <v>5</v>
      </c>
      <c r="G133" s="12">
        <v>1990</v>
      </c>
      <c r="H133" s="13">
        <v>0.15</v>
      </c>
      <c r="I133" s="12">
        <v>8458</v>
      </c>
      <c r="J133" s="14" t="s">
        <v>41</v>
      </c>
      <c r="L133" s="11" t="s">
        <v>17</v>
      </c>
      <c r="M133" s="11" t="s">
        <v>69</v>
      </c>
    </row>
    <row r="134" spans="1:13">
      <c r="A134" s="19">
        <v>10130</v>
      </c>
      <c r="B134" s="20">
        <v>46065</v>
      </c>
      <c r="C134" s="11" t="s">
        <v>27</v>
      </c>
      <c r="D134" s="11" t="s">
        <v>28</v>
      </c>
      <c r="E134" s="11" t="s">
        <v>25</v>
      </c>
      <c r="F134" s="11">
        <v>4</v>
      </c>
      <c r="G134" s="12">
        <v>2490</v>
      </c>
      <c r="H134" s="13">
        <v>0.05</v>
      </c>
      <c r="I134" s="12">
        <v>9462</v>
      </c>
      <c r="J134" s="14" t="s">
        <v>31</v>
      </c>
      <c r="L134" s="11" t="s">
        <v>27</v>
      </c>
      <c r="M134" s="11" t="s">
        <v>79</v>
      </c>
    </row>
    <row r="135" spans="1:13">
      <c r="A135" s="19">
        <v>10131</v>
      </c>
      <c r="B135" s="20">
        <v>46024</v>
      </c>
      <c r="C135" s="11" t="s">
        <v>13</v>
      </c>
      <c r="D135" s="11" t="s">
        <v>83</v>
      </c>
      <c r="E135" s="11" t="s">
        <v>25</v>
      </c>
      <c r="F135" s="11">
        <v>3</v>
      </c>
      <c r="G135" s="12">
        <v>2490</v>
      </c>
      <c r="H135" s="13">
        <v>0.05</v>
      </c>
      <c r="I135" s="12">
        <v>7096</v>
      </c>
      <c r="J135" s="14" t="s">
        <v>26</v>
      </c>
      <c r="L135" s="11" t="s">
        <v>23</v>
      </c>
      <c r="M135" s="11" t="s">
        <v>54</v>
      </c>
    </row>
    <row r="136" spans="1:13">
      <c r="A136" s="19">
        <v>10132</v>
      </c>
      <c r="B136" s="20">
        <v>46040</v>
      </c>
      <c r="C136" s="11" t="s">
        <v>18</v>
      </c>
      <c r="D136" s="11" t="s">
        <v>28</v>
      </c>
      <c r="E136" s="11" t="s">
        <v>20</v>
      </c>
      <c r="F136" s="11">
        <v>4</v>
      </c>
      <c r="G136" s="12">
        <v>1990</v>
      </c>
      <c r="H136" s="13">
        <v>0.05</v>
      </c>
      <c r="I136" s="12">
        <v>7562</v>
      </c>
      <c r="J136" s="14" t="s">
        <v>26</v>
      </c>
      <c r="L136" s="11" t="s">
        <v>17</v>
      </c>
      <c r="M136" s="11" t="s">
        <v>37</v>
      </c>
    </row>
    <row r="137" spans="1:13">
      <c r="A137" s="19">
        <v>10133</v>
      </c>
      <c r="B137" s="20">
        <v>46104</v>
      </c>
      <c r="C137" s="11" t="s">
        <v>22</v>
      </c>
      <c r="D137" s="11" t="s">
        <v>28</v>
      </c>
      <c r="E137" s="11" t="s">
        <v>33</v>
      </c>
      <c r="F137" s="11">
        <v>1</v>
      </c>
      <c r="G137" s="12">
        <v>11990</v>
      </c>
      <c r="H137" s="13">
        <v>0</v>
      </c>
      <c r="I137" s="12">
        <v>11990</v>
      </c>
      <c r="J137" s="14" t="s">
        <v>26</v>
      </c>
      <c r="L137" s="11" t="s">
        <v>22</v>
      </c>
      <c r="M137" s="11" t="s">
        <v>38</v>
      </c>
    </row>
    <row r="138" spans="1:13">
      <c r="A138" s="19">
        <v>10134</v>
      </c>
      <c r="B138" s="20">
        <v>46023</v>
      </c>
      <c r="C138" s="11" t="s">
        <v>13</v>
      </c>
      <c r="D138" s="11" t="s">
        <v>54</v>
      </c>
      <c r="E138" s="11" t="s">
        <v>33</v>
      </c>
      <c r="F138" s="11">
        <v>5</v>
      </c>
      <c r="G138" s="12">
        <v>8990</v>
      </c>
      <c r="H138" s="13">
        <v>0.15</v>
      </c>
      <c r="I138" s="12">
        <v>38208</v>
      </c>
      <c r="J138" s="14" t="s">
        <v>41</v>
      </c>
      <c r="L138" s="11" t="s">
        <v>18</v>
      </c>
      <c r="M138" s="11" t="s">
        <v>46</v>
      </c>
    </row>
    <row r="139" spans="1:13">
      <c r="A139" s="19">
        <v>10135</v>
      </c>
      <c r="B139" s="20">
        <v>46077</v>
      </c>
      <c r="C139" s="11" t="s">
        <v>22</v>
      </c>
      <c r="D139" s="11" t="s">
        <v>32</v>
      </c>
      <c r="E139" s="11" t="s">
        <v>33</v>
      </c>
      <c r="F139" s="11">
        <v>4</v>
      </c>
      <c r="G139" s="12">
        <v>11990</v>
      </c>
      <c r="H139" s="13">
        <v>0</v>
      </c>
      <c r="I139" s="12">
        <v>47960</v>
      </c>
      <c r="J139" s="14" t="s">
        <v>31</v>
      </c>
      <c r="L139" s="11" t="s">
        <v>18</v>
      </c>
      <c r="M139" s="11" t="s">
        <v>45</v>
      </c>
    </row>
    <row r="140" spans="1:13">
      <c r="A140" s="19">
        <v>10136</v>
      </c>
      <c r="B140" s="20">
        <v>46041</v>
      </c>
      <c r="C140" s="11" t="s">
        <v>13</v>
      </c>
      <c r="D140" s="11" t="s">
        <v>52</v>
      </c>
      <c r="E140" s="11" t="s">
        <v>25</v>
      </c>
      <c r="F140" s="11">
        <v>5</v>
      </c>
      <c r="G140" s="12">
        <v>6990</v>
      </c>
      <c r="H140" s="13">
        <v>0.05</v>
      </c>
      <c r="I140" s="12">
        <v>33202</v>
      </c>
      <c r="J140" s="14" t="s">
        <v>41</v>
      </c>
      <c r="L140" s="11" t="s">
        <v>22</v>
      </c>
      <c r="M140" s="11" t="s">
        <v>55</v>
      </c>
    </row>
    <row r="141" spans="1:13">
      <c r="A141" s="19">
        <v>10137</v>
      </c>
      <c r="B141" s="20">
        <v>46046</v>
      </c>
      <c r="C141" s="11" t="s">
        <v>22</v>
      </c>
      <c r="D141" s="11" t="s">
        <v>39</v>
      </c>
      <c r="E141" s="11" t="s">
        <v>33</v>
      </c>
      <c r="F141" s="11">
        <v>4</v>
      </c>
      <c r="G141" s="12">
        <v>1990</v>
      </c>
      <c r="H141" s="13">
        <v>0</v>
      </c>
      <c r="I141" s="12">
        <v>7960</v>
      </c>
      <c r="J141" s="14" t="s">
        <v>31</v>
      </c>
      <c r="L141" s="11" t="s">
        <v>18</v>
      </c>
      <c r="M141" s="11" t="s">
        <v>63</v>
      </c>
    </row>
    <row r="142" spans="1:13">
      <c r="A142" s="19">
        <v>10138</v>
      </c>
      <c r="B142" s="20">
        <v>46111</v>
      </c>
      <c r="C142" s="11" t="s">
        <v>23</v>
      </c>
      <c r="D142" s="11" t="s">
        <v>36</v>
      </c>
      <c r="E142" s="11" t="s">
        <v>15</v>
      </c>
      <c r="F142" s="11">
        <v>5</v>
      </c>
      <c r="G142" s="12">
        <v>4990</v>
      </c>
      <c r="H142" s="13">
        <v>0.1</v>
      </c>
      <c r="I142" s="12">
        <v>22455</v>
      </c>
      <c r="J142" s="14" t="s">
        <v>26</v>
      </c>
      <c r="L142" s="11" t="s">
        <v>27</v>
      </c>
      <c r="M142" s="11" t="s">
        <v>86</v>
      </c>
    </row>
    <row r="143" spans="1:13">
      <c r="A143" s="19">
        <v>10139</v>
      </c>
      <c r="B143" s="20">
        <v>46075</v>
      </c>
      <c r="C143" s="11" t="s">
        <v>22</v>
      </c>
      <c r="D143" s="11" t="s">
        <v>39</v>
      </c>
      <c r="E143" s="11" t="s">
        <v>15</v>
      </c>
      <c r="F143" s="11">
        <v>5</v>
      </c>
      <c r="G143" s="12">
        <v>11990</v>
      </c>
      <c r="H143" s="13">
        <v>0</v>
      </c>
      <c r="I143" s="12">
        <v>59950</v>
      </c>
      <c r="J143" s="14" t="s">
        <v>31</v>
      </c>
      <c r="L143" s="11" t="s">
        <v>18</v>
      </c>
      <c r="M143" s="11" t="s">
        <v>14</v>
      </c>
    </row>
    <row r="144" spans="1:13">
      <c r="A144" s="19">
        <v>10140</v>
      </c>
      <c r="B144" s="20">
        <v>46079</v>
      </c>
      <c r="C144" s="11" t="s">
        <v>22</v>
      </c>
      <c r="D144" s="11" t="s">
        <v>82</v>
      </c>
      <c r="E144" s="11" t="s">
        <v>20</v>
      </c>
      <c r="F144" s="11">
        <v>6</v>
      </c>
      <c r="G144" s="12">
        <v>1990</v>
      </c>
      <c r="H144" s="13">
        <v>0</v>
      </c>
      <c r="I144" s="12">
        <v>11940</v>
      </c>
      <c r="J144" s="14" t="s">
        <v>21</v>
      </c>
      <c r="L144" s="11" t="s">
        <v>17</v>
      </c>
      <c r="M144" s="11" t="s">
        <v>78</v>
      </c>
    </row>
    <row r="145" spans="1:13">
      <c r="A145" s="19">
        <v>10141</v>
      </c>
      <c r="B145" s="20">
        <v>46023</v>
      </c>
      <c r="C145" s="11" t="s">
        <v>27</v>
      </c>
      <c r="D145" s="11" t="s">
        <v>48</v>
      </c>
      <c r="E145" s="11" t="s">
        <v>25</v>
      </c>
      <c r="F145" s="11">
        <v>4</v>
      </c>
      <c r="G145" s="12">
        <v>4990</v>
      </c>
      <c r="H145" s="13">
        <v>0</v>
      </c>
      <c r="I145" s="12">
        <v>19960</v>
      </c>
      <c r="J145" s="14" t="s">
        <v>16</v>
      </c>
      <c r="L145" s="11" t="s">
        <v>23</v>
      </c>
      <c r="M145" s="11" t="s">
        <v>50</v>
      </c>
    </row>
    <row r="146" spans="1:13">
      <c r="A146" s="19">
        <v>10142</v>
      </c>
      <c r="B146" s="20">
        <v>46082</v>
      </c>
      <c r="C146" s="11" t="s">
        <v>13</v>
      </c>
      <c r="D146" s="11" t="s">
        <v>30</v>
      </c>
      <c r="E146" s="11" t="s">
        <v>15</v>
      </c>
      <c r="F146" s="11">
        <v>3</v>
      </c>
      <c r="G146" s="12">
        <v>4990</v>
      </c>
      <c r="H146" s="13">
        <v>0.15</v>
      </c>
      <c r="I146" s="12">
        <v>12724</v>
      </c>
      <c r="J146" s="14" t="s">
        <v>16</v>
      </c>
      <c r="L146" s="11" t="s">
        <v>27</v>
      </c>
      <c r="M146" s="11" t="s">
        <v>70</v>
      </c>
    </row>
    <row r="147" spans="1:13">
      <c r="A147" s="19">
        <v>10143</v>
      </c>
      <c r="B147" s="20">
        <v>46070</v>
      </c>
      <c r="C147" s="11" t="s">
        <v>27</v>
      </c>
      <c r="D147" s="11" t="s">
        <v>54</v>
      </c>
      <c r="E147" s="11" t="s">
        <v>25</v>
      </c>
      <c r="F147" s="11">
        <v>1</v>
      </c>
      <c r="G147" s="12">
        <v>6990</v>
      </c>
      <c r="H147" s="13">
        <v>0.15</v>
      </c>
      <c r="I147" s="12">
        <v>5942</v>
      </c>
      <c r="J147" s="14" t="s">
        <v>16</v>
      </c>
      <c r="L147" s="11" t="s">
        <v>23</v>
      </c>
      <c r="M147" s="11" t="s">
        <v>81</v>
      </c>
    </row>
    <row r="148" spans="1:13">
      <c r="A148" s="19">
        <v>10144</v>
      </c>
      <c r="B148" s="20">
        <v>46073</v>
      </c>
      <c r="C148" s="11" t="s">
        <v>17</v>
      </c>
      <c r="D148" s="11" t="s">
        <v>84</v>
      </c>
      <c r="E148" s="11" t="s">
        <v>33</v>
      </c>
      <c r="F148" s="11">
        <v>3</v>
      </c>
      <c r="G148" s="12">
        <v>4990</v>
      </c>
      <c r="H148" s="13">
        <v>0.15</v>
      </c>
      <c r="I148" s="12">
        <v>12724</v>
      </c>
      <c r="J148" s="14" t="s">
        <v>16</v>
      </c>
      <c r="L148" s="11" t="s">
        <v>23</v>
      </c>
      <c r="M148" s="11" t="s">
        <v>87</v>
      </c>
    </row>
    <row r="149" spans="1:13">
      <c r="A149" s="19">
        <v>10145</v>
      </c>
      <c r="B149" s="20">
        <v>46086</v>
      </c>
      <c r="C149" s="11" t="s">
        <v>17</v>
      </c>
      <c r="D149" s="11" t="s">
        <v>53</v>
      </c>
      <c r="E149" s="11" t="s">
        <v>33</v>
      </c>
      <c r="F149" s="11">
        <v>5</v>
      </c>
      <c r="G149" s="12">
        <v>1990</v>
      </c>
      <c r="H149" s="13">
        <v>0.15</v>
      </c>
      <c r="I149" s="12">
        <v>8458</v>
      </c>
      <c r="J149" s="14" t="s">
        <v>41</v>
      </c>
    </row>
    <row r="150" spans="1:13">
      <c r="A150" s="19">
        <v>10146</v>
      </c>
      <c r="B150" s="20">
        <v>46103</v>
      </c>
      <c r="C150" s="11" t="s">
        <v>27</v>
      </c>
      <c r="D150" s="11" t="s">
        <v>85</v>
      </c>
      <c r="E150" s="11" t="s">
        <v>20</v>
      </c>
      <c r="F150" s="11">
        <v>2</v>
      </c>
      <c r="G150" s="12">
        <v>11990</v>
      </c>
      <c r="H150" s="13">
        <v>0.05</v>
      </c>
      <c r="I150" s="12">
        <v>22781</v>
      </c>
      <c r="J150" s="14" t="s">
        <v>31</v>
      </c>
    </row>
    <row r="151" spans="1:13">
      <c r="A151" s="19">
        <v>10147</v>
      </c>
      <c r="B151" s="20">
        <v>46061</v>
      </c>
      <c r="C151" s="11" t="s">
        <v>22</v>
      </c>
      <c r="D151" s="11" t="s">
        <v>59</v>
      </c>
      <c r="E151" s="11" t="s">
        <v>34</v>
      </c>
      <c r="F151" s="11">
        <v>2</v>
      </c>
      <c r="G151" s="12">
        <v>8990</v>
      </c>
      <c r="H151" s="13">
        <v>0.1</v>
      </c>
      <c r="I151" s="12">
        <v>16182</v>
      </c>
      <c r="J151" s="14" t="s">
        <v>21</v>
      </c>
    </row>
    <row r="152" spans="1:13">
      <c r="A152" s="19">
        <v>10148</v>
      </c>
      <c r="B152" s="20">
        <v>46030</v>
      </c>
      <c r="C152" s="11" t="s">
        <v>18</v>
      </c>
      <c r="D152" s="11" t="s">
        <v>58</v>
      </c>
      <c r="E152" s="11" t="s">
        <v>33</v>
      </c>
      <c r="F152" s="11">
        <v>6</v>
      </c>
      <c r="G152" s="12">
        <v>1990</v>
      </c>
      <c r="H152" s="13">
        <v>0.05</v>
      </c>
      <c r="I152" s="12">
        <v>11343</v>
      </c>
      <c r="J152" s="14" t="s">
        <v>31</v>
      </c>
    </row>
    <row r="153" spans="1:13">
      <c r="A153" s="19">
        <v>10149</v>
      </c>
      <c r="B153" s="20">
        <v>46057</v>
      </c>
      <c r="C153" s="11" t="s">
        <v>18</v>
      </c>
      <c r="D153" s="11" t="s">
        <v>71</v>
      </c>
      <c r="E153" s="11" t="s">
        <v>25</v>
      </c>
      <c r="F153" s="11">
        <v>2</v>
      </c>
      <c r="G153" s="12">
        <v>3490</v>
      </c>
      <c r="H153" s="13">
        <v>0.05</v>
      </c>
      <c r="I153" s="12">
        <v>6631</v>
      </c>
      <c r="J153" s="14" t="s">
        <v>26</v>
      </c>
    </row>
    <row r="154" spans="1:13">
      <c r="A154" s="19">
        <v>10150</v>
      </c>
      <c r="B154" s="20">
        <v>46028</v>
      </c>
      <c r="C154" s="11" t="s">
        <v>22</v>
      </c>
      <c r="D154" s="11" t="s">
        <v>80</v>
      </c>
      <c r="E154" s="11" t="s">
        <v>34</v>
      </c>
      <c r="F154" s="11">
        <v>3</v>
      </c>
      <c r="G154" s="12">
        <v>4990</v>
      </c>
      <c r="H154" s="13">
        <v>0.15</v>
      </c>
      <c r="I154" s="12">
        <v>12724</v>
      </c>
      <c r="J154" s="14" t="s">
        <v>26</v>
      </c>
    </row>
    <row r="155" spans="1:13">
      <c r="A155" s="19">
        <v>10151</v>
      </c>
      <c r="B155" s="20">
        <v>46054</v>
      </c>
      <c r="C155" s="11" t="s">
        <v>17</v>
      </c>
      <c r="D155" s="11" t="s">
        <v>80</v>
      </c>
      <c r="E155" s="11" t="s">
        <v>15</v>
      </c>
      <c r="F155" s="11">
        <v>1</v>
      </c>
      <c r="G155" s="12">
        <v>4990</v>
      </c>
      <c r="H155" s="13">
        <v>0</v>
      </c>
      <c r="I155" s="12">
        <v>4990</v>
      </c>
      <c r="J155" s="14" t="s">
        <v>41</v>
      </c>
    </row>
    <row r="156" spans="1:13">
      <c r="A156" s="19">
        <v>10152</v>
      </c>
      <c r="B156" s="20">
        <v>46102</v>
      </c>
      <c r="C156" s="11" t="s">
        <v>17</v>
      </c>
      <c r="D156" s="11" t="s">
        <v>74</v>
      </c>
      <c r="E156" s="11" t="s">
        <v>15</v>
      </c>
      <c r="F156" s="11">
        <v>5</v>
      </c>
      <c r="G156" s="12">
        <v>11990</v>
      </c>
      <c r="H156" s="13">
        <v>0.1</v>
      </c>
      <c r="I156" s="12">
        <v>53955</v>
      </c>
      <c r="J156" s="14" t="s">
        <v>26</v>
      </c>
    </row>
    <row r="157" spans="1:13">
      <c r="A157" s="19">
        <v>10153</v>
      </c>
      <c r="B157" s="20">
        <v>46043</v>
      </c>
      <c r="C157" s="11" t="s">
        <v>18</v>
      </c>
      <c r="D157" s="11" t="s">
        <v>43</v>
      </c>
      <c r="E157" s="11" t="s">
        <v>34</v>
      </c>
      <c r="F157" s="11">
        <v>2</v>
      </c>
      <c r="G157" s="12">
        <v>11990</v>
      </c>
      <c r="H157" s="13">
        <v>0.15</v>
      </c>
      <c r="I157" s="12">
        <v>20383</v>
      </c>
      <c r="J157" s="14" t="s">
        <v>26</v>
      </c>
    </row>
    <row r="158" spans="1:13">
      <c r="A158" s="19">
        <v>10154</v>
      </c>
      <c r="B158" s="20">
        <v>46090</v>
      </c>
      <c r="C158" s="11" t="s">
        <v>17</v>
      </c>
      <c r="D158" s="11" t="s">
        <v>69</v>
      </c>
      <c r="E158" s="11" t="s">
        <v>33</v>
      </c>
      <c r="F158" s="11">
        <v>6</v>
      </c>
      <c r="G158" s="12">
        <v>6990</v>
      </c>
      <c r="H158" s="13">
        <v>0</v>
      </c>
      <c r="I158" s="12">
        <v>41940</v>
      </c>
      <c r="J158" s="14" t="s">
        <v>41</v>
      </c>
    </row>
    <row r="159" spans="1:13">
      <c r="A159" s="19">
        <v>10155</v>
      </c>
      <c r="B159" s="20">
        <v>46052</v>
      </c>
      <c r="C159" s="11" t="s">
        <v>17</v>
      </c>
      <c r="D159" s="11" t="s">
        <v>43</v>
      </c>
      <c r="E159" s="11" t="s">
        <v>20</v>
      </c>
      <c r="F159" s="11">
        <v>4</v>
      </c>
      <c r="G159" s="12">
        <v>1990</v>
      </c>
      <c r="H159" s="13">
        <v>0.05</v>
      </c>
      <c r="I159" s="12">
        <v>7562</v>
      </c>
      <c r="J159" s="14" t="s">
        <v>26</v>
      </c>
    </row>
    <row r="160" spans="1:13">
      <c r="A160" s="19">
        <v>10156</v>
      </c>
      <c r="B160" s="20">
        <v>46055</v>
      </c>
      <c r="C160" s="11" t="s">
        <v>27</v>
      </c>
      <c r="D160" s="11" t="s">
        <v>79</v>
      </c>
      <c r="E160" s="11" t="s">
        <v>15</v>
      </c>
      <c r="F160" s="11">
        <v>1</v>
      </c>
      <c r="G160" s="12">
        <v>11990</v>
      </c>
      <c r="H160" s="13">
        <v>0</v>
      </c>
      <c r="I160" s="12">
        <v>11990</v>
      </c>
      <c r="J160" s="14" t="s">
        <v>31</v>
      </c>
    </row>
    <row r="161" spans="1:10">
      <c r="A161" s="19">
        <v>10157</v>
      </c>
      <c r="B161" s="20">
        <v>46100</v>
      </c>
      <c r="C161" s="11" t="s">
        <v>23</v>
      </c>
      <c r="D161" s="11" t="s">
        <v>54</v>
      </c>
      <c r="E161" s="11" t="s">
        <v>34</v>
      </c>
      <c r="F161" s="11">
        <v>5</v>
      </c>
      <c r="G161" s="12">
        <v>4990</v>
      </c>
      <c r="H161" s="13">
        <v>0.15</v>
      </c>
      <c r="I161" s="12">
        <v>21208</v>
      </c>
      <c r="J161" s="14" t="s">
        <v>31</v>
      </c>
    </row>
    <row r="162" spans="1:10">
      <c r="A162" s="19">
        <v>10158</v>
      </c>
      <c r="B162" s="20">
        <v>46051</v>
      </c>
      <c r="C162" s="11" t="s">
        <v>22</v>
      </c>
      <c r="D162" s="11" t="s">
        <v>19</v>
      </c>
      <c r="E162" s="11" t="s">
        <v>15</v>
      </c>
      <c r="F162" s="11">
        <v>6</v>
      </c>
      <c r="G162" s="12">
        <v>1490</v>
      </c>
      <c r="H162" s="13">
        <v>0</v>
      </c>
      <c r="I162" s="12">
        <v>8940</v>
      </c>
      <c r="J162" s="14" t="s">
        <v>16</v>
      </c>
    </row>
    <row r="163" spans="1:10">
      <c r="A163" s="19">
        <v>10159</v>
      </c>
      <c r="B163" s="20">
        <v>46070</v>
      </c>
      <c r="C163" s="11" t="s">
        <v>27</v>
      </c>
      <c r="D163" s="11" t="s">
        <v>46</v>
      </c>
      <c r="E163" s="11" t="s">
        <v>25</v>
      </c>
      <c r="F163" s="11">
        <v>3</v>
      </c>
      <c r="G163" s="12">
        <v>2490</v>
      </c>
      <c r="H163" s="13">
        <v>0.15</v>
      </c>
      <c r="I163" s="12">
        <v>6350</v>
      </c>
      <c r="J163" s="14" t="s">
        <v>21</v>
      </c>
    </row>
    <row r="164" spans="1:10">
      <c r="A164" s="19">
        <v>10160</v>
      </c>
      <c r="B164" s="20">
        <v>46041</v>
      </c>
      <c r="C164" s="11" t="s">
        <v>22</v>
      </c>
      <c r="D164" s="11" t="s">
        <v>44</v>
      </c>
      <c r="E164" s="11" t="s">
        <v>34</v>
      </c>
      <c r="F164" s="11">
        <v>2</v>
      </c>
      <c r="G164" s="12">
        <v>6990</v>
      </c>
      <c r="H164" s="13">
        <v>0</v>
      </c>
      <c r="I164" s="12">
        <v>13980</v>
      </c>
      <c r="J164" s="14" t="s">
        <v>26</v>
      </c>
    </row>
    <row r="165" spans="1:10">
      <c r="A165" s="19">
        <v>10161</v>
      </c>
      <c r="B165" s="20">
        <v>46077</v>
      </c>
      <c r="C165" s="11" t="s">
        <v>17</v>
      </c>
      <c r="D165" s="11" t="s">
        <v>46</v>
      </c>
      <c r="E165" s="11" t="s">
        <v>33</v>
      </c>
      <c r="F165" s="11">
        <v>1</v>
      </c>
      <c r="G165" s="12">
        <v>8990</v>
      </c>
      <c r="H165" s="13">
        <v>0.05</v>
      </c>
      <c r="I165" s="12">
        <v>8540</v>
      </c>
      <c r="J165" s="14" t="s">
        <v>26</v>
      </c>
    </row>
    <row r="166" spans="1:10">
      <c r="A166" s="19">
        <v>10162</v>
      </c>
      <c r="B166" s="20">
        <v>46049</v>
      </c>
      <c r="C166" s="11" t="s">
        <v>17</v>
      </c>
      <c r="D166" s="11" t="s">
        <v>37</v>
      </c>
      <c r="E166" s="11" t="s">
        <v>33</v>
      </c>
      <c r="F166" s="11">
        <v>6</v>
      </c>
      <c r="G166" s="12">
        <v>1990</v>
      </c>
      <c r="H166" s="13">
        <v>0</v>
      </c>
      <c r="I166" s="12">
        <v>11940</v>
      </c>
      <c r="J166" s="14" t="s">
        <v>26</v>
      </c>
    </row>
    <row r="167" spans="1:10">
      <c r="A167" s="19">
        <v>10163</v>
      </c>
      <c r="B167" s="20">
        <v>46072</v>
      </c>
      <c r="C167" s="11" t="s">
        <v>23</v>
      </c>
      <c r="D167" s="11" t="s">
        <v>47</v>
      </c>
      <c r="E167" s="11" t="s">
        <v>20</v>
      </c>
      <c r="F167" s="11">
        <v>3</v>
      </c>
      <c r="G167" s="12">
        <v>8990</v>
      </c>
      <c r="H167" s="13">
        <v>0.05</v>
      </c>
      <c r="I167" s="12">
        <v>25622</v>
      </c>
      <c r="J167" s="14" t="s">
        <v>21</v>
      </c>
    </row>
    <row r="168" spans="1:10">
      <c r="A168" s="19">
        <v>10164</v>
      </c>
      <c r="B168" s="20">
        <v>46063</v>
      </c>
      <c r="C168" s="11" t="s">
        <v>22</v>
      </c>
      <c r="D168" s="11" t="s">
        <v>38</v>
      </c>
      <c r="E168" s="11" t="s">
        <v>15</v>
      </c>
      <c r="F168" s="11">
        <v>2</v>
      </c>
      <c r="G168" s="12">
        <v>11990</v>
      </c>
      <c r="H168" s="13">
        <v>0.05</v>
      </c>
      <c r="I168" s="12">
        <v>22781</v>
      </c>
      <c r="J168" s="14" t="s">
        <v>16</v>
      </c>
    </row>
    <row r="169" spans="1:10">
      <c r="A169" s="19">
        <v>10165</v>
      </c>
      <c r="B169" s="20">
        <v>46036</v>
      </c>
      <c r="C169" s="11" t="s">
        <v>18</v>
      </c>
      <c r="D169" s="11" t="s">
        <v>46</v>
      </c>
      <c r="E169" s="11" t="s">
        <v>34</v>
      </c>
      <c r="F169" s="11">
        <v>1</v>
      </c>
      <c r="G169" s="12">
        <v>11990</v>
      </c>
      <c r="H169" s="13">
        <v>0</v>
      </c>
      <c r="I169" s="12">
        <v>11990</v>
      </c>
      <c r="J169" s="14" t="s">
        <v>21</v>
      </c>
    </row>
    <row r="170" spans="1:10">
      <c r="A170" s="19">
        <v>10166</v>
      </c>
      <c r="B170" s="20">
        <v>46052</v>
      </c>
      <c r="C170" s="11" t="s">
        <v>22</v>
      </c>
      <c r="D170" s="11" t="s">
        <v>72</v>
      </c>
      <c r="E170" s="11" t="s">
        <v>33</v>
      </c>
      <c r="F170" s="11">
        <v>4</v>
      </c>
      <c r="G170" s="12">
        <v>8990</v>
      </c>
      <c r="H170" s="13">
        <v>0.1</v>
      </c>
      <c r="I170" s="12">
        <v>32364</v>
      </c>
      <c r="J170" s="14" t="s">
        <v>31</v>
      </c>
    </row>
    <row r="171" spans="1:10">
      <c r="A171" s="19">
        <v>10167</v>
      </c>
      <c r="B171" s="20">
        <v>46024</v>
      </c>
      <c r="C171" s="11" t="s">
        <v>18</v>
      </c>
      <c r="D171" s="11" t="s">
        <v>45</v>
      </c>
      <c r="E171" s="11" t="s">
        <v>20</v>
      </c>
      <c r="F171" s="11">
        <v>1</v>
      </c>
      <c r="G171" s="12">
        <v>4990</v>
      </c>
      <c r="H171" s="13">
        <v>0.15</v>
      </c>
      <c r="I171" s="12">
        <v>4242</v>
      </c>
      <c r="J171" s="14" t="s">
        <v>16</v>
      </c>
    </row>
    <row r="172" spans="1:10">
      <c r="A172" s="19">
        <v>10168</v>
      </c>
      <c r="B172" s="20">
        <v>46071</v>
      </c>
      <c r="C172" s="11" t="s">
        <v>22</v>
      </c>
      <c r="D172" s="11" t="s">
        <v>55</v>
      </c>
      <c r="E172" s="11" t="s">
        <v>34</v>
      </c>
      <c r="F172" s="11">
        <v>6</v>
      </c>
      <c r="G172" s="12">
        <v>2490</v>
      </c>
      <c r="H172" s="13">
        <v>0</v>
      </c>
      <c r="I172" s="12">
        <v>14940</v>
      </c>
      <c r="J172" s="14" t="s">
        <v>41</v>
      </c>
    </row>
    <row r="173" spans="1:10">
      <c r="A173" s="19">
        <v>10169</v>
      </c>
      <c r="B173" s="20">
        <v>46037</v>
      </c>
      <c r="C173" s="11" t="s">
        <v>17</v>
      </c>
      <c r="D173" s="11" t="s">
        <v>69</v>
      </c>
      <c r="E173" s="11" t="s">
        <v>33</v>
      </c>
      <c r="F173" s="11">
        <v>6</v>
      </c>
      <c r="G173" s="12">
        <v>11990</v>
      </c>
      <c r="H173" s="13">
        <v>0</v>
      </c>
      <c r="I173" s="12">
        <v>71940</v>
      </c>
      <c r="J173" s="14" t="s">
        <v>21</v>
      </c>
    </row>
    <row r="174" spans="1:10">
      <c r="A174" s="19">
        <v>10170</v>
      </c>
      <c r="B174" s="20">
        <v>46107</v>
      </c>
      <c r="C174" s="11" t="s">
        <v>23</v>
      </c>
      <c r="D174" s="11" t="s">
        <v>78</v>
      </c>
      <c r="E174" s="11" t="s">
        <v>33</v>
      </c>
      <c r="F174" s="11">
        <v>1</v>
      </c>
      <c r="G174" s="12">
        <v>1490</v>
      </c>
      <c r="H174" s="13">
        <v>0.1</v>
      </c>
      <c r="I174" s="12">
        <v>1341</v>
      </c>
      <c r="J174" s="14" t="s">
        <v>21</v>
      </c>
    </row>
    <row r="175" spans="1:10">
      <c r="A175" s="19">
        <v>10171</v>
      </c>
      <c r="B175" s="20">
        <v>46068</v>
      </c>
      <c r="C175" s="11" t="s">
        <v>18</v>
      </c>
      <c r="D175" s="11" t="s">
        <v>63</v>
      </c>
      <c r="E175" s="11" t="s">
        <v>33</v>
      </c>
      <c r="F175" s="11">
        <v>2</v>
      </c>
      <c r="G175" s="12">
        <v>6990</v>
      </c>
      <c r="H175" s="13">
        <v>0.05</v>
      </c>
      <c r="I175" s="12">
        <v>13281</v>
      </c>
      <c r="J175" s="14" t="s">
        <v>21</v>
      </c>
    </row>
    <row r="176" spans="1:10">
      <c r="A176" s="19">
        <v>10172</v>
      </c>
      <c r="B176" s="20">
        <v>46043</v>
      </c>
      <c r="C176" s="11" t="s">
        <v>22</v>
      </c>
      <c r="D176" s="11" t="s">
        <v>50</v>
      </c>
      <c r="E176" s="11" t="s">
        <v>20</v>
      </c>
      <c r="F176" s="11">
        <v>1</v>
      </c>
      <c r="G176" s="12">
        <v>3490</v>
      </c>
      <c r="H176" s="13">
        <v>0</v>
      </c>
      <c r="I176" s="12">
        <v>3490</v>
      </c>
      <c r="J176" s="14" t="s">
        <v>21</v>
      </c>
    </row>
    <row r="177" spans="1:10">
      <c r="A177" s="19">
        <v>10173</v>
      </c>
      <c r="B177" s="20">
        <v>46050</v>
      </c>
      <c r="C177" s="11" t="s">
        <v>27</v>
      </c>
      <c r="D177" s="11" t="s">
        <v>86</v>
      </c>
      <c r="E177" s="11" t="s">
        <v>15</v>
      </c>
      <c r="F177" s="11">
        <v>1</v>
      </c>
      <c r="G177" s="12">
        <v>6990</v>
      </c>
      <c r="H177" s="13">
        <v>0.15</v>
      </c>
      <c r="I177" s="12">
        <v>5942</v>
      </c>
      <c r="J177" s="14" t="s">
        <v>26</v>
      </c>
    </row>
    <row r="178" spans="1:10">
      <c r="A178" s="19">
        <v>10174</v>
      </c>
      <c r="B178" s="20">
        <v>46073</v>
      </c>
      <c r="C178" s="11" t="s">
        <v>18</v>
      </c>
      <c r="D178" s="11" t="s">
        <v>57</v>
      </c>
      <c r="E178" s="11" t="s">
        <v>34</v>
      </c>
      <c r="F178" s="11">
        <v>5</v>
      </c>
      <c r="G178" s="12">
        <v>2490</v>
      </c>
      <c r="H178" s="13">
        <v>0</v>
      </c>
      <c r="I178" s="12">
        <v>12450</v>
      </c>
      <c r="J178" s="14" t="s">
        <v>41</v>
      </c>
    </row>
    <row r="179" spans="1:10">
      <c r="A179" s="19">
        <v>10175</v>
      </c>
      <c r="B179" s="20">
        <v>46024</v>
      </c>
      <c r="C179" s="11" t="s">
        <v>18</v>
      </c>
      <c r="D179" s="11" t="s">
        <v>14</v>
      </c>
      <c r="E179" s="11" t="s">
        <v>33</v>
      </c>
      <c r="F179" s="11">
        <v>6</v>
      </c>
      <c r="G179" s="12">
        <v>3490</v>
      </c>
      <c r="H179" s="13">
        <v>0</v>
      </c>
      <c r="I179" s="12">
        <v>20940</v>
      </c>
      <c r="J179" s="14" t="s">
        <v>31</v>
      </c>
    </row>
    <row r="180" spans="1:10">
      <c r="A180" s="19">
        <v>10176</v>
      </c>
      <c r="B180" s="20">
        <v>46036</v>
      </c>
      <c r="C180" s="11" t="s">
        <v>17</v>
      </c>
      <c r="D180" s="11" t="s">
        <v>78</v>
      </c>
      <c r="E180" s="11" t="s">
        <v>15</v>
      </c>
      <c r="F180" s="11">
        <v>3</v>
      </c>
      <c r="G180" s="12">
        <v>1490</v>
      </c>
      <c r="H180" s="13">
        <v>0.05</v>
      </c>
      <c r="I180" s="12">
        <v>4246</v>
      </c>
      <c r="J180" s="14" t="s">
        <v>31</v>
      </c>
    </row>
    <row r="181" spans="1:10">
      <c r="A181" s="19">
        <v>10177</v>
      </c>
      <c r="B181" s="20">
        <v>46080</v>
      </c>
      <c r="C181" s="11" t="s">
        <v>23</v>
      </c>
      <c r="D181" s="11" t="s">
        <v>50</v>
      </c>
      <c r="E181" s="11" t="s">
        <v>33</v>
      </c>
      <c r="F181" s="11">
        <v>3</v>
      </c>
      <c r="G181" s="12">
        <v>4990</v>
      </c>
      <c r="H181" s="13">
        <v>0.15</v>
      </c>
      <c r="I181" s="12">
        <v>12724</v>
      </c>
      <c r="J181" s="14" t="s">
        <v>21</v>
      </c>
    </row>
    <row r="182" spans="1:10">
      <c r="A182" s="19">
        <v>10178</v>
      </c>
      <c r="B182" s="20">
        <v>46038</v>
      </c>
      <c r="C182" s="11" t="s">
        <v>27</v>
      </c>
      <c r="D182" s="11" t="s">
        <v>70</v>
      </c>
      <c r="E182" s="11" t="s">
        <v>25</v>
      </c>
      <c r="F182" s="11">
        <v>2</v>
      </c>
      <c r="G182" s="12">
        <v>8990</v>
      </c>
      <c r="H182" s="13">
        <v>0</v>
      </c>
      <c r="I182" s="12">
        <v>17980</v>
      </c>
      <c r="J182" s="14" t="s">
        <v>26</v>
      </c>
    </row>
    <row r="183" spans="1:10">
      <c r="A183" s="19">
        <v>10179</v>
      </c>
      <c r="B183" s="20">
        <v>46066</v>
      </c>
      <c r="C183" s="11" t="s">
        <v>23</v>
      </c>
      <c r="D183" s="11" t="s">
        <v>81</v>
      </c>
      <c r="E183" s="11" t="s">
        <v>34</v>
      </c>
      <c r="F183" s="11">
        <v>6</v>
      </c>
      <c r="G183" s="12">
        <v>2490</v>
      </c>
      <c r="H183" s="13">
        <v>0.15</v>
      </c>
      <c r="I183" s="12">
        <v>12699</v>
      </c>
      <c r="J183" s="14" t="s">
        <v>31</v>
      </c>
    </row>
    <row r="184" spans="1:10">
      <c r="A184" s="21">
        <v>10180</v>
      </c>
      <c r="B184" s="22">
        <v>46041</v>
      </c>
      <c r="C184" s="15" t="s">
        <v>23</v>
      </c>
      <c r="D184" s="15" t="s">
        <v>87</v>
      </c>
      <c r="E184" s="15" t="s">
        <v>20</v>
      </c>
      <c r="F184" s="15">
        <v>6</v>
      </c>
      <c r="G184" s="16">
        <v>1490</v>
      </c>
      <c r="H184" s="17">
        <v>0</v>
      </c>
      <c r="I184" s="16">
        <v>8940</v>
      </c>
      <c r="J184" s="18" t="s">
        <v>21</v>
      </c>
    </row>
  </sheetData>
  <sortState xmlns:xlrd2="http://schemas.microsoft.com/office/spreadsheetml/2017/richdata2" ref="L23:S28">
    <sortCondition descending="1" ref="O22"/>
  </sortState>
  <mergeCells count="2">
    <mergeCell ref="A1:J1"/>
    <mergeCell ref="A2:J2"/>
  </mergeCell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4"/>
  <sheetViews>
    <sheetView topLeftCell="D1" zoomScaleNormal="100" workbookViewId="0">
      <selection activeCell="G34" sqref="G34"/>
    </sheetView>
  </sheetViews>
  <sheetFormatPr defaultRowHeight="14.25"/>
  <cols>
    <col min="1" max="1" width="9" customWidth="1"/>
    <col min="2" max="2" width="11.75" customWidth="1"/>
    <col min="3" max="3" width="15" customWidth="1"/>
    <col min="4" max="4" width="14" customWidth="1"/>
    <col min="5" max="5" width="10.375" customWidth="1"/>
    <col min="6" max="6" width="8.5" customWidth="1"/>
    <col min="7" max="7" width="8" customWidth="1"/>
    <col min="8" max="8" width="11.875" customWidth="1"/>
    <col min="9" max="9" width="11.25" customWidth="1"/>
    <col min="11" max="11" width="9.875" bestFit="1" customWidth="1"/>
  </cols>
  <sheetData>
    <row r="1" spans="1:14" ht="27.95" customHeight="1">
      <c r="A1" s="50" t="s">
        <v>88</v>
      </c>
      <c r="B1" s="51"/>
      <c r="C1" s="51"/>
      <c r="D1" s="51"/>
      <c r="E1" s="51"/>
      <c r="F1" s="51"/>
      <c r="G1" s="51"/>
      <c r="H1" s="51"/>
      <c r="I1" s="51"/>
    </row>
    <row r="2" spans="1:14" ht="36" customHeight="1">
      <c r="A2" s="52" t="s">
        <v>89</v>
      </c>
      <c r="B2" s="51"/>
      <c r="C2" s="51"/>
      <c r="D2" s="51"/>
      <c r="E2" s="51"/>
      <c r="F2" s="51"/>
      <c r="G2" s="51"/>
      <c r="H2" s="51"/>
      <c r="I2" s="51"/>
    </row>
    <row r="3" spans="1:14" ht="15" customHeight="1"/>
    <row r="4" spans="1:14" ht="30">
      <c r="A4" s="3" t="s">
        <v>90</v>
      </c>
      <c r="B4" s="4" t="s">
        <v>3</v>
      </c>
      <c r="C4" s="4" t="s">
        <v>91</v>
      </c>
      <c r="D4" s="4" t="s">
        <v>11</v>
      </c>
      <c r="E4" s="4" t="s">
        <v>92</v>
      </c>
      <c r="F4" s="4" t="s">
        <v>93</v>
      </c>
      <c r="G4" s="4" t="s">
        <v>94</v>
      </c>
      <c r="H4" s="4" t="s">
        <v>12</v>
      </c>
      <c r="I4" s="5" t="s">
        <v>10</v>
      </c>
    </row>
    <row r="5" spans="1:14" ht="15" customHeight="1">
      <c r="A5" s="19">
        <v>20001</v>
      </c>
      <c r="B5" s="20">
        <v>46121</v>
      </c>
      <c r="C5" s="11" t="s">
        <v>95</v>
      </c>
      <c r="D5" s="11" t="s">
        <v>21</v>
      </c>
      <c r="E5" s="11">
        <v>292</v>
      </c>
      <c r="F5" s="11">
        <v>26</v>
      </c>
      <c r="G5" s="11">
        <v>26</v>
      </c>
      <c r="H5" s="12">
        <v>7900</v>
      </c>
      <c r="I5" s="23">
        <v>205400</v>
      </c>
    </row>
    <row r="6" spans="1:14">
      <c r="A6" s="19">
        <v>20002</v>
      </c>
      <c r="B6" s="20">
        <v>46116</v>
      </c>
      <c r="C6" s="11" t="s">
        <v>96</v>
      </c>
      <c r="D6" s="11" t="s">
        <v>31</v>
      </c>
      <c r="E6" s="11">
        <v>107</v>
      </c>
      <c r="F6" s="11">
        <v>24</v>
      </c>
      <c r="G6" s="11">
        <v>8</v>
      </c>
      <c r="H6" s="12">
        <v>7900</v>
      </c>
      <c r="I6" s="23">
        <v>63200</v>
      </c>
    </row>
    <row r="7" spans="1:14">
      <c r="A7" s="19">
        <v>20003</v>
      </c>
      <c r="B7" s="20">
        <v>46121</v>
      </c>
      <c r="C7" s="11" t="s">
        <v>96</v>
      </c>
      <c r="D7" s="11" t="s">
        <v>41</v>
      </c>
      <c r="E7" s="11">
        <v>231</v>
      </c>
      <c r="F7" s="11">
        <v>21</v>
      </c>
      <c r="G7" s="11">
        <v>14</v>
      </c>
      <c r="H7" s="12">
        <v>7900</v>
      </c>
      <c r="I7" s="23">
        <v>110600</v>
      </c>
    </row>
    <row r="8" spans="1:14">
      <c r="A8" s="19">
        <v>20004</v>
      </c>
      <c r="B8" s="20">
        <v>46131</v>
      </c>
      <c r="C8" s="11" t="s">
        <v>95</v>
      </c>
      <c r="D8" s="11" t="s">
        <v>26</v>
      </c>
      <c r="E8" s="11">
        <v>623</v>
      </c>
      <c r="F8" s="11">
        <v>55</v>
      </c>
      <c r="G8" s="11">
        <v>13</v>
      </c>
      <c r="H8" s="12">
        <v>2500</v>
      </c>
      <c r="I8" s="23">
        <v>32500</v>
      </c>
    </row>
    <row r="9" spans="1:14">
      <c r="A9" s="19">
        <v>20005</v>
      </c>
      <c r="B9" s="20">
        <v>46129</v>
      </c>
      <c r="C9" s="11" t="s">
        <v>97</v>
      </c>
      <c r="D9" s="11" t="s">
        <v>41</v>
      </c>
      <c r="E9" s="11">
        <v>488</v>
      </c>
      <c r="F9" s="11">
        <v>62</v>
      </c>
      <c r="G9" s="11">
        <v>28</v>
      </c>
      <c r="H9" s="12">
        <v>5900</v>
      </c>
      <c r="I9" s="23">
        <v>165200</v>
      </c>
      <c r="K9" t="s">
        <v>126</v>
      </c>
      <c r="M9">
        <f>SUM(E:E)</f>
        <v>84961</v>
      </c>
    </row>
    <row r="10" spans="1:14" ht="15" customHeight="1">
      <c r="A10" s="19">
        <v>20006</v>
      </c>
      <c r="B10" s="20">
        <v>46116</v>
      </c>
      <c r="C10" s="11" t="s">
        <v>96</v>
      </c>
      <c r="D10" s="11" t="s">
        <v>31</v>
      </c>
      <c r="E10" s="11">
        <v>398</v>
      </c>
      <c r="F10" s="11">
        <v>12</v>
      </c>
      <c r="G10" s="11">
        <v>9</v>
      </c>
      <c r="H10" s="12">
        <v>3200</v>
      </c>
      <c r="I10" s="23">
        <v>28800</v>
      </c>
      <c r="K10" s="36" t="s">
        <v>94</v>
      </c>
      <c r="M10" s="35">
        <f>SUM(G:G)</f>
        <v>2939</v>
      </c>
    </row>
    <row r="11" spans="1:14">
      <c r="A11" s="19">
        <v>20007</v>
      </c>
      <c r="B11" s="20">
        <v>46113</v>
      </c>
      <c r="C11" s="11" t="s">
        <v>98</v>
      </c>
      <c r="D11" s="11" t="s">
        <v>41</v>
      </c>
      <c r="E11" s="11">
        <v>405</v>
      </c>
      <c r="F11" s="11">
        <v>52</v>
      </c>
      <c r="G11" s="11">
        <v>21</v>
      </c>
      <c r="H11" s="12">
        <v>3200</v>
      </c>
      <c r="I11" s="23">
        <v>67200</v>
      </c>
      <c r="K11" s="36"/>
      <c r="M11" s="35"/>
    </row>
    <row r="12" spans="1:14">
      <c r="A12" s="19">
        <v>20008</v>
      </c>
      <c r="B12" s="20">
        <v>46119</v>
      </c>
      <c r="C12" s="11" t="s">
        <v>98</v>
      </c>
      <c r="D12" s="11" t="s">
        <v>41</v>
      </c>
      <c r="E12" s="11">
        <v>439</v>
      </c>
      <c r="F12" s="11">
        <v>27</v>
      </c>
      <c r="G12" s="11">
        <v>1</v>
      </c>
      <c r="H12" s="12">
        <v>4500</v>
      </c>
      <c r="I12" s="23">
        <v>4500</v>
      </c>
      <c r="K12" t="s">
        <v>127</v>
      </c>
      <c r="M12" s="37">
        <f>M10/M9</f>
        <v>3.4592342368851593E-2</v>
      </c>
    </row>
    <row r="13" spans="1:14">
      <c r="A13" s="19">
        <v>20009</v>
      </c>
      <c r="B13" s="20">
        <v>46132</v>
      </c>
      <c r="C13" s="11" t="s">
        <v>97</v>
      </c>
      <c r="D13" s="11" t="s">
        <v>26</v>
      </c>
      <c r="E13" s="11">
        <v>516</v>
      </c>
      <c r="F13" s="11">
        <v>49</v>
      </c>
      <c r="G13" s="11">
        <v>21</v>
      </c>
      <c r="H13" s="12">
        <v>3200</v>
      </c>
      <c r="I13" s="23">
        <v>67200</v>
      </c>
      <c r="M13" s="35"/>
      <c r="N13" s="37"/>
    </row>
    <row r="14" spans="1:14">
      <c r="A14" s="19">
        <v>20010</v>
      </c>
      <c r="B14" s="20">
        <v>46114</v>
      </c>
      <c r="C14" s="11" t="s">
        <v>96</v>
      </c>
      <c r="D14" s="11" t="s">
        <v>26</v>
      </c>
      <c r="E14" s="11">
        <v>156</v>
      </c>
      <c r="F14" s="11">
        <v>70</v>
      </c>
      <c r="G14" s="11">
        <v>17</v>
      </c>
      <c r="H14" s="12">
        <v>7900</v>
      </c>
      <c r="I14" s="23">
        <v>134300</v>
      </c>
    </row>
    <row r="15" spans="1:14">
      <c r="A15" s="19">
        <v>20011</v>
      </c>
      <c r="B15" s="20">
        <v>46139</v>
      </c>
      <c r="C15" s="11" t="s">
        <v>96</v>
      </c>
      <c r="D15" s="11" t="s">
        <v>31</v>
      </c>
      <c r="E15" s="11">
        <v>638</v>
      </c>
      <c r="F15" s="11">
        <v>57</v>
      </c>
      <c r="G15" s="11">
        <v>17</v>
      </c>
      <c r="H15" s="12">
        <v>4500</v>
      </c>
      <c r="I15" s="23">
        <v>76500</v>
      </c>
    </row>
    <row r="16" spans="1:14">
      <c r="A16" s="19">
        <v>20012</v>
      </c>
      <c r="B16" s="20">
        <v>46124</v>
      </c>
      <c r="C16" s="11" t="s">
        <v>95</v>
      </c>
      <c r="D16" s="11" t="s">
        <v>31</v>
      </c>
      <c r="E16" s="11">
        <v>619</v>
      </c>
      <c r="F16" s="11">
        <v>10</v>
      </c>
      <c r="G16" s="11">
        <v>1</v>
      </c>
      <c r="H16" s="12">
        <v>5900</v>
      </c>
      <c r="I16" s="23">
        <v>5900</v>
      </c>
    </row>
    <row r="17" spans="1:9">
      <c r="A17" s="19">
        <v>20013</v>
      </c>
      <c r="B17" s="20">
        <v>46115</v>
      </c>
      <c r="C17" s="11" t="s">
        <v>98</v>
      </c>
      <c r="D17" s="11" t="s">
        <v>31</v>
      </c>
      <c r="E17" s="11">
        <v>565</v>
      </c>
      <c r="F17" s="11">
        <v>43</v>
      </c>
      <c r="G17" s="11">
        <v>21</v>
      </c>
      <c r="H17" s="12">
        <v>7900</v>
      </c>
      <c r="I17" s="23">
        <v>165900</v>
      </c>
    </row>
    <row r="18" spans="1:9">
      <c r="A18" s="19">
        <v>20014</v>
      </c>
      <c r="B18" s="20">
        <v>46116</v>
      </c>
      <c r="C18" s="11" t="s">
        <v>95</v>
      </c>
      <c r="D18" s="11" t="s">
        <v>41</v>
      </c>
      <c r="E18" s="11">
        <v>361</v>
      </c>
      <c r="F18" s="11">
        <v>8</v>
      </c>
      <c r="G18" s="11">
        <v>7</v>
      </c>
      <c r="H18" s="12">
        <v>5900</v>
      </c>
      <c r="I18" s="23">
        <v>41300</v>
      </c>
    </row>
    <row r="19" spans="1:9">
      <c r="A19" s="19">
        <v>20015</v>
      </c>
      <c r="B19" s="20">
        <v>46117</v>
      </c>
      <c r="C19" s="11" t="s">
        <v>97</v>
      </c>
      <c r="D19" s="11" t="s">
        <v>16</v>
      </c>
      <c r="E19" s="11">
        <v>590</v>
      </c>
      <c r="F19" s="11">
        <v>49</v>
      </c>
      <c r="G19" s="11">
        <v>8</v>
      </c>
      <c r="H19" s="12">
        <v>2500</v>
      </c>
      <c r="I19" s="23">
        <v>20000</v>
      </c>
    </row>
    <row r="20" spans="1:9" ht="15" customHeight="1">
      <c r="A20" s="19">
        <v>20016</v>
      </c>
      <c r="B20" s="20">
        <v>46137</v>
      </c>
      <c r="C20" s="11" t="s">
        <v>98</v>
      </c>
      <c r="D20" s="11" t="s">
        <v>26</v>
      </c>
      <c r="E20" s="11">
        <v>241</v>
      </c>
      <c r="F20" s="11">
        <v>61</v>
      </c>
      <c r="G20" s="11">
        <v>6</v>
      </c>
      <c r="H20" s="12">
        <v>3200</v>
      </c>
      <c r="I20" s="23">
        <v>19200</v>
      </c>
    </row>
    <row r="21" spans="1:9">
      <c r="A21" s="19">
        <v>20017</v>
      </c>
      <c r="B21" s="20">
        <v>46142</v>
      </c>
      <c r="C21" s="11" t="s">
        <v>97</v>
      </c>
      <c r="D21" s="11" t="s">
        <v>26</v>
      </c>
      <c r="E21" s="11">
        <v>141</v>
      </c>
      <c r="F21" s="11">
        <v>65</v>
      </c>
      <c r="G21" s="11">
        <v>9</v>
      </c>
      <c r="H21" s="12">
        <v>5900</v>
      </c>
      <c r="I21" s="23">
        <v>53100</v>
      </c>
    </row>
    <row r="22" spans="1:9">
      <c r="A22" s="19">
        <v>20018</v>
      </c>
      <c r="B22" s="20">
        <v>46136</v>
      </c>
      <c r="C22" s="11" t="s">
        <v>98</v>
      </c>
      <c r="D22" s="11" t="s">
        <v>41</v>
      </c>
      <c r="E22" s="11">
        <v>350</v>
      </c>
      <c r="F22" s="11">
        <v>33</v>
      </c>
      <c r="G22" s="11">
        <v>16</v>
      </c>
      <c r="H22" s="12">
        <v>2500</v>
      </c>
      <c r="I22" s="23">
        <v>40000</v>
      </c>
    </row>
    <row r="23" spans="1:9">
      <c r="A23" s="19">
        <v>20019</v>
      </c>
      <c r="B23" s="20">
        <v>46141</v>
      </c>
      <c r="C23" s="11" t="s">
        <v>95</v>
      </c>
      <c r="D23" s="11" t="s">
        <v>21</v>
      </c>
      <c r="E23" s="11">
        <v>483</v>
      </c>
      <c r="F23" s="11">
        <v>33</v>
      </c>
      <c r="G23" s="11">
        <v>7</v>
      </c>
      <c r="H23" s="12">
        <v>2500</v>
      </c>
      <c r="I23" s="23">
        <v>17500</v>
      </c>
    </row>
    <row r="24" spans="1:9">
      <c r="A24" s="19">
        <v>20020</v>
      </c>
      <c r="B24" s="20">
        <v>46130</v>
      </c>
      <c r="C24" s="11" t="s">
        <v>96</v>
      </c>
      <c r="D24" s="11" t="s">
        <v>31</v>
      </c>
      <c r="E24" s="11">
        <v>545</v>
      </c>
      <c r="F24" s="11">
        <v>18</v>
      </c>
      <c r="G24" s="11">
        <v>1</v>
      </c>
      <c r="H24" s="12">
        <v>7900</v>
      </c>
      <c r="I24" s="23">
        <v>7900</v>
      </c>
    </row>
    <row r="25" spans="1:9">
      <c r="A25" s="19">
        <v>20021</v>
      </c>
      <c r="B25" s="20">
        <v>46131</v>
      </c>
      <c r="C25" s="11" t="s">
        <v>96</v>
      </c>
      <c r="D25" s="11" t="s">
        <v>16</v>
      </c>
      <c r="E25" s="11">
        <v>326</v>
      </c>
      <c r="F25" s="11">
        <v>48</v>
      </c>
      <c r="G25" s="11">
        <v>27</v>
      </c>
      <c r="H25" s="12">
        <v>5900</v>
      </c>
      <c r="I25" s="23">
        <v>159300</v>
      </c>
    </row>
    <row r="26" spans="1:9">
      <c r="A26" s="19">
        <v>20022</v>
      </c>
      <c r="B26" s="20">
        <v>46137</v>
      </c>
      <c r="C26" s="11" t="s">
        <v>98</v>
      </c>
      <c r="D26" s="11" t="s">
        <v>31</v>
      </c>
      <c r="E26" s="11">
        <v>571</v>
      </c>
      <c r="F26" s="11">
        <v>10</v>
      </c>
      <c r="G26" s="11">
        <v>9</v>
      </c>
      <c r="H26" s="12">
        <v>5900</v>
      </c>
      <c r="I26" s="23">
        <v>53100</v>
      </c>
    </row>
    <row r="27" spans="1:9">
      <c r="A27" s="19">
        <v>20023</v>
      </c>
      <c r="B27" s="20">
        <v>46137</v>
      </c>
      <c r="C27" s="11" t="s">
        <v>95</v>
      </c>
      <c r="D27" s="11" t="s">
        <v>41</v>
      </c>
      <c r="E27" s="11">
        <v>328</v>
      </c>
      <c r="F27" s="11">
        <v>34</v>
      </c>
      <c r="G27" s="11">
        <v>14</v>
      </c>
      <c r="H27" s="12">
        <v>5900</v>
      </c>
      <c r="I27" s="23">
        <v>82600</v>
      </c>
    </row>
    <row r="28" spans="1:9">
      <c r="A28" s="19">
        <v>20024</v>
      </c>
      <c r="B28" s="20">
        <v>46114</v>
      </c>
      <c r="C28" s="11" t="s">
        <v>96</v>
      </c>
      <c r="D28" s="11" t="s">
        <v>31</v>
      </c>
      <c r="E28" s="11">
        <v>155</v>
      </c>
      <c r="F28" s="11">
        <v>41</v>
      </c>
      <c r="G28" s="11">
        <v>1</v>
      </c>
      <c r="H28" s="12">
        <v>3200</v>
      </c>
      <c r="I28" s="23">
        <v>3200</v>
      </c>
    </row>
    <row r="29" spans="1:9">
      <c r="A29" s="19">
        <v>20025</v>
      </c>
      <c r="B29" s="20">
        <v>46130</v>
      </c>
      <c r="C29" s="11" t="s">
        <v>95</v>
      </c>
      <c r="D29" s="11" t="s">
        <v>31</v>
      </c>
      <c r="E29" s="11">
        <v>483</v>
      </c>
      <c r="F29" s="11">
        <v>41</v>
      </c>
      <c r="G29" s="11">
        <v>21</v>
      </c>
      <c r="H29" s="12">
        <v>5900</v>
      </c>
      <c r="I29" s="23">
        <v>123900</v>
      </c>
    </row>
    <row r="30" spans="1:9">
      <c r="A30" s="19">
        <v>20026</v>
      </c>
      <c r="B30" s="20">
        <v>46140</v>
      </c>
      <c r="C30" s="11" t="s">
        <v>98</v>
      </c>
      <c r="D30" s="11" t="s">
        <v>41</v>
      </c>
      <c r="E30" s="11">
        <v>132</v>
      </c>
      <c r="F30" s="11">
        <v>43</v>
      </c>
      <c r="G30" s="11">
        <v>1</v>
      </c>
      <c r="H30" s="12">
        <v>7900</v>
      </c>
      <c r="I30" s="23">
        <v>7900</v>
      </c>
    </row>
    <row r="31" spans="1:9">
      <c r="A31" s="19">
        <v>20027</v>
      </c>
      <c r="B31" s="20">
        <v>46131</v>
      </c>
      <c r="C31" s="11" t="s">
        <v>95</v>
      </c>
      <c r="D31" s="11" t="s">
        <v>16</v>
      </c>
      <c r="E31" s="11">
        <v>506</v>
      </c>
      <c r="F31" s="11">
        <v>23</v>
      </c>
      <c r="G31" s="11">
        <v>2</v>
      </c>
      <c r="H31" s="12">
        <v>2500</v>
      </c>
      <c r="I31" s="23">
        <v>5000</v>
      </c>
    </row>
    <row r="32" spans="1:9">
      <c r="A32" s="19">
        <v>20028</v>
      </c>
      <c r="B32" s="20">
        <v>46122</v>
      </c>
      <c r="C32" s="11" t="s">
        <v>95</v>
      </c>
      <c r="D32" s="11" t="s">
        <v>41</v>
      </c>
      <c r="E32" s="11">
        <v>440</v>
      </c>
      <c r="F32" s="11">
        <v>44</v>
      </c>
      <c r="G32" s="11">
        <v>8</v>
      </c>
      <c r="H32" s="12">
        <v>2500</v>
      </c>
      <c r="I32" s="23">
        <v>20000</v>
      </c>
    </row>
    <row r="33" spans="1:9">
      <c r="A33" s="19">
        <v>20029</v>
      </c>
      <c r="B33" s="20">
        <v>46118</v>
      </c>
      <c r="C33" s="11" t="s">
        <v>97</v>
      </c>
      <c r="D33" s="11" t="s">
        <v>16</v>
      </c>
      <c r="E33" s="11">
        <v>162</v>
      </c>
      <c r="F33" s="11">
        <v>57</v>
      </c>
      <c r="G33" s="11">
        <v>4</v>
      </c>
      <c r="H33" s="12">
        <v>7900</v>
      </c>
      <c r="I33" s="23">
        <v>31600</v>
      </c>
    </row>
    <row r="34" spans="1:9" ht="18.75" customHeight="1">
      <c r="A34" s="19">
        <v>20030</v>
      </c>
      <c r="B34" s="20">
        <v>46122</v>
      </c>
      <c r="C34" s="11" t="s">
        <v>97</v>
      </c>
      <c r="D34" s="11" t="s">
        <v>16</v>
      </c>
      <c r="E34" s="11">
        <v>563</v>
      </c>
      <c r="F34" s="11">
        <v>46</v>
      </c>
      <c r="G34" s="11">
        <v>5</v>
      </c>
      <c r="H34" s="12">
        <v>7900</v>
      </c>
      <c r="I34" s="23">
        <v>39500</v>
      </c>
    </row>
    <row r="35" spans="1:9">
      <c r="A35" s="19">
        <v>20031</v>
      </c>
      <c r="B35" s="20">
        <v>46139</v>
      </c>
      <c r="C35" s="11" t="s">
        <v>98</v>
      </c>
      <c r="D35" s="11" t="s">
        <v>41</v>
      </c>
      <c r="E35" s="11">
        <v>500</v>
      </c>
      <c r="F35" s="11">
        <v>35</v>
      </c>
      <c r="G35" s="11">
        <v>3</v>
      </c>
      <c r="H35" s="12">
        <v>5900</v>
      </c>
      <c r="I35" s="23">
        <v>17700</v>
      </c>
    </row>
    <row r="36" spans="1:9">
      <c r="A36" s="19">
        <v>20032</v>
      </c>
      <c r="B36" s="20">
        <v>46140</v>
      </c>
      <c r="C36" s="11" t="s">
        <v>97</v>
      </c>
      <c r="D36" s="11" t="s">
        <v>21</v>
      </c>
      <c r="E36" s="11">
        <v>563</v>
      </c>
      <c r="F36" s="11">
        <v>48</v>
      </c>
      <c r="G36" s="11">
        <v>11</v>
      </c>
      <c r="H36" s="12">
        <v>7900</v>
      </c>
      <c r="I36" s="23">
        <v>86900</v>
      </c>
    </row>
    <row r="37" spans="1:9">
      <c r="A37" s="19">
        <v>20033</v>
      </c>
      <c r="B37" s="20">
        <v>46134</v>
      </c>
      <c r="C37" s="11" t="s">
        <v>96</v>
      </c>
      <c r="D37" s="11" t="s">
        <v>21</v>
      </c>
      <c r="E37" s="11">
        <v>567</v>
      </c>
      <c r="F37" s="11">
        <v>18</v>
      </c>
      <c r="G37" s="11">
        <v>14</v>
      </c>
      <c r="H37" s="12">
        <v>3200</v>
      </c>
      <c r="I37" s="23">
        <v>44800</v>
      </c>
    </row>
    <row r="38" spans="1:9">
      <c r="A38" s="19">
        <v>20034</v>
      </c>
      <c r="B38" s="20">
        <v>46113</v>
      </c>
      <c r="C38" s="11" t="s">
        <v>98</v>
      </c>
      <c r="D38" s="11" t="s">
        <v>26</v>
      </c>
      <c r="E38" s="11">
        <v>263</v>
      </c>
      <c r="F38" s="11">
        <v>62</v>
      </c>
      <c r="G38" s="11">
        <v>26</v>
      </c>
      <c r="H38" s="12">
        <v>2500</v>
      </c>
      <c r="I38" s="23">
        <v>65000</v>
      </c>
    </row>
    <row r="39" spans="1:9">
      <c r="A39" s="19">
        <v>20035</v>
      </c>
      <c r="B39" s="20">
        <v>46133</v>
      </c>
      <c r="C39" s="11" t="s">
        <v>96</v>
      </c>
      <c r="D39" s="11" t="s">
        <v>21</v>
      </c>
      <c r="E39" s="11">
        <v>454</v>
      </c>
      <c r="F39" s="11">
        <v>28</v>
      </c>
      <c r="G39" s="11">
        <v>1</v>
      </c>
      <c r="H39" s="12">
        <v>3200</v>
      </c>
      <c r="I39" s="23">
        <v>3200</v>
      </c>
    </row>
    <row r="40" spans="1:9">
      <c r="A40" s="19">
        <v>20036</v>
      </c>
      <c r="B40" s="20">
        <v>46140</v>
      </c>
      <c r="C40" s="11" t="s">
        <v>95</v>
      </c>
      <c r="D40" s="11" t="s">
        <v>41</v>
      </c>
      <c r="E40" s="11">
        <v>234</v>
      </c>
      <c r="F40" s="11">
        <v>14</v>
      </c>
      <c r="G40" s="11">
        <v>6</v>
      </c>
      <c r="H40" s="12">
        <v>2500</v>
      </c>
      <c r="I40" s="23">
        <v>15000</v>
      </c>
    </row>
    <row r="41" spans="1:9">
      <c r="A41" s="19">
        <v>20037</v>
      </c>
      <c r="B41" s="20">
        <v>46119</v>
      </c>
      <c r="C41" s="11" t="s">
        <v>96</v>
      </c>
      <c r="D41" s="11" t="s">
        <v>41</v>
      </c>
      <c r="E41" s="11">
        <v>132</v>
      </c>
      <c r="F41" s="11">
        <v>41</v>
      </c>
      <c r="G41" s="11">
        <v>4</v>
      </c>
      <c r="H41" s="12">
        <v>7900</v>
      </c>
      <c r="I41" s="23">
        <v>31600</v>
      </c>
    </row>
    <row r="42" spans="1:9">
      <c r="A42" s="19">
        <v>20038</v>
      </c>
      <c r="B42" s="20">
        <v>46131</v>
      </c>
      <c r="C42" s="11" t="s">
        <v>96</v>
      </c>
      <c r="D42" s="11" t="s">
        <v>31</v>
      </c>
      <c r="E42" s="11">
        <v>349</v>
      </c>
      <c r="F42" s="11">
        <v>48</v>
      </c>
      <c r="G42" s="11">
        <v>12</v>
      </c>
      <c r="H42" s="12">
        <v>5900</v>
      </c>
      <c r="I42" s="23">
        <v>70800</v>
      </c>
    </row>
    <row r="43" spans="1:9">
      <c r="A43" s="19">
        <v>20039</v>
      </c>
      <c r="B43" s="20">
        <v>46128</v>
      </c>
      <c r="C43" s="11" t="s">
        <v>97</v>
      </c>
      <c r="D43" s="11" t="s">
        <v>31</v>
      </c>
      <c r="E43" s="11">
        <v>294</v>
      </c>
      <c r="F43" s="11">
        <v>20</v>
      </c>
      <c r="G43" s="11">
        <v>13</v>
      </c>
      <c r="H43" s="12">
        <v>3200</v>
      </c>
      <c r="I43" s="23">
        <v>41600</v>
      </c>
    </row>
    <row r="44" spans="1:9">
      <c r="A44" s="19">
        <v>20040</v>
      </c>
      <c r="B44" s="20">
        <v>46118</v>
      </c>
      <c r="C44" s="11" t="s">
        <v>96</v>
      </c>
      <c r="D44" s="11" t="s">
        <v>31</v>
      </c>
      <c r="E44" s="11">
        <v>342</v>
      </c>
      <c r="F44" s="11">
        <v>47</v>
      </c>
      <c r="G44" s="11">
        <v>9</v>
      </c>
      <c r="H44" s="12">
        <v>7900</v>
      </c>
      <c r="I44" s="23">
        <v>71100</v>
      </c>
    </row>
    <row r="45" spans="1:9">
      <c r="A45" s="19">
        <v>20041</v>
      </c>
      <c r="B45" s="20">
        <v>46127</v>
      </c>
      <c r="C45" s="11" t="s">
        <v>95</v>
      </c>
      <c r="D45" s="11" t="s">
        <v>26</v>
      </c>
      <c r="E45" s="11">
        <v>294</v>
      </c>
      <c r="F45" s="11">
        <v>64</v>
      </c>
      <c r="G45" s="11">
        <v>15</v>
      </c>
      <c r="H45" s="12">
        <v>5900</v>
      </c>
      <c r="I45" s="23">
        <v>88500</v>
      </c>
    </row>
    <row r="46" spans="1:9">
      <c r="A46" s="19">
        <v>20042</v>
      </c>
      <c r="B46" s="20">
        <v>46133</v>
      </c>
      <c r="C46" s="11" t="s">
        <v>98</v>
      </c>
      <c r="D46" s="11" t="s">
        <v>31</v>
      </c>
      <c r="E46" s="11">
        <v>264</v>
      </c>
      <c r="F46" s="11">
        <v>27</v>
      </c>
      <c r="G46" s="11">
        <v>8</v>
      </c>
      <c r="H46" s="12">
        <v>2500</v>
      </c>
      <c r="I46" s="23">
        <v>20000</v>
      </c>
    </row>
    <row r="47" spans="1:9">
      <c r="A47" s="19">
        <v>20043</v>
      </c>
      <c r="B47" s="20">
        <v>46126</v>
      </c>
      <c r="C47" s="11" t="s">
        <v>95</v>
      </c>
      <c r="D47" s="11" t="s">
        <v>16</v>
      </c>
      <c r="E47" s="11">
        <v>103</v>
      </c>
      <c r="F47" s="11">
        <v>54</v>
      </c>
      <c r="G47" s="11">
        <v>13</v>
      </c>
      <c r="H47" s="12">
        <v>7900</v>
      </c>
      <c r="I47" s="23">
        <v>102700</v>
      </c>
    </row>
    <row r="48" spans="1:9">
      <c r="A48" s="19">
        <v>20044</v>
      </c>
      <c r="B48" s="20">
        <v>46140</v>
      </c>
      <c r="C48" s="11" t="s">
        <v>97</v>
      </c>
      <c r="D48" s="11" t="s">
        <v>21</v>
      </c>
      <c r="E48" s="11">
        <v>524</v>
      </c>
      <c r="F48" s="11">
        <v>40</v>
      </c>
      <c r="G48" s="11">
        <v>2</v>
      </c>
      <c r="H48" s="12">
        <v>4500</v>
      </c>
      <c r="I48" s="23">
        <v>9000</v>
      </c>
    </row>
    <row r="49" spans="1:9">
      <c r="A49" s="19">
        <v>20045</v>
      </c>
      <c r="B49" s="20">
        <v>46121</v>
      </c>
      <c r="C49" s="11" t="s">
        <v>96</v>
      </c>
      <c r="D49" s="11" t="s">
        <v>26</v>
      </c>
      <c r="E49" s="11">
        <v>212</v>
      </c>
      <c r="F49" s="11">
        <v>39</v>
      </c>
      <c r="G49" s="11">
        <v>8</v>
      </c>
      <c r="H49" s="12">
        <v>4500</v>
      </c>
      <c r="I49" s="23">
        <v>36000</v>
      </c>
    </row>
    <row r="50" spans="1:9">
      <c r="A50" s="19">
        <v>20046</v>
      </c>
      <c r="B50" s="20">
        <v>46130</v>
      </c>
      <c r="C50" s="11" t="s">
        <v>96</v>
      </c>
      <c r="D50" s="11" t="s">
        <v>21</v>
      </c>
      <c r="E50" s="11">
        <v>621</v>
      </c>
      <c r="F50" s="11">
        <v>17</v>
      </c>
      <c r="G50" s="11">
        <v>9</v>
      </c>
      <c r="H50" s="12">
        <v>3200</v>
      </c>
      <c r="I50" s="23">
        <v>28800</v>
      </c>
    </row>
    <row r="51" spans="1:9">
      <c r="A51" s="19">
        <v>20047</v>
      </c>
      <c r="B51" s="20">
        <v>46124</v>
      </c>
      <c r="C51" s="11" t="s">
        <v>96</v>
      </c>
      <c r="D51" s="11" t="s">
        <v>26</v>
      </c>
      <c r="E51" s="11">
        <v>322</v>
      </c>
      <c r="F51" s="11">
        <v>33</v>
      </c>
      <c r="G51" s="11">
        <v>4</v>
      </c>
      <c r="H51" s="12">
        <v>2500</v>
      </c>
      <c r="I51" s="23">
        <v>10000</v>
      </c>
    </row>
    <row r="52" spans="1:9">
      <c r="A52" s="19">
        <v>20048</v>
      </c>
      <c r="B52" s="20">
        <v>46115</v>
      </c>
      <c r="C52" s="11" t="s">
        <v>98</v>
      </c>
      <c r="D52" s="11" t="s">
        <v>16</v>
      </c>
      <c r="E52" s="11">
        <v>380</v>
      </c>
      <c r="F52" s="11">
        <v>45</v>
      </c>
      <c r="G52" s="11">
        <v>19</v>
      </c>
      <c r="H52" s="12">
        <v>7900</v>
      </c>
      <c r="I52" s="23">
        <v>150100</v>
      </c>
    </row>
    <row r="53" spans="1:9">
      <c r="A53" s="19">
        <v>20049</v>
      </c>
      <c r="B53" s="20">
        <v>46113</v>
      </c>
      <c r="C53" s="11" t="s">
        <v>98</v>
      </c>
      <c r="D53" s="11" t="s">
        <v>41</v>
      </c>
      <c r="E53" s="11">
        <v>441</v>
      </c>
      <c r="F53" s="11">
        <v>61</v>
      </c>
      <c r="G53" s="11">
        <v>20</v>
      </c>
      <c r="H53" s="12">
        <v>2500</v>
      </c>
      <c r="I53" s="23">
        <v>50000</v>
      </c>
    </row>
    <row r="54" spans="1:9">
      <c r="A54" s="19">
        <v>20050</v>
      </c>
      <c r="B54" s="20">
        <v>46130</v>
      </c>
      <c r="C54" s="11" t="s">
        <v>95</v>
      </c>
      <c r="D54" s="11" t="s">
        <v>26</v>
      </c>
      <c r="E54" s="11">
        <v>538</v>
      </c>
      <c r="F54" s="11">
        <v>43</v>
      </c>
      <c r="G54" s="11">
        <v>21</v>
      </c>
      <c r="H54" s="12">
        <v>2500</v>
      </c>
      <c r="I54" s="23">
        <v>52500</v>
      </c>
    </row>
    <row r="55" spans="1:9">
      <c r="A55" s="19">
        <v>20051</v>
      </c>
      <c r="B55" s="20">
        <v>46141</v>
      </c>
      <c r="C55" s="11" t="s">
        <v>95</v>
      </c>
      <c r="D55" s="11" t="s">
        <v>16</v>
      </c>
      <c r="E55" s="11">
        <v>434</v>
      </c>
      <c r="F55" s="11">
        <v>18</v>
      </c>
      <c r="G55" s="11">
        <v>16</v>
      </c>
      <c r="H55" s="12">
        <v>5900</v>
      </c>
      <c r="I55" s="23">
        <v>94400</v>
      </c>
    </row>
    <row r="56" spans="1:9">
      <c r="A56" s="19">
        <v>20052</v>
      </c>
      <c r="B56" s="20">
        <v>46129</v>
      </c>
      <c r="C56" s="11" t="s">
        <v>98</v>
      </c>
      <c r="D56" s="11" t="s">
        <v>41</v>
      </c>
      <c r="E56" s="11">
        <v>556</v>
      </c>
      <c r="F56" s="11">
        <v>8</v>
      </c>
      <c r="G56" s="11">
        <v>6</v>
      </c>
      <c r="H56" s="12">
        <v>5900</v>
      </c>
      <c r="I56" s="23">
        <v>35400</v>
      </c>
    </row>
    <row r="57" spans="1:9">
      <c r="A57" s="19">
        <v>20053</v>
      </c>
      <c r="B57" s="20">
        <v>46116</v>
      </c>
      <c r="C57" s="11" t="s">
        <v>98</v>
      </c>
      <c r="D57" s="11" t="s">
        <v>21</v>
      </c>
      <c r="E57" s="11">
        <v>279</v>
      </c>
      <c r="F57" s="11">
        <v>36</v>
      </c>
      <c r="G57" s="11">
        <v>30</v>
      </c>
      <c r="H57" s="12">
        <v>4500</v>
      </c>
      <c r="I57" s="23">
        <v>135000</v>
      </c>
    </row>
    <row r="58" spans="1:9">
      <c r="A58" s="19">
        <v>20054</v>
      </c>
      <c r="B58" s="20">
        <v>46130</v>
      </c>
      <c r="C58" s="11" t="s">
        <v>95</v>
      </c>
      <c r="D58" s="11" t="s">
        <v>26</v>
      </c>
      <c r="E58" s="11">
        <v>258</v>
      </c>
      <c r="F58" s="11">
        <v>39</v>
      </c>
      <c r="G58" s="11">
        <v>6</v>
      </c>
      <c r="H58" s="12">
        <v>3200</v>
      </c>
      <c r="I58" s="23">
        <v>19200</v>
      </c>
    </row>
    <row r="59" spans="1:9">
      <c r="A59" s="19">
        <v>20055</v>
      </c>
      <c r="B59" s="20">
        <v>46117</v>
      </c>
      <c r="C59" s="11" t="s">
        <v>95</v>
      </c>
      <c r="D59" s="11" t="s">
        <v>26</v>
      </c>
      <c r="E59" s="11">
        <v>576</v>
      </c>
      <c r="F59" s="11">
        <v>14</v>
      </c>
      <c r="G59" s="11">
        <v>8</v>
      </c>
      <c r="H59" s="12">
        <v>3200</v>
      </c>
      <c r="I59" s="23">
        <v>25600</v>
      </c>
    </row>
    <row r="60" spans="1:9">
      <c r="A60" s="19">
        <v>20056</v>
      </c>
      <c r="B60" s="20">
        <v>46119</v>
      </c>
      <c r="C60" s="11" t="s">
        <v>98</v>
      </c>
      <c r="D60" s="11" t="s">
        <v>21</v>
      </c>
      <c r="E60" s="11">
        <v>162</v>
      </c>
      <c r="F60" s="11">
        <v>57</v>
      </c>
      <c r="G60" s="11">
        <v>5</v>
      </c>
      <c r="H60" s="12">
        <v>4500</v>
      </c>
      <c r="I60" s="23">
        <v>22500</v>
      </c>
    </row>
    <row r="61" spans="1:9">
      <c r="A61" s="19">
        <v>20057</v>
      </c>
      <c r="B61" s="20">
        <v>46140</v>
      </c>
      <c r="C61" s="11" t="s">
        <v>95</v>
      </c>
      <c r="D61" s="11" t="s">
        <v>31</v>
      </c>
      <c r="E61" s="11">
        <v>151</v>
      </c>
      <c r="F61" s="11">
        <v>54</v>
      </c>
      <c r="G61" s="11">
        <v>21</v>
      </c>
      <c r="H61" s="12">
        <v>7900</v>
      </c>
      <c r="I61" s="23">
        <v>165900</v>
      </c>
    </row>
    <row r="62" spans="1:9">
      <c r="A62" s="19">
        <v>20058</v>
      </c>
      <c r="B62" s="20">
        <v>46114</v>
      </c>
      <c r="C62" s="11" t="s">
        <v>97</v>
      </c>
      <c r="D62" s="11" t="s">
        <v>21</v>
      </c>
      <c r="E62" s="11">
        <v>565</v>
      </c>
      <c r="F62" s="11">
        <v>34</v>
      </c>
      <c r="G62" s="11">
        <v>28</v>
      </c>
      <c r="H62" s="12">
        <v>5900</v>
      </c>
      <c r="I62" s="23">
        <v>165200</v>
      </c>
    </row>
    <row r="63" spans="1:9">
      <c r="A63" s="19">
        <v>20059</v>
      </c>
      <c r="B63" s="20">
        <v>46132</v>
      </c>
      <c r="C63" s="11" t="s">
        <v>97</v>
      </c>
      <c r="D63" s="11" t="s">
        <v>26</v>
      </c>
      <c r="E63" s="11">
        <v>182</v>
      </c>
      <c r="F63" s="11">
        <v>64</v>
      </c>
      <c r="G63" s="11">
        <v>6</v>
      </c>
      <c r="H63" s="12">
        <v>4500</v>
      </c>
      <c r="I63" s="23">
        <v>27000</v>
      </c>
    </row>
    <row r="64" spans="1:9">
      <c r="A64" s="19">
        <v>20060</v>
      </c>
      <c r="B64" s="20">
        <v>46142</v>
      </c>
      <c r="C64" s="11" t="s">
        <v>97</v>
      </c>
      <c r="D64" s="11" t="s">
        <v>21</v>
      </c>
      <c r="E64" s="11">
        <v>121</v>
      </c>
      <c r="F64" s="11">
        <v>62</v>
      </c>
      <c r="G64" s="11">
        <v>3</v>
      </c>
      <c r="H64" s="12">
        <v>7900</v>
      </c>
      <c r="I64" s="23">
        <v>23700</v>
      </c>
    </row>
    <row r="65" spans="1:9">
      <c r="A65" s="19">
        <v>20061</v>
      </c>
      <c r="B65" s="20">
        <v>46120</v>
      </c>
      <c r="C65" s="11" t="s">
        <v>97</v>
      </c>
      <c r="D65" s="11" t="s">
        <v>41</v>
      </c>
      <c r="E65" s="11">
        <v>362</v>
      </c>
      <c r="F65" s="11">
        <v>22</v>
      </c>
      <c r="G65" s="11">
        <v>14</v>
      </c>
      <c r="H65" s="12">
        <v>3200</v>
      </c>
      <c r="I65" s="23">
        <v>44800</v>
      </c>
    </row>
    <row r="66" spans="1:9">
      <c r="A66" s="19">
        <v>20062</v>
      </c>
      <c r="B66" s="20">
        <v>46113</v>
      </c>
      <c r="C66" s="11" t="s">
        <v>95</v>
      </c>
      <c r="D66" s="11" t="s">
        <v>16</v>
      </c>
      <c r="E66" s="11">
        <v>249</v>
      </c>
      <c r="F66" s="11">
        <v>55</v>
      </c>
      <c r="G66" s="11">
        <v>27</v>
      </c>
      <c r="H66" s="12">
        <v>7900</v>
      </c>
      <c r="I66" s="23">
        <v>213300</v>
      </c>
    </row>
    <row r="67" spans="1:9">
      <c r="A67" s="19">
        <v>20063</v>
      </c>
      <c r="B67" s="20">
        <v>46114</v>
      </c>
      <c r="C67" s="11" t="s">
        <v>96</v>
      </c>
      <c r="D67" s="11" t="s">
        <v>31</v>
      </c>
      <c r="E67" s="11">
        <v>233</v>
      </c>
      <c r="F67" s="11">
        <v>61</v>
      </c>
      <c r="G67" s="11">
        <v>1</v>
      </c>
      <c r="H67" s="12">
        <v>7900</v>
      </c>
      <c r="I67" s="23">
        <v>7900</v>
      </c>
    </row>
    <row r="68" spans="1:9">
      <c r="A68" s="19">
        <v>20064</v>
      </c>
      <c r="B68" s="20">
        <v>46141</v>
      </c>
      <c r="C68" s="11" t="s">
        <v>96</v>
      </c>
      <c r="D68" s="11" t="s">
        <v>31</v>
      </c>
      <c r="E68" s="11">
        <v>628</v>
      </c>
      <c r="F68" s="11">
        <v>38</v>
      </c>
      <c r="G68" s="11">
        <v>23</v>
      </c>
      <c r="H68" s="12">
        <v>4500</v>
      </c>
      <c r="I68" s="23">
        <v>103500</v>
      </c>
    </row>
    <row r="69" spans="1:9">
      <c r="A69" s="19">
        <v>20065</v>
      </c>
      <c r="B69" s="20">
        <v>46128</v>
      </c>
      <c r="C69" s="11" t="s">
        <v>95</v>
      </c>
      <c r="D69" s="11" t="s">
        <v>26</v>
      </c>
      <c r="E69" s="11">
        <v>138</v>
      </c>
      <c r="F69" s="11">
        <v>35</v>
      </c>
      <c r="G69" s="11">
        <v>2</v>
      </c>
      <c r="H69" s="12">
        <v>3200</v>
      </c>
      <c r="I69" s="23">
        <v>6400</v>
      </c>
    </row>
    <row r="70" spans="1:9">
      <c r="A70" s="19">
        <v>20066</v>
      </c>
      <c r="B70" s="20">
        <v>46142</v>
      </c>
      <c r="C70" s="11" t="s">
        <v>97</v>
      </c>
      <c r="D70" s="11" t="s">
        <v>41</v>
      </c>
      <c r="E70" s="11">
        <v>350</v>
      </c>
      <c r="F70" s="11">
        <v>53</v>
      </c>
      <c r="G70" s="11">
        <v>25</v>
      </c>
      <c r="H70" s="12">
        <v>7900</v>
      </c>
      <c r="I70" s="23">
        <v>197500</v>
      </c>
    </row>
    <row r="71" spans="1:9">
      <c r="A71" s="19">
        <v>20067</v>
      </c>
      <c r="B71" s="20">
        <v>46122</v>
      </c>
      <c r="C71" s="11" t="s">
        <v>95</v>
      </c>
      <c r="D71" s="11" t="s">
        <v>26</v>
      </c>
      <c r="E71" s="11">
        <v>247</v>
      </c>
      <c r="F71" s="11">
        <v>61</v>
      </c>
      <c r="G71" s="11">
        <v>29</v>
      </c>
      <c r="H71" s="12">
        <v>5900</v>
      </c>
      <c r="I71" s="23">
        <v>171100</v>
      </c>
    </row>
    <row r="72" spans="1:9">
      <c r="A72" s="19">
        <v>20068</v>
      </c>
      <c r="B72" s="20">
        <v>46139</v>
      </c>
      <c r="C72" s="11" t="s">
        <v>96</v>
      </c>
      <c r="D72" s="11" t="s">
        <v>41</v>
      </c>
      <c r="E72" s="11">
        <v>443</v>
      </c>
      <c r="F72" s="11">
        <v>8</v>
      </c>
      <c r="G72" s="11">
        <v>6</v>
      </c>
      <c r="H72" s="12">
        <v>5900</v>
      </c>
      <c r="I72" s="23">
        <v>35400</v>
      </c>
    </row>
    <row r="73" spans="1:9">
      <c r="A73" s="19">
        <v>20069</v>
      </c>
      <c r="B73" s="20">
        <v>46126</v>
      </c>
      <c r="C73" s="11" t="s">
        <v>97</v>
      </c>
      <c r="D73" s="11" t="s">
        <v>41</v>
      </c>
      <c r="E73" s="11">
        <v>213</v>
      </c>
      <c r="F73" s="11">
        <v>33</v>
      </c>
      <c r="G73" s="11">
        <v>14</v>
      </c>
      <c r="H73" s="12">
        <v>3200</v>
      </c>
      <c r="I73" s="23">
        <v>44800</v>
      </c>
    </row>
    <row r="74" spans="1:9">
      <c r="A74" s="19">
        <v>20070</v>
      </c>
      <c r="B74" s="20">
        <v>46125</v>
      </c>
      <c r="C74" s="11" t="s">
        <v>97</v>
      </c>
      <c r="D74" s="11" t="s">
        <v>21</v>
      </c>
      <c r="E74" s="11">
        <v>408</v>
      </c>
      <c r="F74" s="11">
        <v>47</v>
      </c>
      <c r="G74" s="11">
        <v>14</v>
      </c>
      <c r="H74" s="12">
        <v>4500</v>
      </c>
      <c r="I74" s="23">
        <v>63000</v>
      </c>
    </row>
    <row r="75" spans="1:9">
      <c r="A75" s="19">
        <v>20071</v>
      </c>
      <c r="B75" s="20">
        <v>46115</v>
      </c>
      <c r="C75" s="11" t="s">
        <v>98</v>
      </c>
      <c r="D75" s="11" t="s">
        <v>21</v>
      </c>
      <c r="E75" s="11">
        <v>649</v>
      </c>
      <c r="F75" s="11">
        <v>13</v>
      </c>
      <c r="G75" s="11">
        <v>4</v>
      </c>
      <c r="H75" s="12">
        <v>5900</v>
      </c>
      <c r="I75" s="23">
        <v>23600</v>
      </c>
    </row>
    <row r="76" spans="1:9">
      <c r="A76" s="19">
        <v>20072</v>
      </c>
      <c r="B76" s="20">
        <v>46114</v>
      </c>
      <c r="C76" s="11" t="s">
        <v>97</v>
      </c>
      <c r="D76" s="11" t="s">
        <v>16</v>
      </c>
      <c r="E76" s="11">
        <v>327</v>
      </c>
      <c r="F76" s="11">
        <v>32</v>
      </c>
      <c r="G76" s="11">
        <v>20</v>
      </c>
      <c r="H76" s="12">
        <v>3200</v>
      </c>
      <c r="I76" s="23">
        <v>64000</v>
      </c>
    </row>
    <row r="77" spans="1:9">
      <c r="A77" s="19">
        <v>20073</v>
      </c>
      <c r="B77" s="20">
        <v>46136</v>
      </c>
      <c r="C77" s="11" t="s">
        <v>98</v>
      </c>
      <c r="D77" s="11" t="s">
        <v>41</v>
      </c>
      <c r="E77" s="11">
        <v>355</v>
      </c>
      <c r="F77" s="11">
        <v>44</v>
      </c>
      <c r="G77" s="11">
        <v>8</v>
      </c>
      <c r="H77" s="12">
        <v>3200</v>
      </c>
      <c r="I77" s="23">
        <v>25600</v>
      </c>
    </row>
    <row r="78" spans="1:9">
      <c r="A78" s="19">
        <v>20074</v>
      </c>
      <c r="B78" s="20">
        <v>46132</v>
      </c>
      <c r="C78" s="11" t="s">
        <v>97</v>
      </c>
      <c r="D78" s="11" t="s">
        <v>31</v>
      </c>
      <c r="E78" s="11">
        <v>499</v>
      </c>
      <c r="F78" s="11">
        <v>69</v>
      </c>
      <c r="G78" s="11">
        <v>7</v>
      </c>
      <c r="H78" s="12">
        <v>4500</v>
      </c>
      <c r="I78" s="23">
        <v>31500</v>
      </c>
    </row>
    <row r="79" spans="1:9">
      <c r="A79" s="19">
        <v>20075</v>
      </c>
      <c r="B79" s="20">
        <v>46114</v>
      </c>
      <c r="C79" s="11" t="s">
        <v>96</v>
      </c>
      <c r="D79" s="11" t="s">
        <v>41</v>
      </c>
      <c r="E79" s="11">
        <v>212</v>
      </c>
      <c r="F79" s="11">
        <v>25</v>
      </c>
      <c r="G79" s="11">
        <v>21</v>
      </c>
      <c r="H79" s="12">
        <v>3200</v>
      </c>
      <c r="I79" s="23">
        <v>67200</v>
      </c>
    </row>
    <row r="80" spans="1:9">
      <c r="A80" s="19">
        <v>20076</v>
      </c>
      <c r="B80" s="20">
        <v>46134</v>
      </c>
      <c r="C80" s="11" t="s">
        <v>97</v>
      </c>
      <c r="D80" s="11" t="s">
        <v>31</v>
      </c>
      <c r="E80" s="11">
        <v>108</v>
      </c>
      <c r="F80" s="11">
        <v>56</v>
      </c>
      <c r="G80" s="11">
        <v>26</v>
      </c>
      <c r="H80" s="12">
        <v>3200</v>
      </c>
      <c r="I80" s="23">
        <v>83200</v>
      </c>
    </row>
    <row r="81" spans="1:9">
      <c r="A81" s="19">
        <v>20077</v>
      </c>
      <c r="B81" s="20">
        <v>46132</v>
      </c>
      <c r="C81" s="11" t="s">
        <v>97</v>
      </c>
      <c r="D81" s="11" t="s">
        <v>16</v>
      </c>
      <c r="E81" s="11">
        <v>369</v>
      </c>
      <c r="F81" s="11">
        <v>31</v>
      </c>
      <c r="G81" s="11">
        <v>22</v>
      </c>
      <c r="H81" s="12">
        <v>3200</v>
      </c>
      <c r="I81" s="23">
        <v>70400</v>
      </c>
    </row>
    <row r="82" spans="1:9">
      <c r="A82" s="19">
        <v>20078</v>
      </c>
      <c r="B82" s="20">
        <v>46133</v>
      </c>
      <c r="C82" s="11" t="s">
        <v>95</v>
      </c>
      <c r="D82" s="11" t="s">
        <v>41</v>
      </c>
      <c r="E82" s="11">
        <v>644</v>
      </c>
      <c r="F82" s="11">
        <v>8</v>
      </c>
      <c r="G82" s="11">
        <v>5</v>
      </c>
      <c r="H82" s="12">
        <v>7900</v>
      </c>
      <c r="I82" s="23">
        <v>39500</v>
      </c>
    </row>
    <row r="83" spans="1:9">
      <c r="A83" s="19">
        <v>20079</v>
      </c>
      <c r="B83" s="20">
        <v>46117</v>
      </c>
      <c r="C83" s="11" t="s">
        <v>98</v>
      </c>
      <c r="D83" s="11" t="s">
        <v>16</v>
      </c>
      <c r="E83" s="11">
        <v>608</v>
      </c>
      <c r="F83" s="11">
        <v>21</v>
      </c>
      <c r="G83" s="11">
        <v>17</v>
      </c>
      <c r="H83" s="12">
        <v>4500</v>
      </c>
      <c r="I83" s="23">
        <v>76500</v>
      </c>
    </row>
    <row r="84" spans="1:9">
      <c r="A84" s="19">
        <v>20080</v>
      </c>
      <c r="B84" s="20">
        <v>46117</v>
      </c>
      <c r="C84" s="11" t="s">
        <v>95</v>
      </c>
      <c r="D84" s="11" t="s">
        <v>26</v>
      </c>
      <c r="E84" s="11">
        <v>197</v>
      </c>
      <c r="F84" s="11">
        <v>53</v>
      </c>
      <c r="G84" s="11">
        <v>18</v>
      </c>
      <c r="H84" s="12">
        <v>4500</v>
      </c>
      <c r="I84" s="23">
        <v>81000</v>
      </c>
    </row>
    <row r="85" spans="1:9">
      <c r="A85" s="19">
        <v>20081</v>
      </c>
      <c r="B85" s="20">
        <v>46134</v>
      </c>
      <c r="C85" s="11" t="s">
        <v>95</v>
      </c>
      <c r="D85" s="11" t="s">
        <v>41</v>
      </c>
      <c r="E85" s="11">
        <v>287</v>
      </c>
      <c r="F85" s="11">
        <v>61</v>
      </c>
      <c r="G85" s="11">
        <v>8</v>
      </c>
      <c r="H85" s="12">
        <v>3200</v>
      </c>
      <c r="I85" s="23">
        <v>25600</v>
      </c>
    </row>
    <row r="86" spans="1:9">
      <c r="A86" s="19">
        <v>20082</v>
      </c>
      <c r="B86" s="20">
        <v>46141</v>
      </c>
      <c r="C86" s="11" t="s">
        <v>96</v>
      </c>
      <c r="D86" s="11" t="s">
        <v>41</v>
      </c>
      <c r="E86" s="11">
        <v>514</v>
      </c>
      <c r="F86" s="11">
        <v>27</v>
      </c>
      <c r="G86" s="11">
        <v>21</v>
      </c>
      <c r="H86" s="12">
        <v>7900</v>
      </c>
      <c r="I86" s="23">
        <v>165900</v>
      </c>
    </row>
    <row r="87" spans="1:9">
      <c r="A87" s="19">
        <v>20083</v>
      </c>
      <c r="B87" s="20">
        <v>46140</v>
      </c>
      <c r="C87" s="11" t="s">
        <v>96</v>
      </c>
      <c r="D87" s="11" t="s">
        <v>41</v>
      </c>
      <c r="E87" s="11">
        <v>172</v>
      </c>
      <c r="F87" s="11">
        <v>45</v>
      </c>
      <c r="G87" s="11">
        <v>28</v>
      </c>
      <c r="H87" s="12">
        <v>3200</v>
      </c>
      <c r="I87" s="23">
        <v>89600</v>
      </c>
    </row>
    <row r="88" spans="1:9">
      <c r="A88" s="19">
        <v>20084</v>
      </c>
      <c r="B88" s="20">
        <v>46123</v>
      </c>
      <c r="C88" s="11" t="s">
        <v>97</v>
      </c>
      <c r="D88" s="11" t="s">
        <v>16</v>
      </c>
      <c r="E88" s="11">
        <v>243</v>
      </c>
      <c r="F88" s="11">
        <v>63</v>
      </c>
      <c r="G88" s="11">
        <v>15</v>
      </c>
      <c r="H88" s="12">
        <v>5900</v>
      </c>
      <c r="I88" s="23">
        <v>88500</v>
      </c>
    </row>
    <row r="89" spans="1:9">
      <c r="A89" s="19">
        <v>20085</v>
      </c>
      <c r="B89" s="20">
        <v>46113</v>
      </c>
      <c r="C89" s="11" t="s">
        <v>98</v>
      </c>
      <c r="D89" s="11" t="s">
        <v>21</v>
      </c>
      <c r="E89" s="11">
        <v>618</v>
      </c>
      <c r="F89" s="11">
        <v>34</v>
      </c>
      <c r="G89" s="11">
        <v>23</v>
      </c>
      <c r="H89" s="12">
        <v>7900</v>
      </c>
      <c r="I89" s="23">
        <v>181700</v>
      </c>
    </row>
    <row r="90" spans="1:9">
      <c r="A90" s="19">
        <v>20086</v>
      </c>
      <c r="B90" s="20">
        <v>46134</v>
      </c>
      <c r="C90" s="11" t="s">
        <v>97</v>
      </c>
      <c r="D90" s="11" t="s">
        <v>26</v>
      </c>
      <c r="E90" s="11">
        <v>135</v>
      </c>
      <c r="F90" s="11">
        <v>24</v>
      </c>
      <c r="G90" s="11">
        <v>11</v>
      </c>
      <c r="H90" s="12">
        <v>3200</v>
      </c>
      <c r="I90" s="23">
        <v>35200</v>
      </c>
    </row>
    <row r="91" spans="1:9">
      <c r="A91" s="19">
        <v>20087</v>
      </c>
      <c r="B91" s="20">
        <v>46139</v>
      </c>
      <c r="C91" s="11" t="s">
        <v>95</v>
      </c>
      <c r="D91" s="11" t="s">
        <v>21</v>
      </c>
      <c r="E91" s="11">
        <v>402</v>
      </c>
      <c r="F91" s="11">
        <v>49</v>
      </c>
      <c r="G91" s="11">
        <v>27</v>
      </c>
      <c r="H91" s="12">
        <v>3200</v>
      </c>
      <c r="I91" s="23">
        <v>86400</v>
      </c>
    </row>
    <row r="92" spans="1:9">
      <c r="A92" s="19">
        <v>20088</v>
      </c>
      <c r="B92" s="20">
        <v>46114</v>
      </c>
      <c r="C92" s="11" t="s">
        <v>97</v>
      </c>
      <c r="D92" s="11" t="s">
        <v>26</v>
      </c>
      <c r="E92" s="11">
        <v>128</v>
      </c>
      <c r="F92" s="11">
        <v>36</v>
      </c>
      <c r="G92" s="11">
        <v>25</v>
      </c>
      <c r="H92" s="12">
        <v>3200</v>
      </c>
      <c r="I92" s="23">
        <v>80000</v>
      </c>
    </row>
    <row r="93" spans="1:9">
      <c r="A93" s="19">
        <v>20089</v>
      </c>
      <c r="B93" s="20">
        <v>46134</v>
      </c>
      <c r="C93" s="11" t="s">
        <v>97</v>
      </c>
      <c r="D93" s="11" t="s">
        <v>21</v>
      </c>
      <c r="E93" s="11">
        <v>509</v>
      </c>
      <c r="F93" s="11">
        <v>20</v>
      </c>
      <c r="G93" s="11">
        <v>2</v>
      </c>
      <c r="H93" s="12">
        <v>2500</v>
      </c>
      <c r="I93" s="23">
        <v>5000</v>
      </c>
    </row>
    <row r="94" spans="1:9">
      <c r="A94" s="19">
        <v>20090</v>
      </c>
      <c r="B94" s="20">
        <v>46119</v>
      </c>
      <c r="C94" s="11" t="s">
        <v>98</v>
      </c>
      <c r="D94" s="11" t="s">
        <v>31</v>
      </c>
      <c r="E94" s="11">
        <v>533</v>
      </c>
      <c r="F94" s="11">
        <v>54</v>
      </c>
      <c r="G94" s="11">
        <v>1</v>
      </c>
      <c r="H94" s="12">
        <v>5900</v>
      </c>
      <c r="I94" s="23">
        <v>5900</v>
      </c>
    </row>
    <row r="95" spans="1:9">
      <c r="A95" s="19">
        <v>20091</v>
      </c>
      <c r="B95" s="20">
        <v>46123</v>
      </c>
      <c r="C95" s="11" t="s">
        <v>95</v>
      </c>
      <c r="D95" s="11" t="s">
        <v>41</v>
      </c>
      <c r="E95" s="11">
        <v>221</v>
      </c>
      <c r="F95" s="11">
        <v>70</v>
      </c>
      <c r="G95" s="11">
        <v>21</v>
      </c>
      <c r="H95" s="12">
        <v>7900</v>
      </c>
      <c r="I95" s="23">
        <v>165900</v>
      </c>
    </row>
    <row r="96" spans="1:9">
      <c r="A96" s="19">
        <v>20092</v>
      </c>
      <c r="B96" s="20">
        <v>46117</v>
      </c>
      <c r="C96" s="11" t="s">
        <v>95</v>
      </c>
      <c r="D96" s="11" t="s">
        <v>41</v>
      </c>
      <c r="E96" s="11">
        <v>630</v>
      </c>
      <c r="F96" s="11">
        <v>30</v>
      </c>
      <c r="G96" s="11">
        <v>10</v>
      </c>
      <c r="H96" s="12">
        <v>7900</v>
      </c>
      <c r="I96" s="23">
        <v>79000</v>
      </c>
    </row>
    <row r="97" spans="1:9">
      <c r="A97" s="19">
        <v>20093</v>
      </c>
      <c r="B97" s="20">
        <v>46125</v>
      </c>
      <c r="C97" s="11" t="s">
        <v>95</v>
      </c>
      <c r="D97" s="11" t="s">
        <v>21</v>
      </c>
      <c r="E97" s="11">
        <v>461</v>
      </c>
      <c r="F97" s="11">
        <v>69</v>
      </c>
      <c r="G97" s="11">
        <v>3</v>
      </c>
      <c r="H97" s="12">
        <v>4500</v>
      </c>
      <c r="I97" s="23">
        <v>13500</v>
      </c>
    </row>
    <row r="98" spans="1:9">
      <c r="A98" s="19">
        <v>20094</v>
      </c>
      <c r="B98" s="20">
        <v>46117</v>
      </c>
      <c r="C98" s="11" t="s">
        <v>98</v>
      </c>
      <c r="D98" s="11" t="s">
        <v>41</v>
      </c>
      <c r="E98" s="11">
        <v>362</v>
      </c>
      <c r="F98" s="11">
        <v>12</v>
      </c>
      <c r="G98" s="11">
        <v>11</v>
      </c>
      <c r="H98" s="12">
        <v>3200</v>
      </c>
      <c r="I98" s="23">
        <v>35200</v>
      </c>
    </row>
    <row r="99" spans="1:9">
      <c r="A99" s="19">
        <v>20095</v>
      </c>
      <c r="B99" s="20">
        <v>46132</v>
      </c>
      <c r="C99" s="11" t="s">
        <v>96</v>
      </c>
      <c r="D99" s="11" t="s">
        <v>16</v>
      </c>
      <c r="E99" s="11">
        <v>466</v>
      </c>
      <c r="F99" s="11">
        <v>24</v>
      </c>
      <c r="G99" s="11">
        <v>14</v>
      </c>
      <c r="H99" s="12">
        <v>3200</v>
      </c>
      <c r="I99" s="23">
        <v>44800</v>
      </c>
    </row>
    <row r="100" spans="1:9">
      <c r="A100" s="19">
        <v>20096</v>
      </c>
      <c r="B100" s="20">
        <v>46122</v>
      </c>
      <c r="C100" s="11" t="s">
        <v>98</v>
      </c>
      <c r="D100" s="11" t="s">
        <v>16</v>
      </c>
      <c r="E100" s="11">
        <v>138</v>
      </c>
      <c r="F100" s="11">
        <v>69</v>
      </c>
      <c r="G100" s="11">
        <v>22</v>
      </c>
      <c r="H100" s="12">
        <v>5900</v>
      </c>
      <c r="I100" s="23">
        <v>129800</v>
      </c>
    </row>
    <row r="101" spans="1:9">
      <c r="A101" s="19">
        <v>20097</v>
      </c>
      <c r="B101" s="20">
        <v>46134</v>
      </c>
      <c r="C101" s="11" t="s">
        <v>97</v>
      </c>
      <c r="D101" s="11" t="s">
        <v>41</v>
      </c>
      <c r="E101" s="11">
        <v>551</v>
      </c>
      <c r="F101" s="11">
        <v>18</v>
      </c>
      <c r="G101" s="11">
        <v>3</v>
      </c>
      <c r="H101" s="12">
        <v>3200</v>
      </c>
      <c r="I101" s="23">
        <v>9600</v>
      </c>
    </row>
    <row r="102" spans="1:9">
      <c r="A102" s="19">
        <v>20098</v>
      </c>
      <c r="B102" s="20">
        <v>46136</v>
      </c>
      <c r="C102" s="11" t="s">
        <v>95</v>
      </c>
      <c r="D102" s="11" t="s">
        <v>16</v>
      </c>
      <c r="E102" s="11">
        <v>528</v>
      </c>
      <c r="F102" s="11">
        <v>30</v>
      </c>
      <c r="G102" s="11">
        <v>23</v>
      </c>
      <c r="H102" s="12">
        <v>3200</v>
      </c>
      <c r="I102" s="23">
        <v>73600</v>
      </c>
    </row>
    <row r="103" spans="1:9">
      <c r="A103" s="19">
        <v>20099</v>
      </c>
      <c r="B103" s="20">
        <v>46125</v>
      </c>
      <c r="C103" s="11" t="s">
        <v>96</v>
      </c>
      <c r="D103" s="11" t="s">
        <v>21</v>
      </c>
      <c r="E103" s="11">
        <v>154</v>
      </c>
      <c r="F103" s="11">
        <v>59</v>
      </c>
      <c r="G103" s="11">
        <v>22</v>
      </c>
      <c r="H103" s="12">
        <v>4500</v>
      </c>
      <c r="I103" s="23">
        <v>99000</v>
      </c>
    </row>
    <row r="104" spans="1:9">
      <c r="A104" s="19">
        <v>20100</v>
      </c>
      <c r="B104" s="20">
        <v>46133</v>
      </c>
      <c r="C104" s="11" t="s">
        <v>97</v>
      </c>
      <c r="D104" s="11" t="s">
        <v>41</v>
      </c>
      <c r="E104" s="11">
        <v>262</v>
      </c>
      <c r="F104" s="11">
        <v>28</v>
      </c>
      <c r="G104" s="11">
        <v>16</v>
      </c>
      <c r="H104" s="12">
        <v>5900</v>
      </c>
      <c r="I104" s="23">
        <v>94400</v>
      </c>
    </row>
    <row r="105" spans="1:9">
      <c r="A105" s="19">
        <v>20101</v>
      </c>
      <c r="B105" s="20">
        <v>46123</v>
      </c>
      <c r="C105" s="11" t="s">
        <v>98</v>
      </c>
      <c r="D105" s="11" t="s">
        <v>26</v>
      </c>
      <c r="E105" s="11">
        <v>130</v>
      </c>
      <c r="F105" s="11">
        <v>17</v>
      </c>
      <c r="G105" s="11">
        <v>16</v>
      </c>
      <c r="H105" s="12">
        <v>3200</v>
      </c>
      <c r="I105" s="23">
        <v>51200</v>
      </c>
    </row>
    <row r="106" spans="1:9">
      <c r="A106" s="19">
        <v>20102</v>
      </c>
      <c r="B106" s="20">
        <v>46142</v>
      </c>
      <c r="C106" s="11" t="s">
        <v>95</v>
      </c>
      <c r="D106" s="11" t="s">
        <v>31</v>
      </c>
      <c r="E106" s="11">
        <v>329</v>
      </c>
      <c r="F106" s="11">
        <v>50</v>
      </c>
      <c r="G106" s="11">
        <v>1</v>
      </c>
      <c r="H106" s="12">
        <v>7900</v>
      </c>
      <c r="I106" s="23">
        <v>7900</v>
      </c>
    </row>
    <row r="107" spans="1:9">
      <c r="A107" s="19">
        <v>20103</v>
      </c>
      <c r="B107" s="20">
        <v>46125</v>
      </c>
      <c r="C107" s="11" t="s">
        <v>95</v>
      </c>
      <c r="D107" s="11" t="s">
        <v>31</v>
      </c>
      <c r="E107" s="11">
        <v>489</v>
      </c>
      <c r="F107" s="11">
        <v>53</v>
      </c>
      <c r="G107" s="11">
        <v>9</v>
      </c>
      <c r="H107" s="12">
        <v>5900</v>
      </c>
      <c r="I107" s="23">
        <v>53100</v>
      </c>
    </row>
    <row r="108" spans="1:9">
      <c r="A108" s="19">
        <v>20104</v>
      </c>
      <c r="B108" s="20">
        <v>46141</v>
      </c>
      <c r="C108" s="11" t="s">
        <v>96</v>
      </c>
      <c r="D108" s="11" t="s">
        <v>31</v>
      </c>
      <c r="E108" s="11">
        <v>102</v>
      </c>
      <c r="F108" s="11">
        <v>48</v>
      </c>
      <c r="G108" s="11">
        <v>18</v>
      </c>
      <c r="H108" s="12">
        <v>5900</v>
      </c>
      <c r="I108" s="23">
        <v>106200</v>
      </c>
    </row>
    <row r="109" spans="1:9">
      <c r="A109" s="19">
        <v>20105</v>
      </c>
      <c r="B109" s="20">
        <v>46134</v>
      </c>
      <c r="C109" s="11" t="s">
        <v>95</v>
      </c>
      <c r="D109" s="11" t="s">
        <v>16</v>
      </c>
      <c r="E109" s="11">
        <v>132</v>
      </c>
      <c r="F109" s="11">
        <v>39</v>
      </c>
      <c r="G109" s="11">
        <v>19</v>
      </c>
      <c r="H109" s="12">
        <v>4500</v>
      </c>
      <c r="I109" s="23">
        <v>85500</v>
      </c>
    </row>
    <row r="110" spans="1:9">
      <c r="A110" s="19">
        <v>20106</v>
      </c>
      <c r="B110" s="20">
        <v>46122</v>
      </c>
      <c r="C110" s="11" t="s">
        <v>97</v>
      </c>
      <c r="D110" s="11" t="s">
        <v>26</v>
      </c>
      <c r="E110" s="11">
        <v>143</v>
      </c>
      <c r="F110" s="11">
        <v>56</v>
      </c>
      <c r="G110" s="11">
        <v>2</v>
      </c>
      <c r="H110" s="12">
        <v>3200</v>
      </c>
      <c r="I110" s="23">
        <v>6400</v>
      </c>
    </row>
    <row r="111" spans="1:9">
      <c r="A111" s="19">
        <v>20107</v>
      </c>
      <c r="B111" s="20">
        <v>46118</v>
      </c>
      <c r="C111" s="11" t="s">
        <v>98</v>
      </c>
      <c r="D111" s="11" t="s">
        <v>21</v>
      </c>
      <c r="E111" s="11">
        <v>391</v>
      </c>
      <c r="F111" s="11">
        <v>11</v>
      </c>
      <c r="G111" s="11">
        <v>10</v>
      </c>
      <c r="H111" s="12">
        <v>3200</v>
      </c>
      <c r="I111" s="23">
        <v>32000</v>
      </c>
    </row>
    <row r="112" spans="1:9">
      <c r="A112" s="19">
        <v>20108</v>
      </c>
      <c r="B112" s="20">
        <v>46131</v>
      </c>
      <c r="C112" s="11" t="s">
        <v>96</v>
      </c>
      <c r="D112" s="11" t="s">
        <v>16</v>
      </c>
      <c r="E112" s="11">
        <v>612</v>
      </c>
      <c r="F112" s="11">
        <v>28</v>
      </c>
      <c r="G112" s="11">
        <v>7</v>
      </c>
      <c r="H112" s="12">
        <v>7900</v>
      </c>
      <c r="I112" s="23">
        <v>55300</v>
      </c>
    </row>
    <row r="113" spans="1:9">
      <c r="A113" s="19">
        <v>20109</v>
      </c>
      <c r="B113" s="20">
        <v>46114</v>
      </c>
      <c r="C113" s="11" t="s">
        <v>96</v>
      </c>
      <c r="D113" s="11" t="s">
        <v>41</v>
      </c>
      <c r="E113" s="11">
        <v>566</v>
      </c>
      <c r="F113" s="11">
        <v>56</v>
      </c>
      <c r="G113" s="11">
        <v>28</v>
      </c>
      <c r="H113" s="12">
        <v>3200</v>
      </c>
      <c r="I113" s="23">
        <v>89600</v>
      </c>
    </row>
    <row r="114" spans="1:9">
      <c r="A114" s="19">
        <v>20110</v>
      </c>
      <c r="B114" s="20">
        <v>46117</v>
      </c>
      <c r="C114" s="11" t="s">
        <v>97</v>
      </c>
      <c r="D114" s="11" t="s">
        <v>41</v>
      </c>
      <c r="E114" s="11">
        <v>325</v>
      </c>
      <c r="F114" s="11">
        <v>25</v>
      </c>
      <c r="G114" s="11">
        <v>10</v>
      </c>
      <c r="H114" s="12">
        <v>5900</v>
      </c>
      <c r="I114" s="23">
        <v>59000</v>
      </c>
    </row>
    <row r="115" spans="1:9">
      <c r="A115" s="19">
        <v>20111</v>
      </c>
      <c r="B115" s="20">
        <v>46140</v>
      </c>
      <c r="C115" s="11" t="s">
        <v>98</v>
      </c>
      <c r="D115" s="11" t="s">
        <v>31</v>
      </c>
      <c r="E115" s="11">
        <v>409</v>
      </c>
      <c r="F115" s="11">
        <v>68</v>
      </c>
      <c r="G115" s="11">
        <v>9</v>
      </c>
      <c r="H115" s="12">
        <v>2500</v>
      </c>
      <c r="I115" s="23">
        <v>22500</v>
      </c>
    </row>
    <row r="116" spans="1:9">
      <c r="A116" s="19">
        <v>20112</v>
      </c>
      <c r="B116" s="20">
        <v>46131</v>
      </c>
      <c r="C116" s="11" t="s">
        <v>98</v>
      </c>
      <c r="D116" s="11" t="s">
        <v>16</v>
      </c>
      <c r="E116" s="11">
        <v>259</v>
      </c>
      <c r="F116" s="11">
        <v>50</v>
      </c>
      <c r="G116" s="11">
        <v>17</v>
      </c>
      <c r="H116" s="12">
        <v>5900</v>
      </c>
      <c r="I116" s="23">
        <v>100300</v>
      </c>
    </row>
    <row r="117" spans="1:9">
      <c r="A117" s="19">
        <v>20113</v>
      </c>
      <c r="B117" s="20">
        <v>46140</v>
      </c>
      <c r="C117" s="11" t="s">
        <v>96</v>
      </c>
      <c r="D117" s="11" t="s">
        <v>21</v>
      </c>
      <c r="E117" s="11">
        <v>471</v>
      </c>
      <c r="F117" s="11">
        <v>40</v>
      </c>
      <c r="G117" s="11">
        <v>27</v>
      </c>
      <c r="H117" s="12">
        <v>7900</v>
      </c>
      <c r="I117" s="23">
        <v>213300</v>
      </c>
    </row>
    <row r="118" spans="1:9">
      <c r="A118" s="19">
        <v>20114</v>
      </c>
      <c r="B118" s="20">
        <v>46133</v>
      </c>
      <c r="C118" s="11" t="s">
        <v>96</v>
      </c>
      <c r="D118" s="11" t="s">
        <v>41</v>
      </c>
      <c r="E118" s="11">
        <v>459</v>
      </c>
      <c r="F118" s="11">
        <v>33</v>
      </c>
      <c r="G118" s="11">
        <v>3</v>
      </c>
      <c r="H118" s="12">
        <v>5900</v>
      </c>
      <c r="I118" s="23">
        <v>17700</v>
      </c>
    </row>
    <row r="119" spans="1:9">
      <c r="A119" s="19">
        <v>20115</v>
      </c>
      <c r="B119" s="20">
        <v>46121</v>
      </c>
      <c r="C119" s="11" t="s">
        <v>98</v>
      </c>
      <c r="D119" s="11" t="s">
        <v>31</v>
      </c>
      <c r="E119" s="11">
        <v>594</v>
      </c>
      <c r="F119" s="11">
        <v>68</v>
      </c>
      <c r="G119" s="11">
        <v>27</v>
      </c>
      <c r="H119" s="12">
        <v>4500</v>
      </c>
      <c r="I119" s="23">
        <v>121500</v>
      </c>
    </row>
    <row r="120" spans="1:9">
      <c r="A120" s="19">
        <v>20116</v>
      </c>
      <c r="B120" s="20">
        <v>46122</v>
      </c>
      <c r="C120" s="11" t="s">
        <v>95</v>
      </c>
      <c r="D120" s="11" t="s">
        <v>21</v>
      </c>
      <c r="E120" s="11">
        <v>249</v>
      </c>
      <c r="F120" s="11">
        <v>70</v>
      </c>
      <c r="G120" s="11">
        <v>25</v>
      </c>
      <c r="H120" s="12">
        <v>5900</v>
      </c>
      <c r="I120" s="23">
        <v>147500</v>
      </c>
    </row>
    <row r="121" spans="1:9">
      <c r="A121" s="19">
        <v>20117</v>
      </c>
      <c r="B121" s="20">
        <v>46131</v>
      </c>
      <c r="C121" s="11" t="s">
        <v>96</v>
      </c>
      <c r="D121" s="11" t="s">
        <v>31</v>
      </c>
      <c r="E121" s="11">
        <v>198</v>
      </c>
      <c r="F121" s="11">
        <v>23</v>
      </c>
      <c r="G121" s="11">
        <v>12</v>
      </c>
      <c r="H121" s="12">
        <v>2500</v>
      </c>
      <c r="I121" s="23">
        <v>30000</v>
      </c>
    </row>
    <row r="122" spans="1:9">
      <c r="A122" s="19">
        <v>20118</v>
      </c>
      <c r="B122" s="20">
        <v>46135</v>
      </c>
      <c r="C122" s="11" t="s">
        <v>96</v>
      </c>
      <c r="D122" s="11" t="s">
        <v>31</v>
      </c>
      <c r="E122" s="11">
        <v>617</v>
      </c>
      <c r="F122" s="11">
        <v>57</v>
      </c>
      <c r="G122" s="11">
        <v>22</v>
      </c>
      <c r="H122" s="12">
        <v>7900</v>
      </c>
      <c r="I122" s="23">
        <v>173800</v>
      </c>
    </row>
    <row r="123" spans="1:9">
      <c r="A123" s="19">
        <v>20119</v>
      </c>
      <c r="B123" s="20">
        <v>46142</v>
      </c>
      <c r="C123" s="11" t="s">
        <v>95</v>
      </c>
      <c r="D123" s="11" t="s">
        <v>31</v>
      </c>
      <c r="E123" s="11">
        <v>510</v>
      </c>
      <c r="F123" s="11">
        <v>34</v>
      </c>
      <c r="G123" s="11">
        <v>10</v>
      </c>
      <c r="H123" s="12">
        <v>2500</v>
      </c>
      <c r="I123" s="23">
        <v>25000</v>
      </c>
    </row>
    <row r="124" spans="1:9">
      <c r="A124" s="19">
        <v>20120</v>
      </c>
      <c r="B124" s="20">
        <v>46131</v>
      </c>
      <c r="C124" s="11" t="s">
        <v>96</v>
      </c>
      <c r="D124" s="11" t="s">
        <v>41</v>
      </c>
      <c r="E124" s="11">
        <v>547</v>
      </c>
      <c r="F124" s="11">
        <v>10</v>
      </c>
      <c r="G124" s="11">
        <v>8</v>
      </c>
      <c r="H124" s="12">
        <v>4500</v>
      </c>
      <c r="I124" s="23">
        <v>36000</v>
      </c>
    </row>
    <row r="125" spans="1:9">
      <c r="A125" s="19">
        <v>20121</v>
      </c>
      <c r="B125" s="20">
        <v>46116</v>
      </c>
      <c r="C125" s="11" t="s">
        <v>96</v>
      </c>
      <c r="D125" s="11" t="s">
        <v>31</v>
      </c>
      <c r="E125" s="11">
        <v>400</v>
      </c>
      <c r="F125" s="11">
        <v>57</v>
      </c>
      <c r="G125" s="11">
        <v>1</v>
      </c>
      <c r="H125" s="12">
        <v>4500</v>
      </c>
      <c r="I125" s="23">
        <v>4500</v>
      </c>
    </row>
    <row r="126" spans="1:9">
      <c r="A126" s="19">
        <v>20122</v>
      </c>
      <c r="B126" s="20">
        <v>46130</v>
      </c>
      <c r="C126" s="11" t="s">
        <v>98</v>
      </c>
      <c r="D126" s="11" t="s">
        <v>16</v>
      </c>
      <c r="E126" s="11">
        <v>573</v>
      </c>
      <c r="F126" s="11">
        <v>56</v>
      </c>
      <c r="G126" s="11">
        <v>25</v>
      </c>
      <c r="H126" s="12">
        <v>3200</v>
      </c>
      <c r="I126" s="23">
        <v>80000</v>
      </c>
    </row>
    <row r="127" spans="1:9">
      <c r="A127" s="19">
        <v>20123</v>
      </c>
      <c r="B127" s="20">
        <v>46134</v>
      </c>
      <c r="C127" s="11" t="s">
        <v>96</v>
      </c>
      <c r="D127" s="11" t="s">
        <v>16</v>
      </c>
      <c r="E127" s="11">
        <v>229</v>
      </c>
      <c r="F127" s="11">
        <v>20</v>
      </c>
      <c r="G127" s="11">
        <v>12</v>
      </c>
      <c r="H127" s="12">
        <v>2500</v>
      </c>
      <c r="I127" s="23">
        <v>30000</v>
      </c>
    </row>
    <row r="128" spans="1:9">
      <c r="A128" s="19">
        <v>20124</v>
      </c>
      <c r="B128" s="20">
        <v>46128</v>
      </c>
      <c r="C128" s="11" t="s">
        <v>95</v>
      </c>
      <c r="D128" s="11" t="s">
        <v>26</v>
      </c>
      <c r="E128" s="11">
        <v>351</v>
      </c>
      <c r="F128" s="11">
        <v>51</v>
      </c>
      <c r="G128" s="11">
        <v>28</v>
      </c>
      <c r="H128" s="12">
        <v>7900</v>
      </c>
      <c r="I128" s="23">
        <v>221200</v>
      </c>
    </row>
    <row r="129" spans="1:9">
      <c r="A129" s="19">
        <v>20125</v>
      </c>
      <c r="B129" s="20">
        <v>46120</v>
      </c>
      <c r="C129" s="11" t="s">
        <v>96</v>
      </c>
      <c r="D129" s="11" t="s">
        <v>21</v>
      </c>
      <c r="E129" s="11">
        <v>426</v>
      </c>
      <c r="F129" s="11">
        <v>34</v>
      </c>
      <c r="G129" s="11">
        <v>18</v>
      </c>
      <c r="H129" s="12">
        <v>5900</v>
      </c>
      <c r="I129" s="23">
        <v>106200</v>
      </c>
    </row>
    <row r="130" spans="1:9">
      <c r="A130" s="19">
        <v>20126</v>
      </c>
      <c r="B130" s="20">
        <v>46116</v>
      </c>
      <c r="C130" s="11" t="s">
        <v>97</v>
      </c>
      <c r="D130" s="11" t="s">
        <v>31</v>
      </c>
      <c r="E130" s="11">
        <v>601</v>
      </c>
      <c r="F130" s="11">
        <v>42</v>
      </c>
      <c r="G130" s="11">
        <v>10</v>
      </c>
      <c r="H130" s="12">
        <v>3200</v>
      </c>
      <c r="I130" s="23">
        <v>32000</v>
      </c>
    </row>
    <row r="131" spans="1:9">
      <c r="A131" s="19">
        <v>20127</v>
      </c>
      <c r="B131" s="20">
        <v>46141</v>
      </c>
      <c r="C131" s="11" t="s">
        <v>97</v>
      </c>
      <c r="D131" s="11" t="s">
        <v>41</v>
      </c>
      <c r="E131" s="11">
        <v>353</v>
      </c>
      <c r="F131" s="11">
        <v>55</v>
      </c>
      <c r="G131" s="11">
        <v>30</v>
      </c>
      <c r="H131" s="12">
        <v>5900</v>
      </c>
      <c r="I131" s="23">
        <v>177000</v>
      </c>
    </row>
    <row r="132" spans="1:9">
      <c r="A132" s="19">
        <v>20128</v>
      </c>
      <c r="B132" s="20">
        <v>46137</v>
      </c>
      <c r="C132" s="11" t="s">
        <v>98</v>
      </c>
      <c r="D132" s="11" t="s">
        <v>26</v>
      </c>
      <c r="E132" s="11">
        <v>127</v>
      </c>
      <c r="F132" s="11">
        <v>28</v>
      </c>
      <c r="G132" s="11">
        <v>4</v>
      </c>
      <c r="H132" s="12">
        <v>7900</v>
      </c>
      <c r="I132" s="23">
        <v>31600</v>
      </c>
    </row>
    <row r="133" spans="1:9">
      <c r="A133" s="19">
        <v>20129</v>
      </c>
      <c r="B133" s="20">
        <v>46141</v>
      </c>
      <c r="C133" s="11" t="s">
        <v>98</v>
      </c>
      <c r="D133" s="11" t="s">
        <v>31</v>
      </c>
      <c r="E133" s="11">
        <v>497</v>
      </c>
      <c r="F133" s="11">
        <v>57</v>
      </c>
      <c r="G133" s="11">
        <v>16</v>
      </c>
      <c r="H133" s="12">
        <v>3200</v>
      </c>
      <c r="I133" s="23">
        <v>51200</v>
      </c>
    </row>
    <row r="134" spans="1:9">
      <c r="A134" s="19">
        <v>20130</v>
      </c>
      <c r="B134" s="20">
        <v>46124</v>
      </c>
      <c r="C134" s="11" t="s">
        <v>98</v>
      </c>
      <c r="D134" s="11" t="s">
        <v>31</v>
      </c>
      <c r="E134" s="11">
        <v>640</v>
      </c>
      <c r="F134" s="11">
        <v>39</v>
      </c>
      <c r="G134" s="11">
        <v>26</v>
      </c>
      <c r="H134" s="12">
        <v>3200</v>
      </c>
      <c r="I134" s="23">
        <v>83200</v>
      </c>
    </row>
    <row r="135" spans="1:9">
      <c r="A135" s="19">
        <v>20131</v>
      </c>
      <c r="B135" s="20">
        <v>46122</v>
      </c>
      <c r="C135" s="11" t="s">
        <v>97</v>
      </c>
      <c r="D135" s="11" t="s">
        <v>31</v>
      </c>
      <c r="E135" s="11">
        <v>259</v>
      </c>
      <c r="F135" s="11">
        <v>51</v>
      </c>
      <c r="G135" s="11">
        <v>20</v>
      </c>
      <c r="H135" s="12">
        <v>4500</v>
      </c>
      <c r="I135" s="23">
        <v>90000</v>
      </c>
    </row>
    <row r="136" spans="1:9">
      <c r="A136" s="19">
        <v>20132</v>
      </c>
      <c r="B136" s="20">
        <v>46135</v>
      </c>
      <c r="C136" s="11" t="s">
        <v>95</v>
      </c>
      <c r="D136" s="11" t="s">
        <v>21</v>
      </c>
      <c r="E136" s="11">
        <v>452</v>
      </c>
      <c r="F136" s="11">
        <v>58</v>
      </c>
      <c r="G136" s="11">
        <v>26</v>
      </c>
      <c r="H136" s="12">
        <v>3200</v>
      </c>
      <c r="I136" s="23">
        <v>83200</v>
      </c>
    </row>
    <row r="137" spans="1:9">
      <c r="A137" s="19">
        <v>20133</v>
      </c>
      <c r="B137" s="20">
        <v>46133</v>
      </c>
      <c r="C137" s="11" t="s">
        <v>96</v>
      </c>
      <c r="D137" s="11" t="s">
        <v>16</v>
      </c>
      <c r="E137" s="11">
        <v>290</v>
      </c>
      <c r="F137" s="11">
        <v>13</v>
      </c>
      <c r="G137" s="11">
        <v>3</v>
      </c>
      <c r="H137" s="12">
        <v>2500</v>
      </c>
      <c r="I137" s="23">
        <v>7500</v>
      </c>
    </row>
    <row r="138" spans="1:9">
      <c r="A138" s="19">
        <v>20134</v>
      </c>
      <c r="B138" s="20">
        <v>46130</v>
      </c>
      <c r="C138" s="11" t="s">
        <v>96</v>
      </c>
      <c r="D138" s="11" t="s">
        <v>21</v>
      </c>
      <c r="E138" s="11">
        <v>534</v>
      </c>
      <c r="F138" s="11">
        <v>40</v>
      </c>
      <c r="G138" s="11">
        <v>17</v>
      </c>
      <c r="H138" s="12">
        <v>4500</v>
      </c>
      <c r="I138" s="23">
        <v>76500</v>
      </c>
    </row>
    <row r="139" spans="1:9">
      <c r="A139" s="19">
        <v>20135</v>
      </c>
      <c r="B139" s="20">
        <v>46127</v>
      </c>
      <c r="C139" s="11" t="s">
        <v>95</v>
      </c>
      <c r="D139" s="11" t="s">
        <v>16</v>
      </c>
      <c r="E139" s="11">
        <v>166</v>
      </c>
      <c r="F139" s="11">
        <v>35</v>
      </c>
      <c r="G139" s="11">
        <v>8</v>
      </c>
      <c r="H139" s="12">
        <v>3200</v>
      </c>
      <c r="I139" s="23">
        <v>25600</v>
      </c>
    </row>
    <row r="140" spans="1:9">
      <c r="A140" s="19">
        <v>20136</v>
      </c>
      <c r="B140" s="20">
        <v>46121</v>
      </c>
      <c r="C140" s="11" t="s">
        <v>95</v>
      </c>
      <c r="D140" s="11" t="s">
        <v>31</v>
      </c>
      <c r="E140" s="11">
        <v>445</v>
      </c>
      <c r="F140" s="11">
        <v>40</v>
      </c>
      <c r="G140" s="11">
        <v>6</v>
      </c>
      <c r="H140" s="12">
        <v>2500</v>
      </c>
      <c r="I140" s="23">
        <v>15000</v>
      </c>
    </row>
    <row r="141" spans="1:9">
      <c r="A141" s="19">
        <v>20137</v>
      </c>
      <c r="B141" s="20">
        <v>46141</v>
      </c>
      <c r="C141" s="11" t="s">
        <v>98</v>
      </c>
      <c r="D141" s="11" t="s">
        <v>41</v>
      </c>
      <c r="E141" s="11">
        <v>356</v>
      </c>
      <c r="F141" s="11">
        <v>65</v>
      </c>
      <c r="G141" s="11">
        <v>4</v>
      </c>
      <c r="H141" s="12">
        <v>5900</v>
      </c>
      <c r="I141" s="23">
        <v>23600</v>
      </c>
    </row>
    <row r="142" spans="1:9">
      <c r="A142" s="19">
        <v>20138</v>
      </c>
      <c r="B142" s="20">
        <v>46123</v>
      </c>
      <c r="C142" s="11" t="s">
        <v>95</v>
      </c>
      <c r="D142" s="11" t="s">
        <v>16</v>
      </c>
      <c r="E142" s="11">
        <v>325</v>
      </c>
      <c r="F142" s="11">
        <v>16</v>
      </c>
      <c r="G142" s="11">
        <v>8</v>
      </c>
      <c r="H142" s="12">
        <v>5900</v>
      </c>
      <c r="I142" s="23">
        <v>47200</v>
      </c>
    </row>
    <row r="143" spans="1:9">
      <c r="A143" s="19">
        <v>20139</v>
      </c>
      <c r="B143" s="20">
        <v>46121</v>
      </c>
      <c r="C143" s="11" t="s">
        <v>97</v>
      </c>
      <c r="D143" s="11" t="s">
        <v>41</v>
      </c>
      <c r="E143" s="11">
        <v>216</v>
      </c>
      <c r="F143" s="11">
        <v>63</v>
      </c>
      <c r="G143" s="11">
        <v>21</v>
      </c>
      <c r="H143" s="12">
        <v>5900</v>
      </c>
      <c r="I143" s="23">
        <v>123900</v>
      </c>
    </row>
    <row r="144" spans="1:9">
      <c r="A144" s="19">
        <v>20140</v>
      </c>
      <c r="B144" s="20">
        <v>46142</v>
      </c>
      <c r="C144" s="11" t="s">
        <v>98</v>
      </c>
      <c r="D144" s="11" t="s">
        <v>31</v>
      </c>
      <c r="E144" s="11">
        <v>614</v>
      </c>
      <c r="F144" s="11">
        <v>35</v>
      </c>
      <c r="G144" s="11">
        <v>4</v>
      </c>
      <c r="H144" s="12">
        <v>4500</v>
      </c>
      <c r="I144" s="23">
        <v>18000</v>
      </c>
    </row>
    <row r="145" spans="1:9">
      <c r="A145" s="19">
        <v>20141</v>
      </c>
      <c r="B145" s="20">
        <v>46135</v>
      </c>
      <c r="C145" s="11" t="s">
        <v>98</v>
      </c>
      <c r="D145" s="11" t="s">
        <v>41</v>
      </c>
      <c r="E145" s="11">
        <v>552</v>
      </c>
      <c r="F145" s="11">
        <v>26</v>
      </c>
      <c r="G145" s="11">
        <v>13</v>
      </c>
      <c r="H145" s="12">
        <v>7900</v>
      </c>
      <c r="I145" s="23">
        <v>102700</v>
      </c>
    </row>
    <row r="146" spans="1:9">
      <c r="A146" s="19">
        <v>20142</v>
      </c>
      <c r="B146" s="20">
        <v>46133</v>
      </c>
      <c r="C146" s="11" t="s">
        <v>95</v>
      </c>
      <c r="D146" s="11" t="s">
        <v>31</v>
      </c>
      <c r="E146" s="11">
        <v>583</v>
      </c>
      <c r="F146" s="11">
        <v>29</v>
      </c>
      <c r="G146" s="11">
        <v>11</v>
      </c>
      <c r="H146" s="12">
        <v>4500</v>
      </c>
      <c r="I146" s="23">
        <v>49500</v>
      </c>
    </row>
    <row r="147" spans="1:9">
      <c r="A147" s="19">
        <v>20143</v>
      </c>
      <c r="B147" s="20">
        <v>46127</v>
      </c>
      <c r="C147" s="11" t="s">
        <v>95</v>
      </c>
      <c r="D147" s="11" t="s">
        <v>16</v>
      </c>
      <c r="E147" s="11">
        <v>314</v>
      </c>
      <c r="F147" s="11">
        <v>19</v>
      </c>
      <c r="G147" s="11">
        <v>19</v>
      </c>
      <c r="H147" s="12">
        <v>5900</v>
      </c>
      <c r="I147" s="23">
        <v>112100</v>
      </c>
    </row>
    <row r="148" spans="1:9">
      <c r="A148" s="19">
        <v>20144</v>
      </c>
      <c r="B148" s="20">
        <v>46138</v>
      </c>
      <c r="C148" s="11" t="s">
        <v>95</v>
      </c>
      <c r="D148" s="11" t="s">
        <v>21</v>
      </c>
      <c r="E148" s="11">
        <v>318</v>
      </c>
      <c r="F148" s="11">
        <v>50</v>
      </c>
      <c r="G148" s="11">
        <v>25</v>
      </c>
      <c r="H148" s="12">
        <v>3200</v>
      </c>
      <c r="I148" s="23">
        <v>80000</v>
      </c>
    </row>
    <row r="149" spans="1:9">
      <c r="A149" s="19">
        <v>20145</v>
      </c>
      <c r="B149" s="20">
        <v>46128</v>
      </c>
      <c r="C149" s="11" t="s">
        <v>97</v>
      </c>
      <c r="D149" s="11" t="s">
        <v>16</v>
      </c>
      <c r="E149" s="11">
        <v>650</v>
      </c>
      <c r="F149" s="11">
        <v>58</v>
      </c>
      <c r="G149" s="11">
        <v>7</v>
      </c>
      <c r="H149" s="12">
        <v>7900</v>
      </c>
      <c r="I149" s="23">
        <v>55300</v>
      </c>
    </row>
    <row r="150" spans="1:9">
      <c r="A150" s="19">
        <v>20146</v>
      </c>
      <c r="B150" s="20">
        <v>46139</v>
      </c>
      <c r="C150" s="11" t="s">
        <v>95</v>
      </c>
      <c r="D150" s="11" t="s">
        <v>41</v>
      </c>
      <c r="E150" s="11">
        <v>548</v>
      </c>
      <c r="F150" s="11">
        <v>45</v>
      </c>
      <c r="G150" s="11">
        <v>8</v>
      </c>
      <c r="H150" s="12">
        <v>5900</v>
      </c>
      <c r="I150" s="23">
        <v>47200</v>
      </c>
    </row>
    <row r="151" spans="1:9">
      <c r="A151" s="19">
        <v>20147</v>
      </c>
      <c r="B151" s="20">
        <v>46118</v>
      </c>
      <c r="C151" s="11" t="s">
        <v>95</v>
      </c>
      <c r="D151" s="11" t="s">
        <v>26</v>
      </c>
      <c r="E151" s="11">
        <v>462</v>
      </c>
      <c r="F151" s="11">
        <v>14</v>
      </c>
      <c r="G151" s="11">
        <v>6</v>
      </c>
      <c r="H151" s="12">
        <v>3200</v>
      </c>
      <c r="I151" s="23">
        <v>19200</v>
      </c>
    </row>
    <row r="152" spans="1:9">
      <c r="A152" s="19">
        <v>20148</v>
      </c>
      <c r="B152" s="20">
        <v>46126</v>
      </c>
      <c r="C152" s="11" t="s">
        <v>96</v>
      </c>
      <c r="D152" s="11" t="s">
        <v>16</v>
      </c>
      <c r="E152" s="11">
        <v>239</v>
      </c>
      <c r="F152" s="11">
        <v>70</v>
      </c>
      <c r="G152" s="11">
        <v>3</v>
      </c>
      <c r="H152" s="12">
        <v>2500</v>
      </c>
      <c r="I152" s="23">
        <v>7500</v>
      </c>
    </row>
    <row r="153" spans="1:9">
      <c r="A153" s="19">
        <v>20149</v>
      </c>
      <c r="B153" s="20">
        <v>46115</v>
      </c>
      <c r="C153" s="11" t="s">
        <v>97</v>
      </c>
      <c r="D153" s="11" t="s">
        <v>31</v>
      </c>
      <c r="E153" s="11">
        <v>641</v>
      </c>
      <c r="F153" s="11">
        <v>55</v>
      </c>
      <c r="G153" s="11">
        <v>21</v>
      </c>
      <c r="H153" s="12">
        <v>3200</v>
      </c>
      <c r="I153" s="23">
        <v>67200</v>
      </c>
    </row>
    <row r="154" spans="1:9">
      <c r="A154" s="19">
        <v>20150</v>
      </c>
      <c r="B154" s="20">
        <v>46136</v>
      </c>
      <c r="C154" s="11" t="s">
        <v>96</v>
      </c>
      <c r="D154" s="11" t="s">
        <v>21</v>
      </c>
      <c r="E154" s="11">
        <v>532</v>
      </c>
      <c r="F154" s="11">
        <v>53</v>
      </c>
      <c r="G154" s="11">
        <v>21</v>
      </c>
      <c r="H154" s="12">
        <v>2500</v>
      </c>
      <c r="I154" s="23">
        <v>52500</v>
      </c>
    </row>
    <row r="155" spans="1:9">
      <c r="A155" s="19">
        <v>20151</v>
      </c>
      <c r="B155" s="20">
        <v>46137</v>
      </c>
      <c r="C155" s="11" t="s">
        <v>96</v>
      </c>
      <c r="D155" s="11" t="s">
        <v>31</v>
      </c>
      <c r="E155" s="11">
        <v>536</v>
      </c>
      <c r="F155" s="11">
        <v>58</v>
      </c>
      <c r="G155" s="11">
        <v>9</v>
      </c>
      <c r="H155" s="12">
        <v>2500</v>
      </c>
      <c r="I155" s="23">
        <v>22500</v>
      </c>
    </row>
    <row r="156" spans="1:9">
      <c r="A156" s="19">
        <v>20152</v>
      </c>
      <c r="B156" s="20">
        <v>46140</v>
      </c>
      <c r="C156" s="11" t="s">
        <v>97</v>
      </c>
      <c r="D156" s="11" t="s">
        <v>31</v>
      </c>
      <c r="E156" s="11">
        <v>547</v>
      </c>
      <c r="F156" s="11">
        <v>58</v>
      </c>
      <c r="G156" s="11">
        <v>29</v>
      </c>
      <c r="H156" s="12">
        <v>3200</v>
      </c>
      <c r="I156" s="23">
        <v>92800</v>
      </c>
    </row>
    <row r="157" spans="1:9">
      <c r="A157" s="19">
        <v>20153</v>
      </c>
      <c r="B157" s="20">
        <v>46117</v>
      </c>
      <c r="C157" s="11" t="s">
        <v>95</v>
      </c>
      <c r="D157" s="11" t="s">
        <v>21</v>
      </c>
      <c r="E157" s="11">
        <v>574</v>
      </c>
      <c r="F157" s="11">
        <v>11</v>
      </c>
      <c r="G157" s="11">
        <v>5</v>
      </c>
      <c r="H157" s="12">
        <v>5900</v>
      </c>
      <c r="I157" s="23">
        <v>29500</v>
      </c>
    </row>
    <row r="158" spans="1:9">
      <c r="A158" s="19">
        <v>20154</v>
      </c>
      <c r="B158" s="20">
        <v>46140</v>
      </c>
      <c r="C158" s="11" t="s">
        <v>95</v>
      </c>
      <c r="D158" s="11" t="s">
        <v>31</v>
      </c>
      <c r="E158" s="11">
        <v>358</v>
      </c>
      <c r="F158" s="11">
        <v>8</v>
      </c>
      <c r="G158" s="11">
        <v>5</v>
      </c>
      <c r="H158" s="12">
        <v>5900</v>
      </c>
      <c r="I158" s="23">
        <v>29500</v>
      </c>
    </row>
    <row r="159" spans="1:9">
      <c r="A159" s="19">
        <v>20155</v>
      </c>
      <c r="B159" s="20">
        <v>46141</v>
      </c>
      <c r="C159" s="11" t="s">
        <v>95</v>
      </c>
      <c r="D159" s="11" t="s">
        <v>21</v>
      </c>
      <c r="E159" s="11">
        <v>250</v>
      </c>
      <c r="F159" s="11">
        <v>38</v>
      </c>
      <c r="G159" s="11">
        <v>8</v>
      </c>
      <c r="H159" s="12">
        <v>3200</v>
      </c>
      <c r="I159" s="23">
        <v>25600</v>
      </c>
    </row>
    <row r="160" spans="1:9">
      <c r="A160" s="19">
        <v>20156</v>
      </c>
      <c r="B160" s="20">
        <v>46127</v>
      </c>
      <c r="C160" s="11" t="s">
        <v>97</v>
      </c>
      <c r="D160" s="11" t="s">
        <v>31</v>
      </c>
      <c r="E160" s="11">
        <v>616</v>
      </c>
      <c r="F160" s="11">
        <v>32</v>
      </c>
      <c r="G160" s="11">
        <v>11</v>
      </c>
      <c r="H160" s="12">
        <v>2500</v>
      </c>
      <c r="I160" s="23">
        <v>27500</v>
      </c>
    </row>
    <row r="161" spans="1:9">
      <c r="A161" s="19">
        <v>20157</v>
      </c>
      <c r="B161" s="20">
        <v>46137</v>
      </c>
      <c r="C161" s="11" t="s">
        <v>98</v>
      </c>
      <c r="D161" s="11" t="s">
        <v>16</v>
      </c>
      <c r="E161" s="11">
        <v>244</v>
      </c>
      <c r="F161" s="11">
        <v>14</v>
      </c>
      <c r="G161" s="11">
        <v>9</v>
      </c>
      <c r="H161" s="12">
        <v>7900</v>
      </c>
      <c r="I161" s="23">
        <v>71100</v>
      </c>
    </row>
    <row r="162" spans="1:9">
      <c r="A162" s="19">
        <v>20158</v>
      </c>
      <c r="B162" s="20">
        <v>46142</v>
      </c>
      <c r="C162" s="11" t="s">
        <v>95</v>
      </c>
      <c r="D162" s="11" t="s">
        <v>41</v>
      </c>
      <c r="E162" s="11">
        <v>563</v>
      </c>
      <c r="F162" s="11">
        <v>56</v>
      </c>
      <c r="G162" s="11">
        <v>3</v>
      </c>
      <c r="H162" s="12">
        <v>4500</v>
      </c>
      <c r="I162" s="23">
        <v>13500</v>
      </c>
    </row>
    <row r="163" spans="1:9">
      <c r="A163" s="19">
        <v>20159</v>
      </c>
      <c r="B163" s="20">
        <v>46135</v>
      </c>
      <c r="C163" s="11" t="s">
        <v>95</v>
      </c>
      <c r="D163" s="11" t="s">
        <v>41</v>
      </c>
      <c r="E163" s="11">
        <v>411</v>
      </c>
      <c r="F163" s="11">
        <v>19</v>
      </c>
      <c r="G163" s="11">
        <v>17</v>
      </c>
      <c r="H163" s="12">
        <v>4500</v>
      </c>
      <c r="I163" s="23">
        <v>76500</v>
      </c>
    </row>
    <row r="164" spans="1:9">
      <c r="A164" s="19">
        <v>20160</v>
      </c>
      <c r="B164" s="20">
        <v>46116</v>
      </c>
      <c r="C164" s="11" t="s">
        <v>97</v>
      </c>
      <c r="D164" s="11" t="s">
        <v>21</v>
      </c>
      <c r="E164" s="11">
        <v>306</v>
      </c>
      <c r="F164" s="11">
        <v>41</v>
      </c>
      <c r="G164" s="11">
        <v>29</v>
      </c>
      <c r="H164" s="12">
        <v>7900</v>
      </c>
      <c r="I164" s="23">
        <v>229100</v>
      </c>
    </row>
    <row r="165" spans="1:9">
      <c r="A165" s="19">
        <v>20161</v>
      </c>
      <c r="B165" s="20">
        <v>46121</v>
      </c>
      <c r="C165" s="11" t="s">
        <v>97</v>
      </c>
      <c r="D165" s="11" t="s">
        <v>26</v>
      </c>
      <c r="E165" s="11">
        <v>560</v>
      </c>
      <c r="F165" s="11">
        <v>40</v>
      </c>
      <c r="G165" s="11">
        <v>23</v>
      </c>
      <c r="H165" s="12">
        <v>2500</v>
      </c>
      <c r="I165" s="23">
        <v>57500</v>
      </c>
    </row>
    <row r="166" spans="1:9">
      <c r="A166" s="19">
        <v>20162</v>
      </c>
      <c r="B166" s="20">
        <v>46126</v>
      </c>
      <c r="C166" s="11" t="s">
        <v>97</v>
      </c>
      <c r="D166" s="11" t="s">
        <v>21</v>
      </c>
      <c r="E166" s="11">
        <v>628</v>
      </c>
      <c r="F166" s="11">
        <v>70</v>
      </c>
      <c r="G166" s="11">
        <v>16</v>
      </c>
      <c r="H166" s="12">
        <v>2500</v>
      </c>
      <c r="I166" s="23">
        <v>40000</v>
      </c>
    </row>
    <row r="167" spans="1:9">
      <c r="A167" s="19">
        <v>20163</v>
      </c>
      <c r="B167" s="20">
        <v>46120</v>
      </c>
      <c r="C167" s="11" t="s">
        <v>95</v>
      </c>
      <c r="D167" s="11" t="s">
        <v>26</v>
      </c>
      <c r="E167" s="11">
        <v>193</v>
      </c>
      <c r="F167" s="11">
        <v>60</v>
      </c>
      <c r="G167" s="11">
        <v>6</v>
      </c>
      <c r="H167" s="12">
        <v>3200</v>
      </c>
      <c r="I167" s="23">
        <v>19200</v>
      </c>
    </row>
    <row r="168" spans="1:9">
      <c r="A168" s="19">
        <v>20164</v>
      </c>
      <c r="B168" s="20">
        <v>46113</v>
      </c>
      <c r="C168" s="11" t="s">
        <v>98</v>
      </c>
      <c r="D168" s="11" t="s">
        <v>31</v>
      </c>
      <c r="E168" s="11">
        <v>194</v>
      </c>
      <c r="F168" s="11">
        <v>69</v>
      </c>
      <c r="G168" s="11">
        <v>18</v>
      </c>
      <c r="H168" s="12">
        <v>4500</v>
      </c>
      <c r="I168" s="23">
        <v>81000</v>
      </c>
    </row>
    <row r="169" spans="1:9">
      <c r="A169" s="19">
        <v>20165</v>
      </c>
      <c r="B169" s="20">
        <v>46142</v>
      </c>
      <c r="C169" s="11" t="s">
        <v>98</v>
      </c>
      <c r="D169" s="11" t="s">
        <v>31</v>
      </c>
      <c r="E169" s="11">
        <v>177</v>
      </c>
      <c r="F169" s="11">
        <v>56</v>
      </c>
      <c r="G169" s="11">
        <v>27</v>
      </c>
      <c r="H169" s="12">
        <v>3200</v>
      </c>
      <c r="I169" s="23">
        <v>86400</v>
      </c>
    </row>
    <row r="170" spans="1:9">
      <c r="A170" s="19">
        <v>20166</v>
      </c>
      <c r="B170" s="20">
        <v>46119</v>
      </c>
      <c r="C170" s="11" t="s">
        <v>95</v>
      </c>
      <c r="D170" s="11" t="s">
        <v>16</v>
      </c>
      <c r="E170" s="11">
        <v>251</v>
      </c>
      <c r="F170" s="11">
        <v>18</v>
      </c>
      <c r="G170" s="11">
        <v>2</v>
      </c>
      <c r="H170" s="12">
        <v>5900</v>
      </c>
      <c r="I170" s="23">
        <v>11800</v>
      </c>
    </row>
    <row r="171" spans="1:9">
      <c r="A171" s="19">
        <v>20167</v>
      </c>
      <c r="B171" s="20">
        <v>46120</v>
      </c>
      <c r="C171" s="11" t="s">
        <v>96</v>
      </c>
      <c r="D171" s="11" t="s">
        <v>26</v>
      </c>
      <c r="E171" s="11">
        <v>627</v>
      </c>
      <c r="F171" s="11">
        <v>39</v>
      </c>
      <c r="G171" s="11">
        <v>25</v>
      </c>
      <c r="H171" s="12">
        <v>5900</v>
      </c>
      <c r="I171" s="23">
        <v>147500</v>
      </c>
    </row>
    <row r="172" spans="1:9">
      <c r="A172" s="19">
        <v>20168</v>
      </c>
      <c r="B172" s="20">
        <v>46115</v>
      </c>
      <c r="C172" s="11" t="s">
        <v>98</v>
      </c>
      <c r="D172" s="11" t="s">
        <v>41</v>
      </c>
      <c r="E172" s="11">
        <v>216</v>
      </c>
      <c r="F172" s="11">
        <v>50</v>
      </c>
      <c r="G172" s="11">
        <v>22</v>
      </c>
      <c r="H172" s="12">
        <v>5900</v>
      </c>
      <c r="I172" s="23">
        <v>129800</v>
      </c>
    </row>
    <row r="173" spans="1:9">
      <c r="A173" s="19">
        <v>20169</v>
      </c>
      <c r="B173" s="20">
        <v>46125</v>
      </c>
      <c r="C173" s="11" t="s">
        <v>98</v>
      </c>
      <c r="D173" s="11" t="s">
        <v>26</v>
      </c>
      <c r="E173" s="11">
        <v>340</v>
      </c>
      <c r="F173" s="11">
        <v>17</v>
      </c>
      <c r="G173" s="11">
        <v>11</v>
      </c>
      <c r="H173" s="12">
        <v>5900</v>
      </c>
      <c r="I173" s="23">
        <v>64900</v>
      </c>
    </row>
    <row r="174" spans="1:9">
      <c r="A174" s="19">
        <v>20170</v>
      </c>
      <c r="B174" s="20">
        <v>46139</v>
      </c>
      <c r="C174" s="11" t="s">
        <v>95</v>
      </c>
      <c r="D174" s="11" t="s">
        <v>16</v>
      </c>
      <c r="E174" s="11">
        <v>529</v>
      </c>
      <c r="F174" s="11">
        <v>19</v>
      </c>
      <c r="G174" s="11">
        <v>12</v>
      </c>
      <c r="H174" s="12">
        <v>3200</v>
      </c>
      <c r="I174" s="23">
        <v>38400</v>
      </c>
    </row>
    <row r="175" spans="1:9">
      <c r="A175" s="19">
        <v>20171</v>
      </c>
      <c r="B175" s="20">
        <v>46126</v>
      </c>
      <c r="C175" s="11" t="s">
        <v>97</v>
      </c>
      <c r="D175" s="11" t="s">
        <v>41</v>
      </c>
      <c r="E175" s="11">
        <v>116</v>
      </c>
      <c r="F175" s="11">
        <v>65</v>
      </c>
      <c r="G175" s="11">
        <v>22</v>
      </c>
      <c r="H175" s="12">
        <v>7900</v>
      </c>
      <c r="I175" s="23">
        <v>173800</v>
      </c>
    </row>
    <row r="176" spans="1:9">
      <c r="A176" s="19">
        <v>20172</v>
      </c>
      <c r="B176" s="20">
        <v>46122</v>
      </c>
      <c r="C176" s="11" t="s">
        <v>98</v>
      </c>
      <c r="D176" s="11" t="s">
        <v>16</v>
      </c>
      <c r="E176" s="11">
        <v>445</v>
      </c>
      <c r="F176" s="11">
        <v>16</v>
      </c>
      <c r="G176" s="11">
        <v>11</v>
      </c>
      <c r="H176" s="12">
        <v>4500</v>
      </c>
      <c r="I176" s="23">
        <v>49500</v>
      </c>
    </row>
    <row r="177" spans="1:9">
      <c r="A177" s="19">
        <v>20173</v>
      </c>
      <c r="B177" s="20">
        <v>46123</v>
      </c>
      <c r="C177" s="11" t="s">
        <v>97</v>
      </c>
      <c r="D177" s="11" t="s">
        <v>21</v>
      </c>
      <c r="E177" s="11">
        <v>278</v>
      </c>
      <c r="F177" s="11">
        <v>46</v>
      </c>
      <c r="G177" s="11">
        <v>23</v>
      </c>
      <c r="H177" s="12">
        <v>5900</v>
      </c>
      <c r="I177" s="23">
        <v>135700</v>
      </c>
    </row>
    <row r="178" spans="1:9">
      <c r="A178" s="19">
        <v>20174</v>
      </c>
      <c r="B178" s="20">
        <v>46137</v>
      </c>
      <c r="C178" s="11" t="s">
        <v>97</v>
      </c>
      <c r="D178" s="11" t="s">
        <v>31</v>
      </c>
      <c r="E178" s="11">
        <v>120</v>
      </c>
      <c r="F178" s="11">
        <v>47</v>
      </c>
      <c r="G178" s="11">
        <v>10</v>
      </c>
      <c r="H178" s="12">
        <v>2500</v>
      </c>
      <c r="I178" s="23">
        <v>25000</v>
      </c>
    </row>
    <row r="179" spans="1:9">
      <c r="A179" s="19">
        <v>20175</v>
      </c>
      <c r="B179" s="20">
        <v>46129</v>
      </c>
      <c r="C179" s="11" t="s">
        <v>97</v>
      </c>
      <c r="D179" s="11" t="s">
        <v>26</v>
      </c>
      <c r="E179" s="11">
        <v>649</v>
      </c>
      <c r="F179" s="11">
        <v>31</v>
      </c>
      <c r="G179" s="11">
        <v>15</v>
      </c>
      <c r="H179" s="12">
        <v>4500</v>
      </c>
      <c r="I179" s="23">
        <v>67500</v>
      </c>
    </row>
    <row r="180" spans="1:9">
      <c r="A180" s="19">
        <v>20176</v>
      </c>
      <c r="B180" s="20">
        <v>46131</v>
      </c>
      <c r="C180" s="11" t="s">
        <v>97</v>
      </c>
      <c r="D180" s="11" t="s">
        <v>26</v>
      </c>
      <c r="E180" s="11">
        <v>200</v>
      </c>
      <c r="F180" s="11">
        <v>12</v>
      </c>
      <c r="G180" s="11">
        <v>3</v>
      </c>
      <c r="H180" s="12">
        <v>3200</v>
      </c>
      <c r="I180" s="23">
        <v>9600</v>
      </c>
    </row>
    <row r="181" spans="1:9">
      <c r="A181" s="19">
        <v>20177</v>
      </c>
      <c r="B181" s="20">
        <v>46128</v>
      </c>
      <c r="C181" s="11" t="s">
        <v>95</v>
      </c>
      <c r="D181" s="11" t="s">
        <v>16</v>
      </c>
      <c r="E181" s="11">
        <v>337</v>
      </c>
      <c r="F181" s="11">
        <v>27</v>
      </c>
      <c r="G181" s="11">
        <v>26</v>
      </c>
      <c r="H181" s="12">
        <v>7900</v>
      </c>
      <c r="I181" s="23">
        <v>205400</v>
      </c>
    </row>
    <row r="182" spans="1:9">
      <c r="A182" s="19">
        <v>20178</v>
      </c>
      <c r="B182" s="20">
        <v>46132</v>
      </c>
      <c r="C182" s="11" t="s">
        <v>97</v>
      </c>
      <c r="D182" s="11" t="s">
        <v>31</v>
      </c>
      <c r="E182" s="11">
        <v>517</v>
      </c>
      <c r="F182" s="11">
        <v>69</v>
      </c>
      <c r="G182" s="11">
        <v>1</v>
      </c>
      <c r="H182" s="12">
        <v>2500</v>
      </c>
      <c r="I182" s="23">
        <v>2500</v>
      </c>
    </row>
    <row r="183" spans="1:9">
      <c r="A183" s="19">
        <v>20179</v>
      </c>
      <c r="B183" s="20">
        <v>46114</v>
      </c>
      <c r="C183" s="11" t="s">
        <v>95</v>
      </c>
      <c r="D183" s="11" t="s">
        <v>26</v>
      </c>
      <c r="E183" s="11">
        <v>440</v>
      </c>
      <c r="F183" s="11">
        <v>47</v>
      </c>
      <c r="G183" s="11">
        <v>30</v>
      </c>
      <c r="H183" s="12">
        <v>5900</v>
      </c>
      <c r="I183" s="23">
        <v>177000</v>
      </c>
    </row>
    <row r="184" spans="1:9">
      <c r="A184" s="19">
        <v>20180</v>
      </c>
      <c r="B184" s="20">
        <v>46125</v>
      </c>
      <c r="C184" s="11" t="s">
        <v>97</v>
      </c>
      <c r="D184" s="11" t="s">
        <v>26</v>
      </c>
      <c r="E184" s="11">
        <v>388</v>
      </c>
      <c r="F184" s="11">
        <v>54</v>
      </c>
      <c r="G184" s="11">
        <v>1</v>
      </c>
      <c r="H184" s="12">
        <v>5900</v>
      </c>
      <c r="I184" s="23">
        <v>5900</v>
      </c>
    </row>
    <row r="185" spans="1:9">
      <c r="A185" s="19">
        <v>20181</v>
      </c>
      <c r="B185" s="20">
        <v>46135</v>
      </c>
      <c r="C185" s="11" t="s">
        <v>95</v>
      </c>
      <c r="D185" s="11" t="s">
        <v>21</v>
      </c>
      <c r="E185" s="11">
        <v>412</v>
      </c>
      <c r="F185" s="11">
        <v>46</v>
      </c>
      <c r="G185" s="11">
        <v>13</v>
      </c>
      <c r="H185" s="12">
        <v>2500</v>
      </c>
      <c r="I185" s="23">
        <v>32500</v>
      </c>
    </row>
    <row r="186" spans="1:9">
      <c r="A186" s="19">
        <v>20182</v>
      </c>
      <c r="B186" s="20">
        <v>46117</v>
      </c>
      <c r="C186" s="11" t="s">
        <v>96</v>
      </c>
      <c r="D186" s="11" t="s">
        <v>31</v>
      </c>
      <c r="E186" s="11">
        <v>537</v>
      </c>
      <c r="F186" s="11">
        <v>30</v>
      </c>
      <c r="G186" s="11">
        <v>2</v>
      </c>
      <c r="H186" s="12">
        <v>4500</v>
      </c>
      <c r="I186" s="23">
        <v>9000</v>
      </c>
    </row>
    <row r="187" spans="1:9">
      <c r="A187" s="19">
        <v>20183</v>
      </c>
      <c r="B187" s="20">
        <v>46121</v>
      </c>
      <c r="C187" s="11" t="s">
        <v>95</v>
      </c>
      <c r="D187" s="11" t="s">
        <v>31</v>
      </c>
      <c r="E187" s="11">
        <v>593</v>
      </c>
      <c r="F187" s="11">
        <v>58</v>
      </c>
      <c r="G187" s="11">
        <v>27</v>
      </c>
      <c r="H187" s="12">
        <v>4500</v>
      </c>
      <c r="I187" s="23">
        <v>121500</v>
      </c>
    </row>
    <row r="188" spans="1:9">
      <c r="A188" s="19">
        <v>20184</v>
      </c>
      <c r="B188" s="20">
        <v>46117</v>
      </c>
      <c r="C188" s="11" t="s">
        <v>98</v>
      </c>
      <c r="D188" s="11" t="s">
        <v>26</v>
      </c>
      <c r="E188" s="11">
        <v>320</v>
      </c>
      <c r="F188" s="11">
        <v>67</v>
      </c>
      <c r="G188" s="11">
        <v>12</v>
      </c>
      <c r="H188" s="12">
        <v>2500</v>
      </c>
      <c r="I188" s="23">
        <v>30000</v>
      </c>
    </row>
    <row r="189" spans="1:9">
      <c r="A189" s="19">
        <v>20185</v>
      </c>
      <c r="B189" s="20">
        <v>46127</v>
      </c>
      <c r="C189" s="11" t="s">
        <v>98</v>
      </c>
      <c r="D189" s="11" t="s">
        <v>16</v>
      </c>
      <c r="E189" s="11">
        <v>161</v>
      </c>
      <c r="F189" s="11">
        <v>67</v>
      </c>
      <c r="G189" s="11">
        <v>28</v>
      </c>
      <c r="H189" s="12">
        <v>7900</v>
      </c>
      <c r="I189" s="23">
        <v>221200</v>
      </c>
    </row>
    <row r="190" spans="1:9">
      <c r="A190" s="19">
        <v>20186</v>
      </c>
      <c r="B190" s="20">
        <v>46134</v>
      </c>
      <c r="C190" s="11" t="s">
        <v>95</v>
      </c>
      <c r="D190" s="11" t="s">
        <v>41</v>
      </c>
      <c r="E190" s="11">
        <v>460</v>
      </c>
      <c r="F190" s="11">
        <v>9</v>
      </c>
      <c r="G190" s="11">
        <v>2</v>
      </c>
      <c r="H190" s="12">
        <v>4500</v>
      </c>
      <c r="I190" s="23">
        <v>9000</v>
      </c>
    </row>
    <row r="191" spans="1:9">
      <c r="A191" s="19">
        <v>20187</v>
      </c>
      <c r="B191" s="20">
        <v>46123</v>
      </c>
      <c r="C191" s="11" t="s">
        <v>97</v>
      </c>
      <c r="D191" s="11" t="s">
        <v>31</v>
      </c>
      <c r="E191" s="11">
        <v>407</v>
      </c>
      <c r="F191" s="11">
        <v>68</v>
      </c>
      <c r="G191" s="11">
        <v>5</v>
      </c>
      <c r="H191" s="12">
        <v>7900</v>
      </c>
      <c r="I191" s="23">
        <v>39500</v>
      </c>
    </row>
    <row r="192" spans="1:9">
      <c r="A192" s="19">
        <v>20188</v>
      </c>
      <c r="B192" s="20">
        <v>46129</v>
      </c>
      <c r="C192" s="11" t="s">
        <v>96</v>
      </c>
      <c r="D192" s="11" t="s">
        <v>41</v>
      </c>
      <c r="E192" s="11">
        <v>438</v>
      </c>
      <c r="F192" s="11">
        <v>58</v>
      </c>
      <c r="G192" s="11">
        <v>5</v>
      </c>
      <c r="H192" s="12">
        <v>4500</v>
      </c>
      <c r="I192" s="23">
        <v>22500</v>
      </c>
    </row>
    <row r="193" spans="1:9">
      <c r="A193" s="19">
        <v>20189</v>
      </c>
      <c r="B193" s="20">
        <v>46122</v>
      </c>
      <c r="C193" s="11" t="s">
        <v>96</v>
      </c>
      <c r="D193" s="11" t="s">
        <v>31</v>
      </c>
      <c r="E193" s="11">
        <v>160</v>
      </c>
      <c r="F193" s="11">
        <v>38</v>
      </c>
      <c r="G193" s="11">
        <v>13</v>
      </c>
      <c r="H193" s="12">
        <v>7900</v>
      </c>
      <c r="I193" s="23">
        <v>102700</v>
      </c>
    </row>
    <row r="194" spans="1:9">
      <c r="A194" s="19">
        <v>20190</v>
      </c>
      <c r="B194" s="20">
        <v>46125</v>
      </c>
      <c r="C194" s="11" t="s">
        <v>97</v>
      </c>
      <c r="D194" s="11" t="s">
        <v>31</v>
      </c>
      <c r="E194" s="11">
        <v>235</v>
      </c>
      <c r="F194" s="11">
        <v>22</v>
      </c>
      <c r="G194" s="11">
        <v>18</v>
      </c>
      <c r="H194" s="12">
        <v>2500</v>
      </c>
      <c r="I194" s="23">
        <v>45000</v>
      </c>
    </row>
    <row r="195" spans="1:9">
      <c r="A195" s="19">
        <v>20191</v>
      </c>
      <c r="B195" s="20">
        <v>46120</v>
      </c>
      <c r="C195" s="11" t="s">
        <v>96</v>
      </c>
      <c r="D195" s="11" t="s">
        <v>16</v>
      </c>
      <c r="E195" s="11">
        <v>349</v>
      </c>
      <c r="F195" s="11">
        <v>62</v>
      </c>
      <c r="G195" s="11">
        <v>2</v>
      </c>
      <c r="H195" s="12">
        <v>2500</v>
      </c>
      <c r="I195" s="23">
        <v>5000</v>
      </c>
    </row>
    <row r="196" spans="1:9">
      <c r="A196" s="19">
        <v>20192</v>
      </c>
      <c r="B196" s="20">
        <v>46132</v>
      </c>
      <c r="C196" s="11" t="s">
        <v>97</v>
      </c>
      <c r="D196" s="11" t="s">
        <v>41</v>
      </c>
      <c r="E196" s="11">
        <v>568</v>
      </c>
      <c r="F196" s="11">
        <v>47</v>
      </c>
      <c r="G196" s="11">
        <v>22</v>
      </c>
      <c r="H196" s="12">
        <v>5900</v>
      </c>
      <c r="I196" s="23">
        <v>129800</v>
      </c>
    </row>
    <row r="197" spans="1:9">
      <c r="A197" s="19">
        <v>20193</v>
      </c>
      <c r="B197" s="20">
        <v>46126</v>
      </c>
      <c r="C197" s="11" t="s">
        <v>97</v>
      </c>
      <c r="D197" s="11" t="s">
        <v>31</v>
      </c>
      <c r="E197" s="11">
        <v>331</v>
      </c>
      <c r="F197" s="11">
        <v>55</v>
      </c>
      <c r="G197" s="11">
        <v>5</v>
      </c>
      <c r="H197" s="12">
        <v>7900</v>
      </c>
      <c r="I197" s="23">
        <v>39500</v>
      </c>
    </row>
    <row r="198" spans="1:9">
      <c r="A198" s="19">
        <v>20194</v>
      </c>
      <c r="B198" s="20">
        <v>46123</v>
      </c>
      <c r="C198" s="11" t="s">
        <v>97</v>
      </c>
      <c r="D198" s="11" t="s">
        <v>26</v>
      </c>
      <c r="E198" s="11">
        <v>323</v>
      </c>
      <c r="F198" s="11">
        <v>44</v>
      </c>
      <c r="G198" s="11">
        <v>28</v>
      </c>
      <c r="H198" s="12">
        <v>7900</v>
      </c>
      <c r="I198" s="23">
        <v>221200</v>
      </c>
    </row>
    <row r="199" spans="1:9">
      <c r="A199" s="19">
        <v>20195</v>
      </c>
      <c r="B199" s="20">
        <v>46138</v>
      </c>
      <c r="C199" s="11" t="s">
        <v>98</v>
      </c>
      <c r="D199" s="11" t="s">
        <v>16</v>
      </c>
      <c r="E199" s="11">
        <v>360</v>
      </c>
      <c r="F199" s="11">
        <v>16</v>
      </c>
      <c r="G199" s="11">
        <v>14</v>
      </c>
      <c r="H199" s="12">
        <v>5900</v>
      </c>
      <c r="I199" s="23">
        <v>82600</v>
      </c>
    </row>
    <row r="200" spans="1:9">
      <c r="A200" s="19">
        <v>20196</v>
      </c>
      <c r="B200" s="20">
        <v>46130</v>
      </c>
      <c r="C200" s="11" t="s">
        <v>98</v>
      </c>
      <c r="D200" s="11" t="s">
        <v>41</v>
      </c>
      <c r="E200" s="11">
        <v>447</v>
      </c>
      <c r="F200" s="11">
        <v>31</v>
      </c>
      <c r="G200" s="11">
        <v>23</v>
      </c>
      <c r="H200" s="12">
        <v>2500</v>
      </c>
      <c r="I200" s="23">
        <v>57500</v>
      </c>
    </row>
    <row r="201" spans="1:9">
      <c r="A201" s="19">
        <v>20197</v>
      </c>
      <c r="B201" s="20">
        <v>46121</v>
      </c>
      <c r="C201" s="11" t="s">
        <v>98</v>
      </c>
      <c r="D201" s="11" t="s">
        <v>21</v>
      </c>
      <c r="E201" s="11">
        <v>568</v>
      </c>
      <c r="F201" s="11">
        <v>46</v>
      </c>
      <c r="G201" s="11">
        <v>23</v>
      </c>
      <c r="H201" s="12">
        <v>5900</v>
      </c>
      <c r="I201" s="23">
        <v>135700</v>
      </c>
    </row>
    <row r="202" spans="1:9">
      <c r="A202" s="19">
        <v>20198</v>
      </c>
      <c r="B202" s="20">
        <v>46113</v>
      </c>
      <c r="C202" s="11" t="s">
        <v>97</v>
      </c>
      <c r="D202" s="11" t="s">
        <v>21</v>
      </c>
      <c r="E202" s="11">
        <v>477</v>
      </c>
      <c r="F202" s="11">
        <v>59</v>
      </c>
      <c r="G202" s="11">
        <v>28</v>
      </c>
      <c r="H202" s="12">
        <v>5900</v>
      </c>
      <c r="I202" s="23">
        <v>165200</v>
      </c>
    </row>
    <row r="203" spans="1:9">
      <c r="A203" s="19">
        <v>20199</v>
      </c>
      <c r="B203" s="20">
        <v>46136</v>
      </c>
      <c r="C203" s="11" t="s">
        <v>97</v>
      </c>
      <c r="D203" s="11" t="s">
        <v>16</v>
      </c>
      <c r="E203" s="11">
        <v>564</v>
      </c>
      <c r="F203" s="11">
        <v>25</v>
      </c>
      <c r="G203" s="11">
        <v>9</v>
      </c>
      <c r="H203" s="12">
        <v>7900</v>
      </c>
      <c r="I203" s="23">
        <v>71100</v>
      </c>
    </row>
    <row r="204" spans="1:9">
      <c r="A204" s="19">
        <v>20200</v>
      </c>
      <c r="B204" s="20">
        <v>46115</v>
      </c>
      <c r="C204" s="11" t="s">
        <v>96</v>
      </c>
      <c r="D204" s="11" t="s">
        <v>31</v>
      </c>
      <c r="E204" s="11">
        <v>386</v>
      </c>
      <c r="F204" s="11">
        <v>8</v>
      </c>
      <c r="G204" s="11">
        <v>7</v>
      </c>
      <c r="H204" s="12">
        <v>5900</v>
      </c>
      <c r="I204" s="23">
        <v>41300</v>
      </c>
    </row>
    <row r="205" spans="1:9">
      <c r="A205" s="19">
        <v>20201</v>
      </c>
      <c r="B205" s="20">
        <v>46114</v>
      </c>
      <c r="C205" s="11" t="s">
        <v>95</v>
      </c>
      <c r="D205" s="11" t="s">
        <v>31</v>
      </c>
      <c r="E205" s="11">
        <v>364</v>
      </c>
      <c r="F205" s="11">
        <v>32</v>
      </c>
      <c r="G205" s="11">
        <v>9</v>
      </c>
      <c r="H205" s="12">
        <v>3200</v>
      </c>
      <c r="I205" s="23">
        <v>28800</v>
      </c>
    </row>
    <row r="206" spans="1:9">
      <c r="A206" s="19">
        <v>20202</v>
      </c>
      <c r="B206" s="20">
        <v>46114</v>
      </c>
      <c r="C206" s="11" t="s">
        <v>98</v>
      </c>
      <c r="D206" s="11" t="s">
        <v>41</v>
      </c>
      <c r="E206" s="11">
        <v>623</v>
      </c>
      <c r="F206" s="11">
        <v>27</v>
      </c>
      <c r="G206" s="11">
        <v>14</v>
      </c>
      <c r="H206" s="12">
        <v>4500</v>
      </c>
      <c r="I206" s="23">
        <v>63000</v>
      </c>
    </row>
    <row r="207" spans="1:9">
      <c r="A207" s="19">
        <v>20203</v>
      </c>
      <c r="B207" s="20">
        <v>46133</v>
      </c>
      <c r="C207" s="11" t="s">
        <v>98</v>
      </c>
      <c r="D207" s="11" t="s">
        <v>16</v>
      </c>
      <c r="E207" s="11">
        <v>201</v>
      </c>
      <c r="F207" s="11">
        <v>23</v>
      </c>
      <c r="G207" s="11">
        <v>19</v>
      </c>
      <c r="H207" s="12">
        <v>5900</v>
      </c>
      <c r="I207" s="23">
        <v>112100</v>
      </c>
    </row>
    <row r="208" spans="1:9">
      <c r="A208" s="19">
        <v>20204</v>
      </c>
      <c r="B208" s="20">
        <v>46142</v>
      </c>
      <c r="C208" s="11" t="s">
        <v>97</v>
      </c>
      <c r="D208" s="11" t="s">
        <v>26</v>
      </c>
      <c r="E208" s="11">
        <v>508</v>
      </c>
      <c r="F208" s="11">
        <v>13</v>
      </c>
      <c r="G208" s="11">
        <v>5</v>
      </c>
      <c r="H208" s="12">
        <v>3200</v>
      </c>
      <c r="I208" s="23">
        <v>16000</v>
      </c>
    </row>
    <row r="209" spans="1:9">
      <c r="A209" s="19">
        <v>20205</v>
      </c>
      <c r="B209" s="20">
        <v>46113</v>
      </c>
      <c r="C209" s="11" t="s">
        <v>96</v>
      </c>
      <c r="D209" s="11" t="s">
        <v>26</v>
      </c>
      <c r="E209" s="11">
        <v>591</v>
      </c>
      <c r="F209" s="11">
        <v>46</v>
      </c>
      <c r="G209" s="11">
        <v>27</v>
      </c>
      <c r="H209" s="12">
        <v>2500</v>
      </c>
      <c r="I209" s="23">
        <v>67500</v>
      </c>
    </row>
    <row r="210" spans="1:9">
      <c r="A210" s="19">
        <v>20206</v>
      </c>
      <c r="B210" s="20">
        <v>46138</v>
      </c>
      <c r="C210" s="11" t="s">
        <v>96</v>
      </c>
      <c r="D210" s="11" t="s">
        <v>31</v>
      </c>
      <c r="E210" s="11">
        <v>403</v>
      </c>
      <c r="F210" s="11">
        <v>39</v>
      </c>
      <c r="G210" s="11">
        <v>1</v>
      </c>
      <c r="H210" s="12">
        <v>4500</v>
      </c>
      <c r="I210" s="23">
        <v>4500</v>
      </c>
    </row>
    <row r="211" spans="1:9">
      <c r="A211" s="19">
        <v>20207</v>
      </c>
      <c r="B211" s="20">
        <v>46130</v>
      </c>
      <c r="C211" s="11" t="s">
        <v>95</v>
      </c>
      <c r="D211" s="11" t="s">
        <v>16</v>
      </c>
      <c r="E211" s="11">
        <v>231</v>
      </c>
      <c r="F211" s="11">
        <v>31</v>
      </c>
      <c r="G211" s="11">
        <v>1</v>
      </c>
      <c r="H211" s="12">
        <v>7900</v>
      </c>
      <c r="I211" s="23">
        <v>7900</v>
      </c>
    </row>
    <row r="212" spans="1:9">
      <c r="A212" s="19">
        <v>20208</v>
      </c>
      <c r="B212" s="20">
        <v>46131</v>
      </c>
      <c r="C212" s="11" t="s">
        <v>97</v>
      </c>
      <c r="D212" s="11" t="s">
        <v>21</v>
      </c>
      <c r="E212" s="11">
        <v>345</v>
      </c>
      <c r="F212" s="11">
        <v>20</v>
      </c>
      <c r="G212" s="11">
        <v>19</v>
      </c>
      <c r="H212" s="12">
        <v>4500</v>
      </c>
      <c r="I212" s="23">
        <v>85500</v>
      </c>
    </row>
    <row r="213" spans="1:9">
      <c r="A213" s="19">
        <v>20209</v>
      </c>
      <c r="B213" s="20">
        <v>46118</v>
      </c>
      <c r="C213" s="11" t="s">
        <v>97</v>
      </c>
      <c r="D213" s="11" t="s">
        <v>16</v>
      </c>
      <c r="E213" s="11">
        <v>245</v>
      </c>
      <c r="F213" s="11">
        <v>67</v>
      </c>
      <c r="G213" s="11">
        <v>8</v>
      </c>
      <c r="H213" s="12">
        <v>4500</v>
      </c>
      <c r="I213" s="23">
        <v>36000</v>
      </c>
    </row>
    <row r="214" spans="1:9">
      <c r="A214" s="19">
        <v>20210</v>
      </c>
      <c r="B214" s="20">
        <v>46139</v>
      </c>
      <c r="C214" s="11" t="s">
        <v>96</v>
      </c>
      <c r="D214" s="11" t="s">
        <v>26</v>
      </c>
      <c r="E214" s="11">
        <v>390</v>
      </c>
      <c r="F214" s="11">
        <v>56</v>
      </c>
      <c r="G214" s="11">
        <v>2</v>
      </c>
      <c r="H214" s="12">
        <v>7900</v>
      </c>
      <c r="I214" s="23">
        <v>15800</v>
      </c>
    </row>
    <row r="215" spans="1:9">
      <c r="A215" s="19">
        <v>20211</v>
      </c>
      <c r="B215" s="20">
        <v>46124</v>
      </c>
      <c r="C215" s="11" t="s">
        <v>96</v>
      </c>
      <c r="D215" s="11" t="s">
        <v>21</v>
      </c>
      <c r="E215" s="11">
        <v>233</v>
      </c>
      <c r="F215" s="11">
        <v>57</v>
      </c>
      <c r="G215" s="11">
        <v>3</v>
      </c>
      <c r="H215" s="12">
        <v>2500</v>
      </c>
      <c r="I215" s="23">
        <v>7500</v>
      </c>
    </row>
    <row r="216" spans="1:9">
      <c r="A216" s="19">
        <v>20212</v>
      </c>
      <c r="B216" s="20">
        <v>46116</v>
      </c>
      <c r="C216" s="11" t="s">
        <v>98</v>
      </c>
      <c r="D216" s="11" t="s">
        <v>41</v>
      </c>
      <c r="E216" s="11">
        <v>195</v>
      </c>
      <c r="F216" s="11">
        <v>44</v>
      </c>
      <c r="G216" s="11">
        <v>18</v>
      </c>
      <c r="H216" s="12">
        <v>5900</v>
      </c>
      <c r="I216" s="23">
        <v>106200</v>
      </c>
    </row>
    <row r="217" spans="1:9">
      <c r="A217" s="19">
        <v>20213</v>
      </c>
      <c r="B217" s="20">
        <v>46120</v>
      </c>
      <c r="C217" s="11" t="s">
        <v>96</v>
      </c>
      <c r="D217" s="11" t="s">
        <v>16</v>
      </c>
      <c r="E217" s="11">
        <v>554</v>
      </c>
      <c r="F217" s="11">
        <v>18</v>
      </c>
      <c r="G217" s="11">
        <v>15</v>
      </c>
      <c r="H217" s="12">
        <v>4500</v>
      </c>
      <c r="I217" s="23">
        <v>67500</v>
      </c>
    </row>
    <row r="218" spans="1:9">
      <c r="A218" s="19">
        <v>20214</v>
      </c>
      <c r="B218" s="20">
        <v>46120</v>
      </c>
      <c r="C218" s="11" t="s">
        <v>98</v>
      </c>
      <c r="D218" s="11" t="s">
        <v>26</v>
      </c>
      <c r="E218" s="11">
        <v>554</v>
      </c>
      <c r="F218" s="11">
        <v>15</v>
      </c>
      <c r="G218" s="11">
        <v>8</v>
      </c>
      <c r="H218" s="12">
        <v>4500</v>
      </c>
      <c r="I218" s="23">
        <v>36000</v>
      </c>
    </row>
    <row r="219" spans="1:9">
      <c r="A219" s="19">
        <v>20215</v>
      </c>
      <c r="B219" s="20">
        <v>46124</v>
      </c>
      <c r="C219" s="11" t="s">
        <v>97</v>
      </c>
      <c r="D219" s="11" t="s">
        <v>26</v>
      </c>
      <c r="E219" s="11">
        <v>542</v>
      </c>
      <c r="F219" s="11">
        <v>37</v>
      </c>
      <c r="G219" s="11">
        <v>27</v>
      </c>
      <c r="H219" s="12">
        <v>5900</v>
      </c>
      <c r="I219" s="23">
        <v>159300</v>
      </c>
    </row>
    <row r="220" spans="1:9">
      <c r="A220" s="19">
        <v>20216</v>
      </c>
      <c r="B220" s="20">
        <v>46126</v>
      </c>
      <c r="C220" s="11" t="s">
        <v>96</v>
      </c>
      <c r="D220" s="11" t="s">
        <v>41</v>
      </c>
      <c r="E220" s="11">
        <v>261</v>
      </c>
      <c r="F220" s="11">
        <v>9</v>
      </c>
      <c r="G220" s="11">
        <v>6</v>
      </c>
      <c r="H220" s="12">
        <v>7900</v>
      </c>
      <c r="I220" s="23">
        <v>47400</v>
      </c>
    </row>
    <row r="221" spans="1:9">
      <c r="A221" s="19">
        <v>20217</v>
      </c>
      <c r="B221" s="20">
        <v>46130</v>
      </c>
      <c r="C221" s="11" t="s">
        <v>97</v>
      </c>
      <c r="D221" s="11" t="s">
        <v>26</v>
      </c>
      <c r="E221" s="11">
        <v>603</v>
      </c>
      <c r="F221" s="11">
        <v>12</v>
      </c>
      <c r="G221" s="11">
        <v>12</v>
      </c>
      <c r="H221" s="12">
        <v>7900</v>
      </c>
      <c r="I221" s="23">
        <v>94800</v>
      </c>
    </row>
    <row r="222" spans="1:9">
      <c r="A222" s="19">
        <v>20218</v>
      </c>
      <c r="B222" s="20">
        <v>46133</v>
      </c>
      <c r="C222" s="11" t="s">
        <v>98</v>
      </c>
      <c r="D222" s="11" t="s">
        <v>21</v>
      </c>
      <c r="E222" s="11">
        <v>368</v>
      </c>
      <c r="F222" s="11">
        <v>22</v>
      </c>
      <c r="G222" s="11">
        <v>19</v>
      </c>
      <c r="H222" s="12">
        <v>5900</v>
      </c>
      <c r="I222" s="23">
        <v>112100</v>
      </c>
    </row>
    <row r="223" spans="1:9">
      <c r="A223" s="19">
        <v>20219</v>
      </c>
      <c r="B223" s="20">
        <v>46115</v>
      </c>
      <c r="C223" s="11" t="s">
        <v>98</v>
      </c>
      <c r="D223" s="11" t="s">
        <v>41</v>
      </c>
      <c r="E223" s="11">
        <v>568</v>
      </c>
      <c r="F223" s="11">
        <v>12</v>
      </c>
      <c r="G223" s="11">
        <v>1</v>
      </c>
      <c r="H223" s="12">
        <v>5900</v>
      </c>
      <c r="I223" s="23">
        <v>5900</v>
      </c>
    </row>
    <row r="224" spans="1:9">
      <c r="A224" s="21">
        <v>20220</v>
      </c>
      <c r="B224" s="22">
        <v>46130</v>
      </c>
      <c r="C224" s="15" t="s">
        <v>96</v>
      </c>
      <c r="D224" s="15" t="s">
        <v>41</v>
      </c>
      <c r="E224" s="15">
        <v>163</v>
      </c>
      <c r="F224" s="15">
        <v>28</v>
      </c>
      <c r="G224" s="15">
        <v>10</v>
      </c>
      <c r="H224" s="16">
        <v>2500</v>
      </c>
      <c r="I224" s="24">
        <v>25000</v>
      </c>
    </row>
  </sheetData>
  <mergeCells count="2">
    <mergeCell ref="A1:I1"/>
    <mergeCell ref="A2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64"/>
  <sheetViews>
    <sheetView topLeftCell="G1" zoomScaleNormal="100" workbookViewId="0">
      <selection activeCell="S11" sqref="S11"/>
    </sheetView>
  </sheetViews>
  <sheetFormatPr defaultRowHeight="14.25"/>
  <cols>
    <col min="1" max="1" width="7.125" customWidth="1"/>
    <col min="2" max="2" width="11" customWidth="1"/>
    <col min="3" max="3" width="15" customWidth="1"/>
    <col min="4" max="4" width="12.625" customWidth="1"/>
    <col min="5" max="5" width="13.75" customWidth="1"/>
    <col min="6" max="6" width="10.25" customWidth="1"/>
    <col min="7" max="7" width="10" customWidth="1"/>
    <col min="14" max="14" width="14.875" bestFit="1" customWidth="1"/>
    <col min="18" max="18" width="14.5" customWidth="1"/>
    <col min="19" max="19" width="17.875" customWidth="1"/>
    <col min="20" max="20" width="9.875" bestFit="1" customWidth="1"/>
    <col min="21" max="21" width="14.25" bestFit="1" customWidth="1"/>
    <col min="22" max="80" width="9.875" bestFit="1" customWidth="1"/>
    <col min="81" max="81" width="11.5" bestFit="1" customWidth="1"/>
  </cols>
  <sheetData>
    <row r="1" spans="1:21" ht="27.95" customHeight="1">
      <c r="A1" s="50" t="s">
        <v>99</v>
      </c>
      <c r="B1" s="51"/>
      <c r="C1" s="51"/>
      <c r="D1" s="51"/>
      <c r="E1" s="51"/>
      <c r="F1" s="51"/>
      <c r="G1" s="51"/>
      <c r="R1" s="44" t="s">
        <v>117</v>
      </c>
      <c r="S1" t="s">
        <v>119</v>
      </c>
    </row>
    <row r="2" spans="1:21" ht="36" customHeight="1">
      <c r="A2" s="52" t="s">
        <v>100</v>
      </c>
      <c r="B2" s="51"/>
      <c r="C2" s="51"/>
      <c r="D2" s="51"/>
      <c r="E2" s="51"/>
      <c r="F2" s="51"/>
      <c r="G2" s="51"/>
      <c r="R2" s="6" t="s">
        <v>130</v>
      </c>
      <c r="S2" s="7">
        <v>5626367</v>
      </c>
      <c r="U2" s="45">
        <f>(S3-S2)/S2</f>
        <v>-0.24671533158075185</v>
      </c>
    </row>
    <row r="3" spans="1:21">
      <c r="R3" s="6" t="s">
        <v>129</v>
      </c>
      <c r="S3" s="7">
        <v>4238256</v>
      </c>
      <c r="U3" s="38">
        <f>S3-S2</f>
        <v>-1388111</v>
      </c>
    </row>
    <row r="4" spans="1:21" ht="30">
      <c r="A4" s="3" t="s">
        <v>90</v>
      </c>
      <c r="B4" s="4" t="s">
        <v>3</v>
      </c>
      <c r="C4" s="4" t="s">
        <v>11</v>
      </c>
      <c r="D4" s="4" t="s">
        <v>91</v>
      </c>
      <c r="E4" s="4" t="s">
        <v>4</v>
      </c>
      <c r="F4" s="4" t="s">
        <v>7</v>
      </c>
      <c r="G4" s="5" t="s">
        <v>10</v>
      </c>
      <c r="R4" s="6" t="s">
        <v>131</v>
      </c>
      <c r="S4" s="7">
        <v>184764</v>
      </c>
    </row>
    <row r="5" spans="1:21" ht="15" customHeight="1">
      <c r="A5" s="19">
        <v>30001</v>
      </c>
      <c r="B5" s="20">
        <v>46154</v>
      </c>
      <c r="C5" s="11" t="s">
        <v>31</v>
      </c>
      <c r="D5" s="11" t="s">
        <v>96</v>
      </c>
      <c r="E5" s="11" t="s">
        <v>17</v>
      </c>
      <c r="F5" s="11">
        <v>3</v>
      </c>
      <c r="G5" s="23">
        <v>64725</v>
      </c>
    </row>
    <row r="6" spans="1:21">
      <c r="A6" s="19">
        <v>30002</v>
      </c>
      <c r="B6" s="20">
        <v>46168</v>
      </c>
      <c r="C6" s="11" t="s">
        <v>26</v>
      </c>
      <c r="D6" s="11" t="s">
        <v>96</v>
      </c>
      <c r="E6" s="11" t="s">
        <v>17</v>
      </c>
      <c r="F6" s="11">
        <v>3</v>
      </c>
      <c r="G6" s="23">
        <v>56943</v>
      </c>
    </row>
    <row r="7" spans="1:21">
      <c r="A7" s="19">
        <v>30003</v>
      </c>
      <c r="B7" s="20">
        <v>46162</v>
      </c>
      <c r="C7" s="11" t="s">
        <v>31</v>
      </c>
      <c r="D7" s="11" t="s">
        <v>96</v>
      </c>
      <c r="E7" s="11" t="s">
        <v>13</v>
      </c>
      <c r="F7" s="11">
        <v>6</v>
      </c>
      <c r="G7" s="23">
        <v>48698</v>
      </c>
    </row>
    <row r="8" spans="1:21">
      <c r="A8" s="19">
        <v>30004</v>
      </c>
      <c r="B8" s="20">
        <v>46202</v>
      </c>
      <c r="C8" s="11" t="s">
        <v>21</v>
      </c>
      <c r="D8" s="11" t="s">
        <v>95</v>
      </c>
      <c r="E8" s="11" t="s">
        <v>17</v>
      </c>
      <c r="F8" s="11">
        <v>7</v>
      </c>
      <c r="G8" s="23">
        <v>38178</v>
      </c>
    </row>
    <row r="9" spans="1:21" ht="15" customHeight="1">
      <c r="A9" s="19">
        <v>30005</v>
      </c>
      <c r="B9" s="20">
        <v>46197</v>
      </c>
      <c r="C9" s="11" t="s">
        <v>31</v>
      </c>
      <c r="D9" s="11" t="s">
        <v>96</v>
      </c>
      <c r="E9" s="11" t="s">
        <v>27</v>
      </c>
      <c r="F9" s="11">
        <v>8</v>
      </c>
      <c r="G9" s="23">
        <v>41509</v>
      </c>
    </row>
    <row r="10" spans="1:21">
      <c r="A10" s="19">
        <v>30006</v>
      </c>
      <c r="B10" s="20">
        <v>46187</v>
      </c>
      <c r="C10" s="11" t="s">
        <v>41</v>
      </c>
      <c r="D10" s="11" t="s">
        <v>95</v>
      </c>
      <c r="E10" s="11" t="s">
        <v>13</v>
      </c>
      <c r="F10" s="11">
        <v>6</v>
      </c>
      <c r="G10" s="23">
        <v>57155</v>
      </c>
    </row>
    <row r="11" spans="1:21">
      <c r="A11" s="19">
        <v>30007</v>
      </c>
      <c r="B11" s="20">
        <v>46171</v>
      </c>
      <c r="C11" s="11" t="s">
        <v>26</v>
      </c>
      <c r="D11" s="11" t="s">
        <v>96</v>
      </c>
      <c r="E11" s="11" t="s">
        <v>17</v>
      </c>
      <c r="F11" s="11">
        <v>4</v>
      </c>
      <c r="G11" s="23">
        <v>57415</v>
      </c>
    </row>
    <row r="12" spans="1:21">
      <c r="A12" s="19">
        <v>30008</v>
      </c>
      <c r="B12" s="20">
        <v>46166</v>
      </c>
      <c r="C12" s="11" t="s">
        <v>16</v>
      </c>
      <c r="D12" s="11" t="s">
        <v>98</v>
      </c>
      <c r="E12" s="11" t="s">
        <v>17</v>
      </c>
      <c r="F12" s="11">
        <v>1</v>
      </c>
      <c r="G12" s="23">
        <v>41489</v>
      </c>
    </row>
    <row r="13" spans="1:21">
      <c r="A13" s="19">
        <v>30009</v>
      </c>
      <c r="B13" s="20">
        <v>46144</v>
      </c>
      <c r="C13" s="11" t="s">
        <v>41</v>
      </c>
      <c r="D13" s="11" t="s">
        <v>95</v>
      </c>
      <c r="E13" s="11" t="s">
        <v>13</v>
      </c>
      <c r="F13" s="11">
        <v>7</v>
      </c>
      <c r="G13" s="23">
        <v>16438</v>
      </c>
      <c r="N13" s="38"/>
    </row>
    <row r="14" spans="1:21">
      <c r="A14" s="19">
        <v>30010</v>
      </c>
      <c r="B14" s="20">
        <v>46187</v>
      </c>
      <c r="C14" s="11" t="s">
        <v>21</v>
      </c>
      <c r="D14" s="11" t="s">
        <v>98</v>
      </c>
      <c r="E14" s="11" t="s">
        <v>27</v>
      </c>
      <c r="F14" s="11">
        <v>6</v>
      </c>
      <c r="G14" s="23">
        <v>63948</v>
      </c>
      <c r="N14" s="10"/>
    </row>
    <row r="15" spans="1:21">
      <c r="A15" s="19">
        <v>30011</v>
      </c>
      <c r="B15" s="20">
        <v>46176</v>
      </c>
      <c r="C15" s="11" t="s">
        <v>26</v>
      </c>
      <c r="D15" s="11" t="s">
        <v>98</v>
      </c>
      <c r="E15" s="11" t="s">
        <v>18</v>
      </c>
      <c r="F15" s="11">
        <v>2</v>
      </c>
      <c r="G15" s="23">
        <v>18031</v>
      </c>
    </row>
    <row r="16" spans="1:21">
      <c r="A16" s="19">
        <v>30012</v>
      </c>
      <c r="B16" s="20">
        <v>46143</v>
      </c>
      <c r="C16" s="11" t="s">
        <v>41</v>
      </c>
      <c r="D16" s="11" t="s">
        <v>98</v>
      </c>
      <c r="E16" s="11" t="s">
        <v>22</v>
      </c>
      <c r="F16" s="11">
        <v>5</v>
      </c>
      <c r="G16" s="23">
        <v>57305</v>
      </c>
    </row>
    <row r="17" spans="1:7">
      <c r="A17" s="19">
        <v>30013</v>
      </c>
      <c r="B17" s="20">
        <v>46153</v>
      </c>
      <c r="C17" s="11" t="s">
        <v>41</v>
      </c>
      <c r="D17" s="11" t="s">
        <v>95</v>
      </c>
      <c r="E17" s="11" t="s">
        <v>13</v>
      </c>
      <c r="F17" s="11">
        <v>5</v>
      </c>
      <c r="G17" s="23">
        <v>69505</v>
      </c>
    </row>
    <row r="18" spans="1:7">
      <c r="A18" s="19">
        <v>30014</v>
      </c>
      <c r="B18" s="20">
        <v>46156</v>
      </c>
      <c r="C18" s="11" t="s">
        <v>41</v>
      </c>
      <c r="D18" s="11" t="s">
        <v>95</v>
      </c>
      <c r="E18" s="11" t="s">
        <v>18</v>
      </c>
      <c r="F18" s="11">
        <v>5</v>
      </c>
      <c r="G18" s="23">
        <v>14046</v>
      </c>
    </row>
    <row r="19" spans="1:7">
      <c r="A19" s="19">
        <v>30015</v>
      </c>
      <c r="B19" s="20">
        <v>46172</v>
      </c>
      <c r="C19" s="11" t="s">
        <v>26</v>
      </c>
      <c r="D19" s="11" t="s">
        <v>98</v>
      </c>
      <c r="E19" s="11" t="s">
        <v>22</v>
      </c>
      <c r="F19" s="11">
        <v>2</v>
      </c>
      <c r="G19" s="23">
        <v>15527</v>
      </c>
    </row>
    <row r="20" spans="1:7">
      <c r="A20" s="19">
        <v>30016</v>
      </c>
      <c r="B20" s="20">
        <v>46202</v>
      </c>
      <c r="C20" s="11" t="s">
        <v>26</v>
      </c>
      <c r="D20" s="11" t="s">
        <v>97</v>
      </c>
      <c r="E20" s="11" t="s">
        <v>17</v>
      </c>
      <c r="F20" s="11">
        <v>8</v>
      </c>
      <c r="G20" s="23">
        <v>17057</v>
      </c>
    </row>
    <row r="21" spans="1:7">
      <c r="A21" s="19">
        <v>30017</v>
      </c>
      <c r="B21" s="20">
        <v>46181</v>
      </c>
      <c r="C21" s="11" t="s">
        <v>31</v>
      </c>
      <c r="D21" s="11" t="s">
        <v>95</v>
      </c>
      <c r="E21" s="11" t="s">
        <v>17</v>
      </c>
      <c r="F21" s="11">
        <v>4</v>
      </c>
      <c r="G21" s="23">
        <v>66733</v>
      </c>
    </row>
    <row r="22" spans="1:7">
      <c r="A22" s="19">
        <v>30018</v>
      </c>
      <c r="B22" s="20">
        <v>46153</v>
      </c>
      <c r="C22" s="11" t="s">
        <v>26</v>
      </c>
      <c r="D22" s="11" t="s">
        <v>95</v>
      </c>
      <c r="E22" s="11" t="s">
        <v>23</v>
      </c>
      <c r="F22" s="11">
        <v>1</v>
      </c>
      <c r="G22" s="23">
        <v>22685</v>
      </c>
    </row>
    <row r="23" spans="1:7">
      <c r="A23" s="19">
        <v>30019</v>
      </c>
      <c r="B23" s="20">
        <v>46188</v>
      </c>
      <c r="C23" s="11" t="s">
        <v>21</v>
      </c>
      <c r="D23" s="11" t="s">
        <v>98</v>
      </c>
      <c r="E23" s="11" t="s">
        <v>27</v>
      </c>
      <c r="F23" s="11">
        <v>8</v>
      </c>
      <c r="G23" s="23">
        <v>65028</v>
      </c>
    </row>
    <row r="24" spans="1:7">
      <c r="A24" s="19">
        <v>30020</v>
      </c>
      <c r="B24" s="20">
        <v>46184</v>
      </c>
      <c r="C24" s="11" t="s">
        <v>26</v>
      </c>
      <c r="D24" s="11" t="s">
        <v>96</v>
      </c>
      <c r="E24" s="11" t="s">
        <v>18</v>
      </c>
      <c r="F24" s="11">
        <v>6</v>
      </c>
      <c r="G24" s="23">
        <v>56555</v>
      </c>
    </row>
    <row r="25" spans="1:7">
      <c r="A25" s="19">
        <v>30021</v>
      </c>
      <c r="B25" s="20">
        <v>46152</v>
      </c>
      <c r="C25" s="11" t="s">
        <v>26</v>
      </c>
      <c r="D25" s="11" t="s">
        <v>95</v>
      </c>
      <c r="E25" s="11" t="s">
        <v>17</v>
      </c>
      <c r="F25" s="11">
        <v>6</v>
      </c>
      <c r="G25" s="23">
        <v>45294</v>
      </c>
    </row>
    <row r="26" spans="1:7">
      <c r="A26" s="19">
        <v>30022</v>
      </c>
      <c r="B26" s="20">
        <v>46176</v>
      </c>
      <c r="C26" s="11" t="s">
        <v>31</v>
      </c>
      <c r="D26" s="11" t="s">
        <v>98</v>
      </c>
      <c r="E26" s="11" t="s">
        <v>22</v>
      </c>
      <c r="F26" s="11">
        <v>5</v>
      </c>
      <c r="G26" s="23">
        <v>44151</v>
      </c>
    </row>
    <row r="27" spans="1:7">
      <c r="A27" s="19">
        <v>30023</v>
      </c>
      <c r="B27" s="20">
        <v>46195</v>
      </c>
      <c r="C27" s="11" t="s">
        <v>16</v>
      </c>
      <c r="D27" s="11" t="s">
        <v>96</v>
      </c>
      <c r="E27" s="11" t="s">
        <v>22</v>
      </c>
      <c r="F27" s="11">
        <v>6</v>
      </c>
      <c r="G27" s="23">
        <v>32805</v>
      </c>
    </row>
    <row r="28" spans="1:7">
      <c r="A28" s="19">
        <v>30024</v>
      </c>
      <c r="B28" s="20">
        <v>46152</v>
      </c>
      <c r="C28" s="11" t="s">
        <v>21</v>
      </c>
      <c r="D28" s="11" t="s">
        <v>95</v>
      </c>
      <c r="E28" s="11" t="s">
        <v>23</v>
      </c>
      <c r="F28" s="11">
        <v>7</v>
      </c>
      <c r="G28" s="23">
        <v>23196</v>
      </c>
    </row>
    <row r="29" spans="1:7">
      <c r="A29" s="19">
        <v>30025</v>
      </c>
      <c r="B29" s="20">
        <v>46186</v>
      </c>
      <c r="C29" s="11" t="s">
        <v>31</v>
      </c>
      <c r="D29" s="11" t="s">
        <v>96</v>
      </c>
      <c r="E29" s="11" t="s">
        <v>18</v>
      </c>
      <c r="F29" s="11">
        <v>6</v>
      </c>
      <c r="G29" s="23">
        <v>28509</v>
      </c>
    </row>
    <row r="30" spans="1:7">
      <c r="A30" s="19">
        <v>30026</v>
      </c>
      <c r="B30" s="20">
        <v>46159</v>
      </c>
      <c r="C30" s="11" t="s">
        <v>41</v>
      </c>
      <c r="D30" s="11" t="s">
        <v>98</v>
      </c>
      <c r="E30" s="11" t="s">
        <v>27</v>
      </c>
      <c r="F30" s="11">
        <v>5</v>
      </c>
      <c r="G30" s="23">
        <v>50134</v>
      </c>
    </row>
    <row r="31" spans="1:7">
      <c r="A31" s="19">
        <v>30027</v>
      </c>
      <c r="B31" s="20">
        <v>46154</v>
      </c>
      <c r="C31" s="11" t="s">
        <v>31</v>
      </c>
      <c r="D31" s="11" t="s">
        <v>97</v>
      </c>
      <c r="E31" s="11" t="s">
        <v>17</v>
      </c>
      <c r="F31" s="11">
        <v>6</v>
      </c>
      <c r="G31" s="23">
        <v>44283</v>
      </c>
    </row>
    <row r="32" spans="1:7">
      <c r="A32" s="19">
        <v>30028</v>
      </c>
      <c r="B32" s="20">
        <v>46203</v>
      </c>
      <c r="C32" s="11" t="s">
        <v>21</v>
      </c>
      <c r="D32" s="11" t="s">
        <v>95</v>
      </c>
      <c r="E32" s="11" t="s">
        <v>13</v>
      </c>
      <c r="F32" s="11">
        <v>1</v>
      </c>
      <c r="G32" s="23">
        <v>59370</v>
      </c>
    </row>
    <row r="33" spans="1:7">
      <c r="A33" s="19">
        <v>30029</v>
      </c>
      <c r="B33" s="20">
        <v>46149</v>
      </c>
      <c r="C33" s="11" t="s">
        <v>21</v>
      </c>
      <c r="D33" s="11" t="s">
        <v>97</v>
      </c>
      <c r="E33" s="11" t="s">
        <v>27</v>
      </c>
      <c r="F33" s="11">
        <v>4</v>
      </c>
      <c r="G33" s="23">
        <v>42638</v>
      </c>
    </row>
    <row r="34" spans="1:7">
      <c r="A34" s="19">
        <v>30030</v>
      </c>
      <c r="B34" s="20">
        <v>46173</v>
      </c>
      <c r="C34" s="11" t="s">
        <v>26</v>
      </c>
      <c r="D34" s="11" t="s">
        <v>96</v>
      </c>
      <c r="E34" s="11" t="s">
        <v>13</v>
      </c>
      <c r="F34" s="11">
        <v>2</v>
      </c>
      <c r="G34" s="23">
        <v>54487</v>
      </c>
    </row>
    <row r="35" spans="1:7">
      <c r="A35" s="19">
        <v>30031</v>
      </c>
      <c r="B35" s="20">
        <v>46173</v>
      </c>
      <c r="C35" s="11" t="s">
        <v>31</v>
      </c>
      <c r="D35" s="11" t="s">
        <v>97</v>
      </c>
      <c r="E35" s="11" t="s">
        <v>17</v>
      </c>
      <c r="F35" s="11">
        <v>4</v>
      </c>
      <c r="G35" s="23">
        <v>60367</v>
      </c>
    </row>
    <row r="36" spans="1:7">
      <c r="A36" s="19">
        <v>30032</v>
      </c>
      <c r="B36" s="20">
        <v>46194</v>
      </c>
      <c r="C36" s="11" t="s">
        <v>31</v>
      </c>
      <c r="D36" s="11" t="s">
        <v>98</v>
      </c>
      <c r="E36" s="11" t="s">
        <v>18</v>
      </c>
      <c r="F36" s="11">
        <v>6</v>
      </c>
      <c r="G36" s="23">
        <v>46630</v>
      </c>
    </row>
    <row r="37" spans="1:7">
      <c r="A37" s="19">
        <v>30033</v>
      </c>
      <c r="B37" s="20">
        <v>46181</v>
      </c>
      <c r="C37" s="11" t="s">
        <v>21</v>
      </c>
      <c r="D37" s="11" t="s">
        <v>95</v>
      </c>
      <c r="E37" s="11" t="s">
        <v>22</v>
      </c>
      <c r="F37" s="11">
        <v>1</v>
      </c>
      <c r="G37" s="23">
        <v>44221</v>
      </c>
    </row>
    <row r="38" spans="1:7">
      <c r="A38" s="19">
        <v>30034</v>
      </c>
      <c r="B38" s="20">
        <v>46143</v>
      </c>
      <c r="C38" s="11" t="s">
        <v>16</v>
      </c>
      <c r="D38" s="11" t="s">
        <v>98</v>
      </c>
      <c r="E38" s="11" t="s">
        <v>13</v>
      </c>
      <c r="F38" s="11">
        <v>3</v>
      </c>
      <c r="G38" s="23">
        <v>49830</v>
      </c>
    </row>
    <row r="39" spans="1:7">
      <c r="A39" s="19">
        <v>30035</v>
      </c>
      <c r="B39" s="20">
        <v>46147</v>
      </c>
      <c r="C39" s="11" t="s">
        <v>16</v>
      </c>
      <c r="D39" s="11" t="s">
        <v>95</v>
      </c>
      <c r="E39" s="11" t="s">
        <v>17</v>
      </c>
      <c r="F39" s="11">
        <v>8</v>
      </c>
      <c r="G39" s="23">
        <v>40389</v>
      </c>
    </row>
    <row r="40" spans="1:7">
      <c r="A40" s="19">
        <v>30036</v>
      </c>
      <c r="B40" s="20">
        <v>46193</v>
      </c>
      <c r="C40" s="11" t="s">
        <v>31</v>
      </c>
      <c r="D40" s="11" t="s">
        <v>95</v>
      </c>
      <c r="E40" s="11" t="s">
        <v>22</v>
      </c>
      <c r="F40" s="11">
        <v>2</v>
      </c>
      <c r="G40" s="23">
        <v>53733</v>
      </c>
    </row>
    <row r="41" spans="1:7">
      <c r="A41" s="19">
        <v>30037</v>
      </c>
      <c r="B41" s="20">
        <v>46188</v>
      </c>
      <c r="C41" s="11" t="s">
        <v>41</v>
      </c>
      <c r="D41" s="11" t="s">
        <v>97</v>
      </c>
      <c r="E41" s="11" t="s">
        <v>18</v>
      </c>
      <c r="F41" s="11">
        <v>5</v>
      </c>
      <c r="G41" s="23">
        <v>47630</v>
      </c>
    </row>
    <row r="42" spans="1:7">
      <c r="A42" s="19">
        <v>30038</v>
      </c>
      <c r="B42" s="20">
        <v>46195</v>
      </c>
      <c r="C42" s="11" t="s">
        <v>41</v>
      </c>
      <c r="D42" s="11" t="s">
        <v>95</v>
      </c>
      <c r="E42" s="11" t="s">
        <v>17</v>
      </c>
      <c r="F42" s="11">
        <v>1</v>
      </c>
      <c r="G42" s="23">
        <v>59319</v>
      </c>
    </row>
    <row r="43" spans="1:7">
      <c r="A43" s="19">
        <v>30039</v>
      </c>
      <c r="B43" s="20">
        <v>46190</v>
      </c>
      <c r="C43" s="11" t="s">
        <v>16</v>
      </c>
      <c r="D43" s="11" t="s">
        <v>96</v>
      </c>
      <c r="E43" s="11" t="s">
        <v>23</v>
      </c>
      <c r="F43" s="11">
        <v>8</v>
      </c>
      <c r="G43" s="23">
        <v>37835</v>
      </c>
    </row>
    <row r="44" spans="1:7">
      <c r="A44" s="19">
        <v>30040</v>
      </c>
      <c r="B44" s="20">
        <v>46162</v>
      </c>
      <c r="C44" s="11" t="s">
        <v>26</v>
      </c>
      <c r="D44" s="11" t="s">
        <v>97</v>
      </c>
      <c r="E44" s="11" t="s">
        <v>27</v>
      </c>
      <c r="F44" s="11">
        <v>7</v>
      </c>
      <c r="G44" s="23">
        <v>49816</v>
      </c>
    </row>
    <row r="45" spans="1:7">
      <c r="A45" s="19">
        <v>30041</v>
      </c>
      <c r="B45" s="20">
        <v>46178</v>
      </c>
      <c r="C45" s="11" t="s">
        <v>26</v>
      </c>
      <c r="D45" s="11" t="s">
        <v>98</v>
      </c>
      <c r="E45" s="11" t="s">
        <v>17</v>
      </c>
      <c r="F45" s="11">
        <v>6</v>
      </c>
      <c r="G45" s="23">
        <v>37485</v>
      </c>
    </row>
    <row r="46" spans="1:7">
      <c r="A46" s="19">
        <v>30042</v>
      </c>
      <c r="B46" s="20">
        <v>46161</v>
      </c>
      <c r="C46" s="11" t="s">
        <v>16</v>
      </c>
      <c r="D46" s="11" t="s">
        <v>96</v>
      </c>
      <c r="E46" s="11" t="s">
        <v>27</v>
      </c>
      <c r="F46" s="11">
        <v>3</v>
      </c>
      <c r="G46" s="23">
        <v>22947</v>
      </c>
    </row>
    <row r="47" spans="1:7">
      <c r="A47" s="19">
        <v>30043</v>
      </c>
      <c r="B47" s="20">
        <v>46175</v>
      </c>
      <c r="C47" s="11" t="s">
        <v>31</v>
      </c>
      <c r="D47" s="11" t="s">
        <v>95</v>
      </c>
      <c r="E47" s="11" t="s">
        <v>17</v>
      </c>
      <c r="F47" s="11">
        <v>1</v>
      </c>
      <c r="G47" s="23">
        <v>58597</v>
      </c>
    </row>
    <row r="48" spans="1:7">
      <c r="A48" s="19">
        <v>30044</v>
      </c>
      <c r="B48" s="20">
        <v>46159</v>
      </c>
      <c r="C48" s="11" t="s">
        <v>41</v>
      </c>
      <c r="D48" s="11" t="s">
        <v>98</v>
      </c>
      <c r="E48" s="11" t="s">
        <v>22</v>
      </c>
      <c r="F48" s="11">
        <v>3</v>
      </c>
      <c r="G48" s="23">
        <v>45272</v>
      </c>
    </row>
    <row r="49" spans="1:7">
      <c r="A49" s="19">
        <v>30045</v>
      </c>
      <c r="B49" s="20">
        <v>46200</v>
      </c>
      <c r="C49" s="11" t="s">
        <v>41</v>
      </c>
      <c r="D49" s="11" t="s">
        <v>98</v>
      </c>
      <c r="E49" s="11" t="s">
        <v>27</v>
      </c>
      <c r="F49" s="11">
        <v>6</v>
      </c>
      <c r="G49" s="23">
        <v>44869</v>
      </c>
    </row>
    <row r="50" spans="1:7">
      <c r="A50" s="19">
        <v>30046</v>
      </c>
      <c r="B50" s="20">
        <v>46194</v>
      </c>
      <c r="C50" s="11" t="s">
        <v>41</v>
      </c>
      <c r="D50" s="11" t="s">
        <v>97</v>
      </c>
      <c r="E50" s="11" t="s">
        <v>22</v>
      </c>
      <c r="F50" s="11">
        <v>6</v>
      </c>
      <c r="G50" s="23">
        <v>59110</v>
      </c>
    </row>
    <row r="51" spans="1:7">
      <c r="A51" s="19">
        <v>30047</v>
      </c>
      <c r="B51" s="20">
        <v>46167</v>
      </c>
      <c r="C51" s="11" t="s">
        <v>21</v>
      </c>
      <c r="D51" s="11" t="s">
        <v>96</v>
      </c>
      <c r="E51" s="11" t="s">
        <v>17</v>
      </c>
      <c r="F51" s="11">
        <v>7</v>
      </c>
      <c r="G51" s="23">
        <v>29991</v>
      </c>
    </row>
    <row r="52" spans="1:7">
      <c r="A52" s="19">
        <v>30048</v>
      </c>
      <c r="B52" s="20">
        <v>46150</v>
      </c>
      <c r="C52" s="11" t="s">
        <v>21</v>
      </c>
      <c r="D52" s="11" t="s">
        <v>98</v>
      </c>
      <c r="E52" s="11" t="s">
        <v>17</v>
      </c>
      <c r="F52" s="11">
        <v>7</v>
      </c>
      <c r="G52" s="23">
        <v>67712</v>
      </c>
    </row>
    <row r="53" spans="1:7">
      <c r="A53" s="19">
        <v>30049</v>
      </c>
      <c r="B53" s="20">
        <v>46159</v>
      </c>
      <c r="C53" s="11" t="s">
        <v>31</v>
      </c>
      <c r="D53" s="11" t="s">
        <v>98</v>
      </c>
      <c r="E53" s="11" t="s">
        <v>22</v>
      </c>
      <c r="F53" s="11">
        <v>1</v>
      </c>
      <c r="G53" s="23">
        <v>52966</v>
      </c>
    </row>
    <row r="54" spans="1:7">
      <c r="A54" s="19">
        <v>30050</v>
      </c>
      <c r="B54" s="20">
        <v>46163</v>
      </c>
      <c r="C54" s="11" t="s">
        <v>31</v>
      </c>
      <c r="D54" s="11" t="s">
        <v>95</v>
      </c>
      <c r="E54" s="11" t="s">
        <v>18</v>
      </c>
      <c r="F54" s="11">
        <v>1</v>
      </c>
      <c r="G54" s="23">
        <v>61558</v>
      </c>
    </row>
    <row r="55" spans="1:7">
      <c r="A55" s="19">
        <v>30051</v>
      </c>
      <c r="B55" s="20">
        <v>46146</v>
      </c>
      <c r="C55" s="11" t="s">
        <v>26</v>
      </c>
      <c r="D55" s="11" t="s">
        <v>98</v>
      </c>
      <c r="E55" s="11" t="s">
        <v>23</v>
      </c>
      <c r="F55" s="11">
        <v>3</v>
      </c>
      <c r="G55" s="23">
        <v>48208</v>
      </c>
    </row>
    <row r="56" spans="1:7">
      <c r="A56" s="19">
        <v>30052</v>
      </c>
      <c r="B56" s="20">
        <v>46161</v>
      </c>
      <c r="C56" s="11" t="s">
        <v>31</v>
      </c>
      <c r="D56" s="11" t="s">
        <v>98</v>
      </c>
      <c r="E56" s="11" t="s">
        <v>22</v>
      </c>
      <c r="F56" s="11">
        <v>1</v>
      </c>
      <c r="G56" s="23">
        <v>47796</v>
      </c>
    </row>
    <row r="57" spans="1:7">
      <c r="A57" s="19">
        <v>30053</v>
      </c>
      <c r="B57" s="20">
        <v>46170</v>
      </c>
      <c r="C57" s="11" t="s">
        <v>21</v>
      </c>
      <c r="D57" s="11" t="s">
        <v>97</v>
      </c>
      <c r="E57" s="11" t="s">
        <v>27</v>
      </c>
      <c r="F57" s="11">
        <v>2</v>
      </c>
      <c r="G57" s="23">
        <v>24396</v>
      </c>
    </row>
    <row r="58" spans="1:7">
      <c r="A58" s="19">
        <v>30054</v>
      </c>
      <c r="B58" s="20">
        <v>46204</v>
      </c>
      <c r="C58" s="11" t="s">
        <v>26</v>
      </c>
      <c r="D58" s="11" t="s">
        <v>95</v>
      </c>
      <c r="E58" s="11" t="s">
        <v>18</v>
      </c>
      <c r="F58" s="11">
        <v>1</v>
      </c>
      <c r="G58" s="23">
        <v>41198</v>
      </c>
    </row>
    <row r="59" spans="1:7">
      <c r="A59" s="19">
        <v>30055</v>
      </c>
      <c r="B59" s="20">
        <v>46203</v>
      </c>
      <c r="C59" s="11" t="s">
        <v>16</v>
      </c>
      <c r="D59" s="11" t="s">
        <v>98</v>
      </c>
      <c r="E59" s="11" t="s">
        <v>18</v>
      </c>
      <c r="F59" s="11">
        <v>5</v>
      </c>
      <c r="G59" s="23">
        <v>52443</v>
      </c>
    </row>
    <row r="60" spans="1:7">
      <c r="A60" s="19">
        <v>30056</v>
      </c>
      <c r="B60" s="20">
        <v>46182</v>
      </c>
      <c r="C60" s="11" t="s">
        <v>41</v>
      </c>
      <c r="D60" s="11" t="s">
        <v>98</v>
      </c>
      <c r="E60" s="11" t="s">
        <v>27</v>
      </c>
      <c r="F60" s="11">
        <v>1</v>
      </c>
      <c r="G60" s="23">
        <v>45949</v>
      </c>
    </row>
    <row r="61" spans="1:7">
      <c r="A61" s="19">
        <v>30057</v>
      </c>
      <c r="B61" s="20">
        <v>46155</v>
      </c>
      <c r="C61" s="11" t="s">
        <v>16</v>
      </c>
      <c r="D61" s="11" t="s">
        <v>97</v>
      </c>
      <c r="E61" s="11" t="s">
        <v>13</v>
      </c>
      <c r="F61" s="11">
        <v>7</v>
      </c>
      <c r="G61" s="23">
        <v>15317</v>
      </c>
    </row>
    <row r="62" spans="1:7">
      <c r="A62" s="19">
        <v>30058</v>
      </c>
      <c r="B62" s="20">
        <v>46163</v>
      </c>
      <c r="C62" s="11" t="s">
        <v>31</v>
      </c>
      <c r="D62" s="11" t="s">
        <v>95</v>
      </c>
      <c r="E62" s="11" t="s">
        <v>18</v>
      </c>
      <c r="F62" s="11">
        <v>8</v>
      </c>
      <c r="G62" s="23">
        <v>9572</v>
      </c>
    </row>
    <row r="63" spans="1:7">
      <c r="A63" s="19">
        <v>30059</v>
      </c>
      <c r="B63" s="20">
        <v>46198</v>
      </c>
      <c r="C63" s="11" t="s">
        <v>16</v>
      </c>
      <c r="D63" s="11" t="s">
        <v>96</v>
      </c>
      <c r="E63" s="11" t="s">
        <v>27</v>
      </c>
      <c r="F63" s="11">
        <v>6</v>
      </c>
      <c r="G63" s="23">
        <v>13959</v>
      </c>
    </row>
    <row r="64" spans="1:7">
      <c r="A64" s="19">
        <v>30060</v>
      </c>
      <c r="B64" s="20">
        <v>46158</v>
      </c>
      <c r="C64" s="11" t="s">
        <v>26</v>
      </c>
      <c r="D64" s="11" t="s">
        <v>95</v>
      </c>
      <c r="E64" s="11" t="s">
        <v>27</v>
      </c>
      <c r="F64" s="11">
        <v>4</v>
      </c>
      <c r="G64" s="23">
        <v>61357</v>
      </c>
    </row>
    <row r="65" spans="1:7">
      <c r="A65" s="19">
        <v>30061</v>
      </c>
      <c r="B65" s="20">
        <v>46204</v>
      </c>
      <c r="C65" s="11" t="s">
        <v>26</v>
      </c>
      <c r="D65" s="11" t="s">
        <v>96</v>
      </c>
      <c r="E65" s="11" t="s">
        <v>23</v>
      </c>
      <c r="F65" s="11">
        <v>3</v>
      </c>
      <c r="G65" s="23">
        <v>22296</v>
      </c>
    </row>
    <row r="66" spans="1:7">
      <c r="A66" s="19">
        <v>30062</v>
      </c>
      <c r="B66" s="20">
        <v>46145</v>
      </c>
      <c r="C66" s="11" t="s">
        <v>26</v>
      </c>
      <c r="D66" s="11" t="s">
        <v>96</v>
      </c>
      <c r="E66" s="11" t="s">
        <v>17</v>
      </c>
      <c r="F66" s="11">
        <v>1</v>
      </c>
      <c r="G66" s="23">
        <v>41465</v>
      </c>
    </row>
    <row r="67" spans="1:7">
      <c r="A67" s="19">
        <v>30063</v>
      </c>
      <c r="B67" s="20">
        <v>46201</v>
      </c>
      <c r="C67" s="11" t="s">
        <v>21</v>
      </c>
      <c r="D67" s="11" t="s">
        <v>98</v>
      </c>
      <c r="E67" s="11" t="s">
        <v>23</v>
      </c>
      <c r="F67" s="11">
        <v>3</v>
      </c>
      <c r="G67" s="23">
        <v>63673</v>
      </c>
    </row>
    <row r="68" spans="1:7">
      <c r="A68" s="19">
        <v>30064</v>
      </c>
      <c r="B68" s="20">
        <v>46198</v>
      </c>
      <c r="C68" s="11" t="s">
        <v>31</v>
      </c>
      <c r="D68" s="11" t="s">
        <v>98</v>
      </c>
      <c r="E68" s="11" t="s">
        <v>13</v>
      </c>
      <c r="F68" s="11">
        <v>1</v>
      </c>
      <c r="G68" s="23">
        <v>16027</v>
      </c>
    </row>
    <row r="69" spans="1:7">
      <c r="A69" s="19">
        <v>30065</v>
      </c>
      <c r="B69" s="20">
        <v>46203</v>
      </c>
      <c r="C69" s="11" t="s">
        <v>31</v>
      </c>
      <c r="D69" s="11" t="s">
        <v>96</v>
      </c>
      <c r="E69" s="11" t="s">
        <v>18</v>
      </c>
      <c r="F69" s="11">
        <v>2</v>
      </c>
      <c r="G69" s="23">
        <v>15196</v>
      </c>
    </row>
    <row r="70" spans="1:7">
      <c r="A70" s="19">
        <v>30066</v>
      </c>
      <c r="B70" s="20">
        <v>46162</v>
      </c>
      <c r="C70" s="11" t="s">
        <v>21</v>
      </c>
      <c r="D70" s="11" t="s">
        <v>96</v>
      </c>
      <c r="E70" s="11" t="s">
        <v>17</v>
      </c>
      <c r="F70" s="11">
        <v>5</v>
      </c>
      <c r="G70" s="23">
        <v>50012</v>
      </c>
    </row>
    <row r="71" spans="1:7">
      <c r="A71" s="19">
        <v>30067</v>
      </c>
      <c r="B71" s="20">
        <v>46177</v>
      </c>
      <c r="C71" s="11" t="s">
        <v>16</v>
      </c>
      <c r="D71" s="11" t="s">
        <v>98</v>
      </c>
      <c r="E71" s="11" t="s">
        <v>18</v>
      </c>
      <c r="F71" s="11">
        <v>5</v>
      </c>
      <c r="G71" s="23">
        <v>23119</v>
      </c>
    </row>
    <row r="72" spans="1:7">
      <c r="A72" s="19">
        <v>30068</v>
      </c>
      <c r="B72" s="20">
        <v>46194</v>
      </c>
      <c r="C72" s="11" t="s">
        <v>41</v>
      </c>
      <c r="D72" s="11" t="s">
        <v>95</v>
      </c>
      <c r="E72" s="11" t="s">
        <v>17</v>
      </c>
      <c r="F72" s="11">
        <v>5</v>
      </c>
      <c r="G72" s="23">
        <v>30880</v>
      </c>
    </row>
    <row r="73" spans="1:7">
      <c r="A73" s="19">
        <v>30069</v>
      </c>
      <c r="B73" s="20">
        <v>46190</v>
      </c>
      <c r="C73" s="11" t="s">
        <v>26</v>
      </c>
      <c r="D73" s="11" t="s">
        <v>96</v>
      </c>
      <c r="E73" s="11" t="s">
        <v>17</v>
      </c>
      <c r="F73" s="11">
        <v>5</v>
      </c>
      <c r="G73" s="23">
        <v>54801</v>
      </c>
    </row>
    <row r="74" spans="1:7">
      <c r="A74" s="19">
        <v>30070</v>
      </c>
      <c r="B74" s="20">
        <v>46156</v>
      </c>
      <c r="C74" s="11" t="s">
        <v>26</v>
      </c>
      <c r="D74" s="11" t="s">
        <v>96</v>
      </c>
      <c r="E74" s="11" t="s">
        <v>27</v>
      </c>
      <c r="F74" s="11">
        <v>3</v>
      </c>
      <c r="G74" s="23">
        <v>7462</v>
      </c>
    </row>
    <row r="75" spans="1:7">
      <c r="A75" s="19">
        <v>30071</v>
      </c>
      <c r="B75" s="20">
        <v>46166</v>
      </c>
      <c r="C75" s="11" t="s">
        <v>31</v>
      </c>
      <c r="D75" s="11" t="s">
        <v>95</v>
      </c>
      <c r="E75" s="11" t="s">
        <v>22</v>
      </c>
      <c r="F75" s="11">
        <v>4</v>
      </c>
      <c r="G75" s="23">
        <v>28026</v>
      </c>
    </row>
    <row r="76" spans="1:7">
      <c r="A76" s="19">
        <v>30072</v>
      </c>
      <c r="B76" s="20">
        <v>46202</v>
      </c>
      <c r="C76" s="11" t="s">
        <v>31</v>
      </c>
      <c r="D76" s="11" t="s">
        <v>96</v>
      </c>
      <c r="E76" s="11" t="s">
        <v>22</v>
      </c>
      <c r="F76" s="11">
        <v>2</v>
      </c>
      <c r="G76" s="23">
        <v>60946</v>
      </c>
    </row>
    <row r="77" spans="1:7">
      <c r="A77" s="19">
        <v>30073</v>
      </c>
      <c r="B77" s="20">
        <v>46160</v>
      </c>
      <c r="C77" s="11" t="s">
        <v>16</v>
      </c>
      <c r="D77" s="11" t="s">
        <v>98</v>
      </c>
      <c r="E77" s="11" t="s">
        <v>13</v>
      </c>
      <c r="F77" s="11">
        <v>5</v>
      </c>
      <c r="G77" s="23">
        <v>39648</v>
      </c>
    </row>
    <row r="78" spans="1:7">
      <c r="A78" s="19">
        <v>30074</v>
      </c>
      <c r="B78" s="20">
        <v>46179</v>
      </c>
      <c r="C78" s="11" t="s">
        <v>26</v>
      </c>
      <c r="D78" s="11" t="s">
        <v>97</v>
      </c>
      <c r="E78" s="11" t="s">
        <v>22</v>
      </c>
      <c r="F78" s="11">
        <v>4</v>
      </c>
      <c r="G78" s="23">
        <v>68890</v>
      </c>
    </row>
    <row r="79" spans="1:7">
      <c r="A79" s="19">
        <v>30075</v>
      </c>
      <c r="B79" s="20">
        <v>46149</v>
      </c>
      <c r="C79" s="11" t="s">
        <v>41</v>
      </c>
      <c r="D79" s="11" t="s">
        <v>95</v>
      </c>
      <c r="E79" s="11" t="s">
        <v>22</v>
      </c>
      <c r="F79" s="11">
        <v>5</v>
      </c>
      <c r="G79" s="23">
        <v>29924</v>
      </c>
    </row>
    <row r="80" spans="1:7">
      <c r="A80" s="19">
        <v>30076</v>
      </c>
      <c r="B80" s="20">
        <v>46166</v>
      </c>
      <c r="C80" s="11" t="s">
        <v>26</v>
      </c>
      <c r="D80" s="11" t="s">
        <v>97</v>
      </c>
      <c r="E80" s="11" t="s">
        <v>22</v>
      </c>
      <c r="F80" s="11">
        <v>1</v>
      </c>
      <c r="G80" s="23">
        <v>48744</v>
      </c>
    </row>
    <row r="81" spans="1:7">
      <c r="A81" s="19">
        <v>30077</v>
      </c>
      <c r="B81" s="20">
        <v>46180</v>
      </c>
      <c r="C81" s="11" t="s">
        <v>31</v>
      </c>
      <c r="D81" s="11" t="s">
        <v>96</v>
      </c>
      <c r="E81" s="11" t="s">
        <v>18</v>
      </c>
      <c r="F81" s="11">
        <v>8</v>
      </c>
      <c r="G81" s="23">
        <v>18500</v>
      </c>
    </row>
    <row r="82" spans="1:7">
      <c r="A82" s="19">
        <v>30078</v>
      </c>
      <c r="B82" s="20">
        <v>46202</v>
      </c>
      <c r="C82" s="11" t="s">
        <v>26</v>
      </c>
      <c r="D82" s="11" t="s">
        <v>98</v>
      </c>
      <c r="E82" s="11" t="s">
        <v>13</v>
      </c>
      <c r="F82" s="11">
        <v>1</v>
      </c>
      <c r="G82" s="23">
        <v>23841</v>
      </c>
    </row>
    <row r="83" spans="1:7">
      <c r="A83" s="19">
        <v>30079</v>
      </c>
      <c r="B83" s="20">
        <v>46158</v>
      </c>
      <c r="C83" s="11" t="s">
        <v>16</v>
      </c>
      <c r="D83" s="11" t="s">
        <v>98</v>
      </c>
      <c r="E83" s="11" t="s">
        <v>13</v>
      </c>
      <c r="F83" s="11">
        <v>8</v>
      </c>
      <c r="G83" s="23">
        <v>22971</v>
      </c>
    </row>
    <row r="84" spans="1:7">
      <c r="A84" s="19">
        <v>30080</v>
      </c>
      <c r="B84" s="20">
        <v>46177</v>
      </c>
      <c r="C84" s="11" t="s">
        <v>21</v>
      </c>
      <c r="D84" s="11" t="s">
        <v>96</v>
      </c>
      <c r="E84" s="11" t="s">
        <v>27</v>
      </c>
      <c r="F84" s="11">
        <v>3</v>
      </c>
      <c r="G84" s="23">
        <v>30960</v>
      </c>
    </row>
    <row r="85" spans="1:7">
      <c r="A85" s="19">
        <v>30081</v>
      </c>
      <c r="B85" s="20">
        <v>46167</v>
      </c>
      <c r="C85" s="11" t="s">
        <v>16</v>
      </c>
      <c r="D85" s="11" t="s">
        <v>97</v>
      </c>
      <c r="E85" s="11" t="s">
        <v>23</v>
      </c>
      <c r="F85" s="11">
        <v>2</v>
      </c>
      <c r="G85" s="23">
        <v>17207</v>
      </c>
    </row>
    <row r="86" spans="1:7">
      <c r="A86" s="19">
        <v>30082</v>
      </c>
      <c r="B86" s="20">
        <v>46190</v>
      </c>
      <c r="C86" s="11" t="s">
        <v>26</v>
      </c>
      <c r="D86" s="11" t="s">
        <v>97</v>
      </c>
      <c r="E86" s="11" t="s">
        <v>18</v>
      </c>
      <c r="F86" s="11">
        <v>8</v>
      </c>
      <c r="G86" s="23">
        <v>16694</v>
      </c>
    </row>
    <row r="87" spans="1:7">
      <c r="A87" s="19">
        <v>30083</v>
      </c>
      <c r="B87" s="20">
        <v>46180</v>
      </c>
      <c r="C87" s="11" t="s">
        <v>26</v>
      </c>
      <c r="D87" s="11" t="s">
        <v>97</v>
      </c>
      <c r="E87" s="11" t="s">
        <v>22</v>
      </c>
      <c r="F87" s="11">
        <v>6</v>
      </c>
      <c r="G87" s="23">
        <v>32514</v>
      </c>
    </row>
    <row r="88" spans="1:7">
      <c r="A88" s="19">
        <v>30084</v>
      </c>
      <c r="B88" s="20">
        <v>46186</v>
      </c>
      <c r="C88" s="11" t="s">
        <v>41</v>
      </c>
      <c r="D88" s="11" t="s">
        <v>96</v>
      </c>
      <c r="E88" s="11" t="s">
        <v>22</v>
      </c>
      <c r="F88" s="11">
        <v>5</v>
      </c>
      <c r="G88" s="23">
        <v>24512</v>
      </c>
    </row>
    <row r="89" spans="1:7">
      <c r="A89" s="19">
        <v>30085</v>
      </c>
      <c r="B89" s="20">
        <v>46199</v>
      </c>
      <c r="C89" s="11" t="s">
        <v>21</v>
      </c>
      <c r="D89" s="11" t="s">
        <v>97</v>
      </c>
      <c r="E89" s="11" t="s">
        <v>13</v>
      </c>
      <c r="F89" s="11">
        <v>8</v>
      </c>
      <c r="G89" s="23">
        <v>51167</v>
      </c>
    </row>
    <row r="90" spans="1:7">
      <c r="A90" s="19">
        <v>30086</v>
      </c>
      <c r="B90" s="20">
        <v>46171</v>
      </c>
      <c r="C90" s="11" t="s">
        <v>41</v>
      </c>
      <c r="D90" s="11" t="s">
        <v>95</v>
      </c>
      <c r="E90" s="11" t="s">
        <v>27</v>
      </c>
      <c r="F90" s="11">
        <v>7</v>
      </c>
      <c r="G90" s="23">
        <v>20492</v>
      </c>
    </row>
    <row r="91" spans="1:7">
      <c r="A91" s="19">
        <v>30087</v>
      </c>
      <c r="B91" s="20">
        <v>46168</v>
      </c>
      <c r="C91" s="11" t="s">
        <v>16</v>
      </c>
      <c r="D91" s="11" t="s">
        <v>96</v>
      </c>
      <c r="E91" s="11" t="s">
        <v>17</v>
      </c>
      <c r="F91" s="11">
        <v>4</v>
      </c>
      <c r="G91" s="23">
        <v>64437</v>
      </c>
    </row>
    <row r="92" spans="1:7">
      <c r="A92" s="19">
        <v>30088</v>
      </c>
      <c r="B92" s="20">
        <v>46172</v>
      </c>
      <c r="C92" s="11" t="s">
        <v>41</v>
      </c>
      <c r="D92" s="11" t="s">
        <v>95</v>
      </c>
      <c r="E92" s="11" t="s">
        <v>23</v>
      </c>
      <c r="F92" s="11">
        <v>2</v>
      </c>
      <c r="G92" s="23">
        <v>26669</v>
      </c>
    </row>
    <row r="93" spans="1:7">
      <c r="A93" s="19">
        <v>30089</v>
      </c>
      <c r="B93" s="20">
        <v>46148</v>
      </c>
      <c r="C93" s="11" t="s">
        <v>31</v>
      </c>
      <c r="D93" s="11" t="s">
        <v>98</v>
      </c>
      <c r="E93" s="11" t="s">
        <v>13</v>
      </c>
      <c r="F93" s="11">
        <v>6</v>
      </c>
      <c r="G93" s="23">
        <v>48008</v>
      </c>
    </row>
    <row r="94" spans="1:7">
      <c r="A94" s="19">
        <v>30090</v>
      </c>
      <c r="B94" s="20">
        <v>46143</v>
      </c>
      <c r="C94" s="11" t="s">
        <v>31</v>
      </c>
      <c r="D94" s="11" t="s">
        <v>95</v>
      </c>
      <c r="E94" s="11" t="s">
        <v>27</v>
      </c>
      <c r="F94" s="11">
        <v>6</v>
      </c>
      <c r="G94" s="23">
        <v>15043</v>
      </c>
    </row>
    <row r="95" spans="1:7">
      <c r="A95" s="19">
        <v>30091</v>
      </c>
      <c r="B95" s="20">
        <v>46163</v>
      </c>
      <c r="C95" s="11" t="s">
        <v>16</v>
      </c>
      <c r="D95" s="11" t="s">
        <v>96</v>
      </c>
      <c r="E95" s="11" t="s">
        <v>18</v>
      </c>
      <c r="F95" s="11">
        <v>3</v>
      </c>
      <c r="G95" s="23">
        <v>8538</v>
      </c>
    </row>
    <row r="96" spans="1:7">
      <c r="A96" s="19">
        <v>30092</v>
      </c>
      <c r="B96" s="20">
        <v>46188</v>
      </c>
      <c r="C96" s="11" t="s">
        <v>21</v>
      </c>
      <c r="D96" s="11" t="s">
        <v>95</v>
      </c>
      <c r="E96" s="11" t="s">
        <v>22</v>
      </c>
      <c r="F96" s="11">
        <v>6</v>
      </c>
      <c r="G96" s="23">
        <v>31224</v>
      </c>
    </row>
    <row r="97" spans="1:7">
      <c r="A97" s="19">
        <v>30093</v>
      </c>
      <c r="B97" s="20">
        <v>46186</v>
      </c>
      <c r="C97" s="11" t="s">
        <v>41</v>
      </c>
      <c r="D97" s="11" t="s">
        <v>98</v>
      </c>
      <c r="E97" s="11" t="s">
        <v>22</v>
      </c>
      <c r="F97" s="11">
        <v>1</v>
      </c>
      <c r="G97" s="23">
        <v>40059</v>
      </c>
    </row>
    <row r="98" spans="1:7">
      <c r="A98" s="19">
        <v>30094</v>
      </c>
      <c r="B98" s="20">
        <v>46164</v>
      </c>
      <c r="C98" s="11" t="s">
        <v>26</v>
      </c>
      <c r="D98" s="11" t="s">
        <v>96</v>
      </c>
      <c r="E98" s="11" t="s">
        <v>18</v>
      </c>
      <c r="F98" s="11">
        <v>5</v>
      </c>
      <c r="G98" s="23">
        <v>13251</v>
      </c>
    </row>
    <row r="99" spans="1:7">
      <c r="A99" s="19">
        <v>30095</v>
      </c>
      <c r="B99" s="20">
        <v>46204</v>
      </c>
      <c r="C99" s="11" t="s">
        <v>16</v>
      </c>
      <c r="D99" s="11" t="s">
        <v>98</v>
      </c>
      <c r="E99" s="11" t="s">
        <v>17</v>
      </c>
      <c r="F99" s="11">
        <v>8</v>
      </c>
      <c r="G99" s="23">
        <v>6850</v>
      </c>
    </row>
    <row r="100" spans="1:7">
      <c r="A100" s="19">
        <v>30096</v>
      </c>
      <c r="B100" s="20">
        <v>46189</v>
      </c>
      <c r="C100" s="11" t="s">
        <v>26</v>
      </c>
      <c r="D100" s="11" t="s">
        <v>95</v>
      </c>
      <c r="E100" s="11" t="s">
        <v>13</v>
      </c>
      <c r="F100" s="11">
        <v>3</v>
      </c>
      <c r="G100" s="23">
        <v>6008</v>
      </c>
    </row>
    <row r="101" spans="1:7">
      <c r="A101" s="19">
        <v>30097</v>
      </c>
      <c r="B101" s="20">
        <v>46148</v>
      </c>
      <c r="C101" s="11" t="s">
        <v>16</v>
      </c>
      <c r="D101" s="11" t="s">
        <v>97</v>
      </c>
      <c r="E101" s="11" t="s">
        <v>18</v>
      </c>
      <c r="F101" s="11">
        <v>2</v>
      </c>
      <c r="G101" s="23">
        <v>62562</v>
      </c>
    </row>
    <row r="102" spans="1:7">
      <c r="A102" s="19">
        <v>30098</v>
      </c>
      <c r="B102" s="20">
        <v>46176</v>
      </c>
      <c r="C102" s="11" t="s">
        <v>41</v>
      </c>
      <c r="D102" s="11" t="s">
        <v>96</v>
      </c>
      <c r="E102" s="11" t="s">
        <v>27</v>
      </c>
      <c r="F102" s="11">
        <v>4</v>
      </c>
      <c r="G102" s="23">
        <v>51179</v>
      </c>
    </row>
    <row r="103" spans="1:7">
      <c r="A103" s="19">
        <v>30099</v>
      </c>
      <c r="B103" s="20">
        <v>46199</v>
      </c>
      <c r="C103" s="11" t="s">
        <v>41</v>
      </c>
      <c r="D103" s="11" t="s">
        <v>96</v>
      </c>
      <c r="E103" s="11" t="s">
        <v>17</v>
      </c>
      <c r="F103" s="11">
        <v>4</v>
      </c>
      <c r="G103" s="23">
        <v>34767</v>
      </c>
    </row>
    <row r="104" spans="1:7">
      <c r="A104" s="19">
        <v>30100</v>
      </c>
      <c r="B104" s="20">
        <v>46186</v>
      </c>
      <c r="C104" s="11" t="s">
        <v>21</v>
      </c>
      <c r="D104" s="11" t="s">
        <v>97</v>
      </c>
      <c r="E104" s="11" t="s">
        <v>23</v>
      </c>
      <c r="F104" s="11">
        <v>4</v>
      </c>
      <c r="G104" s="23">
        <v>26780</v>
      </c>
    </row>
    <row r="105" spans="1:7">
      <c r="A105" s="19">
        <v>30101</v>
      </c>
      <c r="B105" s="20">
        <v>46160</v>
      </c>
      <c r="C105" s="11" t="s">
        <v>31</v>
      </c>
      <c r="D105" s="11" t="s">
        <v>97</v>
      </c>
      <c r="E105" s="11" t="s">
        <v>17</v>
      </c>
      <c r="F105" s="11">
        <v>8</v>
      </c>
      <c r="G105" s="23">
        <v>29143</v>
      </c>
    </row>
    <row r="106" spans="1:7">
      <c r="A106" s="19">
        <v>30102</v>
      </c>
      <c r="B106" s="20">
        <v>46186</v>
      </c>
      <c r="C106" s="11" t="s">
        <v>26</v>
      </c>
      <c r="D106" s="11" t="s">
        <v>97</v>
      </c>
      <c r="E106" s="11" t="s">
        <v>18</v>
      </c>
      <c r="F106" s="11">
        <v>8</v>
      </c>
      <c r="G106" s="23">
        <v>12533</v>
      </c>
    </row>
    <row r="107" spans="1:7">
      <c r="A107" s="19">
        <v>30103</v>
      </c>
      <c r="B107" s="20">
        <v>46143</v>
      </c>
      <c r="C107" s="11" t="s">
        <v>16</v>
      </c>
      <c r="D107" s="11" t="s">
        <v>97</v>
      </c>
      <c r="E107" s="11" t="s">
        <v>13</v>
      </c>
      <c r="F107" s="11">
        <v>8</v>
      </c>
      <c r="G107" s="23">
        <v>29081</v>
      </c>
    </row>
    <row r="108" spans="1:7">
      <c r="A108" s="19">
        <v>30104</v>
      </c>
      <c r="B108" s="20">
        <v>46201</v>
      </c>
      <c r="C108" s="11" t="s">
        <v>26</v>
      </c>
      <c r="D108" s="11" t="s">
        <v>97</v>
      </c>
      <c r="E108" s="11" t="s">
        <v>27</v>
      </c>
      <c r="F108" s="11">
        <v>7</v>
      </c>
      <c r="G108" s="23">
        <v>38993</v>
      </c>
    </row>
    <row r="109" spans="1:7">
      <c r="A109" s="19">
        <v>30105</v>
      </c>
      <c r="B109" s="20">
        <v>46201</v>
      </c>
      <c r="C109" s="11" t="s">
        <v>41</v>
      </c>
      <c r="D109" s="11" t="s">
        <v>96</v>
      </c>
      <c r="E109" s="11" t="s">
        <v>23</v>
      </c>
      <c r="F109" s="11">
        <v>4</v>
      </c>
      <c r="G109" s="23">
        <v>38721</v>
      </c>
    </row>
    <row r="110" spans="1:7">
      <c r="A110" s="19">
        <v>30106</v>
      </c>
      <c r="B110" s="20">
        <v>46150</v>
      </c>
      <c r="C110" s="11" t="s">
        <v>21</v>
      </c>
      <c r="D110" s="11" t="s">
        <v>96</v>
      </c>
      <c r="E110" s="11" t="s">
        <v>23</v>
      </c>
      <c r="F110" s="11">
        <v>4</v>
      </c>
      <c r="G110" s="23">
        <v>25242</v>
      </c>
    </row>
    <row r="111" spans="1:7">
      <c r="A111" s="19">
        <v>30107</v>
      </c>
      <c r="B111" s="20">
        <v>46198</v>
      </c>
      <c r="C111" s="11" t="s">
        <v>21</v>
      </c>
      <c r="D111" s="11" t="s">
        <v>97</v>
      </c>
      <c r="E111" s="11" t="s">
        <v>22</v>
      </c>
      <c r="F111" s="11">
        <v>6</v>
      </c>
      <c r="G111" s="23">
        <v>56925</v>
      </c>
    </row>
    <row r="112" spans="1:7">
      <c r="A112" s="19">
        <v>30108</v>
      </c>
      <c r="B112" s="20">
        <v>46144</v>
      </c>
      <c r="C112" s="11" t="s">
        <v>41</v>
      </c>
      <c r="D112" s="11" t="s">
        <v>98</v>
      </c>
      <c r="E112" s="11" t="s">
        <v>22</v>
      </c>
      <c r="F112" s="11">
        <v>8</v>
      </c>
      <c r="G112" s="23">
        <v>30050</v>
      </c>
    </row>
    <row r="113" spans="1:7">
      <c r="A113" s="19">
        <v>30109</v>
      </c>
      <c r="B113" s="20">
        <v>46165</v>
      </c>
      <c r="C113" s="11" t="s">
        <v>31</v>
      </c>
      <c r="D113" s="11" t="s">
        <v>96</v>
      </c>
      <c r="E113" s="11" t="s">
        <v>17</v>
      </c>
      <c r="F113" s="11">
        <v>7</v>
      </c>
      <c r="G113" s="23">
        <v>12402</v>
      </c>
    </row>
    <row r="114" spans="1:7">
      <c r="A114" s="19">
        <v>30110</v>
      </c>
      <c r="B114" s="20">
        <v>46154</v>
      </c>
      <c r="C114" s="11" t="s">
        <v>21</v>
      </c>
      <c r="D114" s="11" t="s">
        <v>95</v>
      </c>
      <c r="E114" s="11" t="s">
        <v>13</v>
      </c>
      <c r="F114" s="11">
        <v>5</v>
      </c>
      <c r="G114" s="23">
        <v>36466</v>
      </c>
    </row>
    <row r="115" spans="1:7">
      <c r="A115" s="19">
        <v>30111</v>
      </c>
      <c r="B115" s="20">
        <v>46162</v>
      </c>
      <c r="C115" s="11" t="s">
        <v>21</v>
      </c>
      <c r="D115" s="11" t="s">
        <v>96</v>
      </c>
      <c r="E115" s="11" t="s">
        <v>27</v>
      </c>
      <c r="F115" s="11">
        <v>5</v>
      </c>
      <c r="G115" s="23">
        <v>36585</v>
      </c>
    </row>
    <row r="116" spans="1:7">
      <c r="A116" s="19">
        <v>30112</v>
      </c>
      <c r="B116" s="20">
        <v>46196</v>
      </c>
      <c r="C116" s="11" t="s">
        <v>16</v>
      </c>
      <c r="D116" s="11" t="s">
        <v>95</v>
      </c>
      <c r="E116" s="11" t="s">
        <v>22</v>
      </c>
      <c r="F116" s="11">
        <v>6</v>
      </c>
      <c r="G116" s="23">
        <v>27090</v>
      </c>
    </row>
    <row r="117" spans="1:7">
      <c r="A117" s="19">
        <v>30113</v>
      </c>
      <c r="B117" s="20">
        <v>46148</v>
      </c>
      <c r="C117" s="11" t="s">
        <v>31</v>
      </c>
      <c r="D117" s="11" t="s">
        <v>96</v>
      </c>
      <c r="E117" s="11" t="s">
        <v>27</v>
      </c>
      <c r="F117" s="11">
        <v>7</v>
      </c>
      <c r="G117" s="23">
        <v>67316</v>
      </c>
    </row>
    <row r="118" spans="1:7">
      <c r="A118" s="19">
        <v>30114</v>
      </c>
      <c r="B118" s="20">
        <v>46155</v>
      </c>
      <c r="C118" s="11" t="s">
        <v>31</v>
      </c>
      <c r="D118" s="11" t="s">
        <v>95</v>
      </c>
      <c r="E118" s="11" t="s">
        <v>18</v>
      </c>
      <c r="F118" s="11">
        <v>7</v>
      </c>
      <c r="G118" s="23">
        <v>24496</v>
      </c>
    </row>
    <row r="119" spans="1:7">
      <c r="A119" s="19">
        <v>30115</v>
      </c>
      <c r="B119" s="20">
        <v>46177</v>
      </c>
      <c r="C119" s="11" t="s">
        <v>16</v>
      </c>
      <c r="D119" s="11" t="s">
        <v>96</v>
      </c>
      <c r="E119" s="11" t="s">
        <v>22</v>
      </c>
      <c r="F119" s="11">
        <v>1</v>
      </c>
      <c r="G119" s="23">
        <v>12731</v>
      </c>
    </row>
    <row r="120" spans="1:7">
      <c r="A120" s="19">
        <v>30116</v>
      </c>
      <c r="B120" s="20">
        <v>46151</v>
      </c>
      <c r="C120" s="11" t="s">
        <v>16</v>
      </c>
      <c r="D120" s="11" t="s">
        <v>95</v>
      </c>
      <c r="E120" s="11" t="s">
        <v>27</v>
      </c>
      <c r="F120" s="11">
        <v>2</v>
      </c>
      <c r="G120" s="23">
        <v>62471</v>
      </c>
    </row>
    <row r="121" spans="1:7">
      <c r="A121" s="19">
        <v>30117</v>
      </c>
      <c r="B121" s="20">
        <v>46145</v>
      </c>
      <c r="C121" s="11" t="s">
        <v>26</v>
      </c>
      <c r="D121" s="11" t="s">
        <v>96</v>
      </c>
      <c r="E121" s="11" t="s">
        <v>23</v>
      </c>
      <c r="F121" s="11">
        <v>7</v>
      </c>
      <c r="G121" s="23">
        <v>38633</v>
      </c>
    </row>
    <row r="122" spans="1:7">
      <c r="A122" s="19">
        <v>30118</v>
      </c>
      <c r="B122" s="20">
        <v>46179</v>
      </c>
      <c r="C122" s="11" t="s">
        <v>16</v>
      </c>
      <c r="D122" s="11" t="s">
        <v>96</v>
      </c>
      <c r="E122" s="11" t="s">
        <v>23</v>
      </c>
      <c r="F122" s="11">
        <v>6</v>
      </c>
      <c r="G122" s="23">
        <v>30039</v>
      </c>
    </row>
    <row r="123" spans="1:7">
      <c r="A123" s="19">
        <v>30119</v>
      </c>
      <c r="B123" s="20">
        <v>46156</v>
      </c>
      <c r="C123" s="11" t="s">
        <v>31</v>
      </c>
      <c r="D123" s="11" t="s">
        <v>97</v>
      </c>
      <c r="E123" s="11" t="s">
        <v>22</v>
      </c>
      <c r="F123" s="11">
        <v>7</v>
      </c>
      <c r="G123" s="23">
        <v>39102</v>
      </c>
    </row>
    <row r="124" spans="1:7">
      <c r="A124" s="19">
        <v>30120</v>
      </c>
      <c r="B124" s="20">
        <v>46204</v>
      </c>
      <c r="C124" s="11" t="s">
        <v>41</v>
      </c>
      <c r="D124" s="11" t="s">
        <v>96</v>
      </c>
      <c r="E124" s="11" t="s">
        <v>22</v>
      </c>
      <c r="F124" s="11">
        <v>6</v>
      </c>
      <c r="G124" s="23">
        <v>66896</v>
      </c>
    </row>
    <row r="125" spans="1:7">
      <c r="A125" s="19">
        <v>30121</v>
      </c>
      <c r="B125" s="20">
        <v>46164</v>
      </c>
      <c r="C125" s="11" t="s">
        <v>41</v>
      </c>
      <c r="D125" s="11" t="s">
        <v>95</v>
      </c>
      <c r="E125" s="11" t="s">
        <v>27</v>
      </c>
      <c r="F125" s="11">
        <v>8</v>
      </c>
      <c r="G125" s="23">
        <v>55241</v>
      </c>
    </row>
    <row r="126" spans="1:7">
      <c r="A126" s="19">
        <v>30122</v>
      </c>
      <c r="B126" s="20">
        <v>46154</v>
      </c>
      <c r="C126" s="11" t="s">
        <v>41</v>
      </c>
      <c r="D126" s="11" t="s">
        <v>95</v>
      </c>
      <c r="E126" s="11" t="s">
        <v>17</v>
      </c>
      <c r="F126" s="11">
        <v>4</v>
      </c>
      <c r="G126" s="23">
        <v>55057</v>
      </c>
    </row>
    <row r="127" spans="1:7">
      <c r="A127" s="19">
        <v>30123</v>
      </c>
      <c r="B127" s="20">
        <v>46153</v>
      </c>
      <c r="C127" s="11" t="s">
        <v>31</v>
      </c>
      <c r="D127" s="11" t="s">
        <v>97</v>
      </c>
      <c r="E127" s="11" t="s">
        <v>23</v>
      </c>
      <c r="F127" s="11">
        <v>7</v>
      </c>
      <c r="G127" s="23">
        <v>36447</v>
      </c>
    </row>
    <row r="128" spans="1:7">
      <c r="A128" s="19">
        <v>30124</v>
      </c>
      <c r="B128" s="20">
        <v>46175</v>
      </c>
      <c r="C128" s="11" t="s">
        <v>31</v>
      </c>
      <c r="D128" s="11" t="s">
        <v>97</v>
      </c>
      <c r="E128" s="11" t="s">
        <v>18</v>
      </c>
      <c r="F128" s="11">
        <v>1</v>
      </c>
      <c r="G128" s="23">
        <v>28417</v>
      </c>
    </row>
    <row r="129" spans="1:7">
      <c r="A129" s="19">
        <v>30125</v>
      </c>
      <c r="B129" s="20">
        <v>46185</v>
      </c>
      <c r="C129" s="11" t="s">
        <v>26</v>
      </c>
      <c r="D129" s="11" t="s">
        <v>98</v>
      </c>
      <c r="E129" s="11" t="s">
        <v>18</v>
      </c>
      <c r="F129" s="11">
        <v>6</v>
      </c>
      <c r="G129" s="23">
        <v>56546</v>
      </c>
    </row>
    <row r="130" spans="1:7">
      <c r="A130" s="19">
        <v>30126</v>
      </c>
      <c r="B130" s="20">
        <v>46165</v>
      </c>
      <c r="C130" s="11" t="s">
        <v>41</v>
      </c>
      <c r="D130" s="11" t="s">
        <v>95</v>
      </c>
      <c r="E130" s="11" t="s">
        <v>18</v>
      </c>
      <c r="F130" s="11">
        <v>2</v>
      </c>
      <c r="G130" s="23">
        <v>31930</v>
      </c>
    </row>
    <row r="131" spans="1:7">
      <c r="A131" s="19">
        <v>30127</v>
      </c>
      <c r="B131" s="20">
        <v>46143</v>
      </c>
      <c r="C131" s="11" t="s">
        <v>16</v>
      </c>
      <c r="D131" s="11" t="s">
        <v>95</v>
      </c>
      <c r="E131" s="11" t="s">
        <v>23</v>
      </c>
      <c r="F131" s="11">
        <v>4</v>
      </c>
      <c r="G131" s="23">
        <v>60760</v>
      </c>
    </row>
    <row r="132" spans="1:7">
      <c r="A132" s="19">
        <v>30128</v>
      </c>
      <c r="B132" s="20">
        <v>46143</v>
      </c>
      <c r="C132" s="11" t="s">
        <v>41</v>
      </c>
      <c r="D132" s="11" t="s">
        <v>97</v>
      </c>
      <c r="E132" s="11" t="s">
        <v>13</v>
      </c>
      <c r="F132" s="11">
        <v>3</v>
      </c>
      <c r="G132" s="23">
        <v>46867</v>
      </c>
    </row>
    <row r="133" spans="1:7">
      <c r="A133" s="19">
        <v>30129</v>
      </c>
      <c r="B133" s="20">
        <v>46151</v>
      </c>
      <c r="C133" s="11" t="s">
        <v>21</v>
      </c>
      <c r="D133" s="11" t="s">
        <v>98</v>
      </c>
      <c r="E133" s="11" t="s">
        <v>22</v>
      </c>
      <c r="F133" s="11">
        <v>6</v>
      </c>
      <c r="G133" s="23">
        <v>47182</v>
      </c>
    </row>
    <row r="134" spans="1:7">
      <c r="A134" s="19">
        <v>30130</v>
      </c>
      <c r="B134" s="20">
        <v>46191</v>
      </c>
      <c r="C134" s="11" t="s">
        <v>31</v>
      </c>
      <c r="D134" s="11" t="s">
        <v>97</v>
      </c>
      <c r="E134" s="11" t="s">
        <v>13</v>
      </c>
      <c r="F134" s="11">
        <v>8</v>
      </c>
      <c r="G134" s="23">
        <v>55342</v>
      </c>
    </row>
    <row r="135" spans="1:7">
      <c r="A135" s="19">
        <v>30131</v>
      </c>
      <c r="B135" s="20">
        <v>46180</v>
      </c>
      <c r="C135" s="11" t="s">
        <v>31</v>
      </c>
      <c r="D135" s="11" t="s">
        <v>98</v>
      </c>
      <c r="E135" s="11" t="s">
        <v>13</v>
      </c>
      <c r="F135" s="11">
        <v>7</v>
      </c>
      <c r="G135" s="23">
        <v>65090</v>
      </c>
    </row>
    <row r="136" spans="1:7">
      <c r="A136" s="19">
        <v>30132</v>
      </c>
      <c r="B136" s="20">
        <v>46181</v>
      </c>
      <c r="C136" s="11" t="s">
        <v>31</v>
      </c>
      <c r="D136" s="11" t="s">
        <v>97</v>
      </c>
      <c r="E136" s="11" t="s">
        <v>13</v>
      </c>
      <c r="F136" s="11">
        <v>1</v>
      </c>
      <c r="G136" s="23">
        <v>7178</v>
      </c>
    </row>
    <row r="137" spans="1:7">
      <c r="A137" s="19">
        <v>30133</v>
      </c>
      <c r="B137" s="20">
        <v>46172</v>
      </c>
      <c r="C137" s="11" t="s">
        <v>41</v>
      </c>
      <c r="D137" s="11" t="s">
        <v>95</v>
      </c>
      <c r="E137" s="11" t="s">
        <v>17</v>
      </c>
      <c r="F137" s="11">
        <v>4</v>
      </c>
      <c r="G137" s="23">
        <v>57699</v>
      </c>
    </row>
    <row r="138" spans="1:7">
      <c r="A138" s="19">
        <v>30134</v>
      </c>
      <c r="B138" s="20">
        <v>46166</v>
      </c>
      <c r="C138" s="11" t="s">
        <v>31</v>
      </c>
      <c r="D138" s="11" t="s">
        <v>96</v>
      </c>
      <c r="E138" s="11" t="s">
        <v>27</v>
      </c>
      <c r="F138" s="11">
        <v>6</v>
      </c>
      <c r="G138" s="23">
        <v>16921</v>
      </c>
    </row>
    <row r="139" spans="1:7">
      <c r="A139" s="19">
        <v>30135</v>
      </c>
      <c r="B139" s="20">
        <v>46177</v>
      </c>
      <c r="C139" s="11" t="s">
        <v>26</v>
      </c>
      <c r="D139" s="11" t="s">
        <v>96</v>
      </c>
      <c r="E139" s="11" t="s">
        <v>17</v>
      </c>
      <c r="F139" s="11">
        <v>4</v>
      </c>
      <c r="G139" s="23">
        <v>59775</v>
      </c>
    </row>
    <row r="140" spans="1:7">
      <c r="A140" s="19">
        <v>30136</v>
      </c>
      <c r="B140" s="20">
        <v>46159</v>
      </c>
      <c r="C140" s="11" t="s">
        <v>21</v>
      </c>
      <c r="D140" s="11" t="s">
        <v>96</v>
      </c>
      <c r="E140" s="11" t="s">
        <v>23</v>
      </c>
      <c r="F140" s="11">
        <v>3</v>
      </c>
      <c r="G140" s="23">
        <v>34085</v>
      </c>
    </row>
    <row r="141" spans="1:7">
      <c r="A141" s="19">
        <v>30137</v>
      </c>
      <c r="B141" s="20">
        <v>46194</v>
      </c>
      <c r="C141" s="11" t="s">
        <v>21</v>
      </c>
      <c r="D141" s="11" t="s">
        <v>96</v>
      </c>
      <c r="E141" s="11" t="s">
        <v>22</v>
      </c>
      <c r="F141" s="11">
        <v>8</v>
      </c>
      <c r="G141" s="23">
        <v>68636</v>
      </c>
    </row>
    <row r="142" spans="1:7">
      <c r="A142" s="19">
        <v>30138</v>
      </c>
      <c r="B142" s="20">
        <v>46173</v>
      </c>
      <c r="C142" s="11" t="s">
        <v>31</v>
      </c>
      <c r="D142" s="11" t="s">
        <v>98</v>
      </c>
      <c r="E142" s="11" t="s">
        <v>17</v>
      </c>
      <c r="F142" s="11">
        <v>3</v>
      </c>
      <c r="G142" s="23">
        <v>50640</v>
      </c>
    </row>
    <row r="143" spans="1:7">
      <c r="A143" s="19">
        <v>30139</v>
      </c>
      <c r="B143" s="20">
        <v>46155</v>
      </c>
      <c r="C143" s="11" t="s">
        <v>21</v>
      </c>
      <c r="D143" s="11" t="s">
        <v>98</v>
      </c>
      <c r="E143" s="11" t="s">
        <v>27</v>
      </c>
      <c r="F143" s="11">
        <v>3</v>
      </c>
      <c r="G143" s="23">
        <v>46437</v>
      </c>
    </row>
    <row r="144" spans="1:7">
      <c r="A144" s="19">
        <v>30140</v>
      </c>
      <c r="B144" s="20">
        <v>46144</v>
      </c>
      <c r="C144" s="11" t="s">
        <v>16</v>
      </c>
      <c r="D144" s="11" t="s">
        <v>97</v>
      </c>
      <c r="E144" s="11" t="s">
        <v>27</v>
      </c>
      <c r="F144" s="11">
        <v>2</v>
      </c>
      <c r="G144" s="23">
        <v>45095</v>
      </c>
    </row>
    <row r="145" spans="1:7">
      <c r="A145" s="19">
        <v>30141</v>
      </c>
      <c r="B145" s="20">
        <v>46156</v>
      </c>
      <c r="C145" s="11" t="s">
        <v>41</v>
      </c>
      <c r="D145" s="11" t="s">
        <v>98</v>
      </c>
      <c r="E145" s="11" t="s">
        <v>13</v>
      </c>
      <c r="F145" s="11">
        <v>5</v>
      </c>
      <c r="G145" s="23">
        <v>39838</v>
      </c>
    </row>
    <row r="146" spans="1:7">
      <c r="A146" s="19">
        <v>30142</v>
      </c>
      <c r="B146" s="20">
        <v>46170</v>
      </c>
      <c r="C146" s="11" t="s">
        <v>21</v>
      </c>
      <c r="D146" s="11" t="s">
        <v>95</v>
      </c>
      <c r="E146" s="11" t="s">
        <v>18</v>
      </c>
      <c r="F146" s="11">
        <v>1</v>
      </c>
      <c r="G146" s="23">
        <v>62376</v>
      </c>
    </row>
    <row r="147" spans="1:7">
      <c r="A147" s="19">
        <v>30143</v>
      </c>
      <c r="B147" s="20">
        <v>46178</v>
      </c>
      <c r="C147" s="11" t="s">
        <v>16</v>
      </c>
      <c r="D147" s="11" t="s">
        <v>95</v>
      </c>
      <c r="E147" s="11" t="s">
        <v>22</v>
      </c>
      <c r="F147" s="11">
        <v>1</v>
      </c>
      <c r="G147" s="23">
        <v>12327</v>
      </c>
    </row>
    <row r="148" spans="1:7">
      <c r="A148" s="19">
        <v>30144</v>
      </c>
      <c r="B148" s="20">
        <v>46167</v>
      </c>
      <c r="C148" s="11" t="s">
        <v>21</v>
      </c>
      <c r="D148" s="11" t="s">
        <v>96</v>
      </c>
      <c r="E148" s="11" t="s">
        <v>13</v>
      </c>
      <c r="F148" s="11">
        <v>8</v>
      </c>
      <c r="G148" s="23">
        <v>28841</v>
      </c>
    </row>
    <row r="149" spans="1:7">
      <c r="A149" s="19">
        <v>30145</v>
      </c>
      <c r="B149" s="20">
        <v>46178</v>
      </c>
      <c r="C149" s="11" t="s">
        <v>41</v>
      </c>
      <c r="D149" s="11" t="s">
        <v>97</v>
      </c>
      <c r="E149" s="11" t="s">
        <v>17</v>
      </c>
      <c r="F149" s="11">
        <v>3</v>
      </c>
      <c r="G149" s="23">
        <v>12802</v>
      </c>
    </row>
    <row r="150" spans="1:7">
      <c r="A150" s="19">
        <v>30146</v>
      </c>
      <c r="B150" s="20">
        <v>46174</v>
      </c>
      <c r="C150" s="11" t="s">
        <v>26</v>
      </c>
      <c r="D150" s="11" t="s">
        <v>97</v>
      </c>
      <c r="E150" s="11" t="s">
        <v>18</v>
      </c>
      <c r="F150" s="11">
        <v>8</v>
      </c>
      <c r="G150" s="23">
        <v>16851</v>
      </c>
    </row>
    <row r="151" spans="1:7">
      <c r="A151" s="19">
        <v>30147</v>
      </c>
      <c r="B151" s="20">
        <v>46145</v>
      </c>
      <c r="C151" s="11" t="s">
        <v>26</v>
      </c>
      <c r="D151" s="11" t="s">
        <v>95</v>
      </c>
      <c r="E151" s="11" t="s">
        <v>18</v>
      </c>
      <c r="F151" s="11">
        <v>6</v>
      </c>
      <c r="G151" s="23">
        <v>33172</v>
      </c>
    </row>
    <row r="152" spans="1:7">
      <c r="A152" s="19">
        <v>30148</v>
      </c>
      <c r="B152" s="20">
        <v>46201</v>
      </c>
      <c r="C152" s="11" t="s">
        <v>31</v>
      </c>
      <c r="D152" s="11" t="s">
        <v>96</v>
      </c>
      <c r="E152" s="11" t="s">
        <v>27</v>
      </c>
      <c r="F152" s="11">
        <v>1</v>
      </c>
      <c r="G152" s="23">
        <v>33873</v>
      </c>
    </row>
    <row r="153" spans="1:7">
      <c r="A153" s="19">
        <v>30149</v>
      </c>
      <c r="B153" s="20">
        <v>46204</v>
      </c>
      <c r="C153" s="11" t="s">
        <v>41</v>
      </c>
      <c r="D153" s="11" t="s">
        <v>95</v>
      </c>
      <c r="E153" s="11" t="s">
        <v>22</v>
      </c>
      <c r="F153" s="11">
        <v>1</v>
      </c>
      <c r="G153" s="23">
        <v>37582</v>
      </c>
    </row>
    <row r="154" spans="1:7">
      <c r="A154" s="19">
        <v>30150</v>
      </c>
      <c r="B154" s="20">
        <v>46186</v>
      </c>
      <c r="C154" s="11" t="s">
        <v>21</v>
      </c>
      <c r="D154" s="11" t="s">
        <v>98</v>
      </c>
      <c r="E154" s="11" t="s">
        <v>23</v>
      </c>
      <c r="F154" s="11">
        <v>8</v>
      </c>
      <c r="G154" s="23">
        <v>7959</v>
      </c>
    </row>
    <row r="155" spans="1:7">
      <c r="A155" s="19">
        <v>30151</v>
      </c>
      <c r="B155" s="20">
        <v>46195</v>
      </c>
      <c r="C155" s="11" t="s">
        <v>31</v>
      </c>
      <c r="D155" s="11" t="s">
        <v>97</v>
      </c>
      <c r="E155" s="11" t="s">
        <v>23</v>
      </c>
      <c r="F155" s="11">
        <v>4</v>
      </c>
      <c r="G155" s="23">
        <v>7312</v>
      </c>
    </row>
    <row r="156" spans="1:7">
      <c r="A156" s="19">
        <v>30152</v>
      </c>
      <c r="B156" s="20">
        <v>46168</v>
      </c>
      <c r="C156" s="11" t="s">
        <v>21</v>
      </c>
      <c r="D156" s="11" t="s">
        <v>98</v>
      </c>
      <c r="E156" s="11" t="s">
        <v>17</v>
      </c>
      <c r="F156" s="11">
        <v>6</v>
      </c>
      <c r="G156" s="23">
        <v>42256</v>
      </c>
    </row>
    <row r="157" spans="1:7">
      <c r="A157" s="19">
        <v>30153</v>
      </c>
      <c r="B157" s="20">
        <v>46194</v>
      </c>
      <c r="C157" s="11" t="s">
        <v>26</v>
      </c>
      <c r="D157" s="11" t="s">
        <v>98</v>
      </c>
      <c r="E157" s="11" t="s">
        <v>23</v>
      </c>
      <c r="F157" s="11">
        <v>3</v>
      </c>
      <c r="G157" s="23">
        <v>55650</v>
      </c>
    </row>
    <row r="158" spans="1:7">
      <c r="A158" s="19">
        <v>30154</v>
      </c>
      <c r="B158" s="20">
        <v>46186</v>
      </c>
      <c r="C158" s="11" t="s">
        <v>16</v>
      </c>
      <c r="D158" s="11" t="s">
        <v>98</v>
      </c>
      <c r="E158" s="11" t="s">
        <v>27</v>
      </c>
      <c r="F158" s="11">
        <v>4</v>
      </c>
      <c r="G158" s="23">
        <v>6360</v>
      </c>
    </row>
    <row r="159" spans="1:7">
      <c r="A159" s="19">
        <v>30155</v>
      </c>
      <c r="B159" s="20">
        <v>46179</v>
      </c>
      <c r="C159" s="11" t="s">
        <v>16</v>
      </c>
      <c r="D159" s="11" t="s">
        <v>95</v>
      </c>
      <c r="E159" s="11" t="s">
        <v>22</v>
      </c>
      <c r="F159" s="11">
        <v>4</v>
      </c>
      <c r="G159" s="23">
        <v>41298</v>
      </c>
    </row>
    <row r="160" spans="1:7">
      <c r="A160" s="19">
        <v>30156</v>
      </c>
      <c r="B160" s="20">
        <v>46181</v>
      </c>
      <c r="C160" s="11" t="s">
        <v>31</v>
      </c>
      <c r="D160" s="11" t="s">
        <v>95</v>
      </c>
      <c r="E160" s="11" t="s">
        <v>23</v>
      </c>
      <c r="F160" s="11">
        <v>2</v>
      </c>
      <c r="G160" s="23">
        <v>55459</v>
      </c>
    </row>
    <row r="161" spans="1:7">
      <c r="A161" s="19">
        <v>30157</v>
      </c>
      <c r="B161" s="20">
        <v>46177</v>
      </c>
      <c r="C161" s="11" t="s">
        <v>41</v>
      </c>
      <c r="D161" s="11" t="s">
        <v>95</v>
      </c>
      <c r="E161" s="11" t="s">
        <v>18</v>
      </c>
      <c r="F161" s="11">
        <v>3</v>
      </c>
      <c r="G161" s="23">
        <v>18235</v>
      </c>
    </row>
    <row r="162" spans="1:7">
      <c r="A162" s="19">
        <v>30158</v>
      </c>
      <c r="B162" s="20">
        <v>46185</v>
      </c>
      <c r="C162" s="11" t="s">
        <v>16</v>
      </c>
      <c r="D162" s="11" t="s">
        <v>97</v>
      </c>
      <c r="E162" s="11" t="s">
        <v>27</v>
      </c>
      <c r="F162" s="11">
        <v>3</v>
      </c>
      <c r="G162" s="23">
        <v>61158</v>
      </c>
    </row>
    <row r="163" spans="1:7">
      <c r="A163" s="19">
        <v>30159</v>
      </c>
      <c r="B163" s="20">
        <v>46159</v>
      </c>
      <c r="C163" s="11" t="s">
        <v>26</v>
      </c>
      <c r="D163" s="11" t="s">
        <v>95</v>
      </c>
      <c r="E163" s="11" t="s">
        <v>23</v>
      </c>
      <c r="F163" s="11">
        <v>2</v>
      </c>
      <c r="G163" s="23">
        <v>67406</v>
      </c>
    </row>
    <row r="164" spans="1:7">
      <c r="A164" s="19">
        <v>30160</v>
      </c>
      <c r="B164" s="20">
        <v>46163</v>
      </c>
      <c r="C164" s="11" t="s">
        <v>16</v>
      </c>
      <c r="D164" s="11" t="s">
        <v>98</v>
      </c>
      <c r="E164" s="11" t="s">
        <v>27</v>
      </c>
      <c r="F164" s="11">
        <v>6</v>
      </c>
      <c r="G164" s="23">
        <v>56494</v>
      </c>
    </row>
    <row r="165" spans="1:7">
      <c r="A165" s="19">
        <v>30161</v>
      </c>
      <c r="B165" s="20">
        <v>46168</v>
      </c>
      <c r="C165" s="11" t="s">
        <v>41</v>
      </c>
      <c r="D165" s="11" t="s">
        <v>98</v>
      </c>
      <c r="E165" s="11" t="s">
        <v>22</v>
      </c>
      <c r="F165" s="11">
        <v>1</v>
      </c>
      <c r="G165" s="23">
        <v>68268</v>
      </c>
    </row>
    <row r="166" spans="1:7">
      <c r="A166" s="19">
        <v>30162</v>
      </c>
      <c r="B166" s="20">
        <v>46158</v>
      </c>
      <c r="C166" s="11" t="s">
        <v>31</v>
      </c>
      <c r="D166" s="11" t="s">
        <v>97</v>
      </c>
      <c r="E166" s="11" t="s">
        <v>17</v>
      </c>
      <c r="F166" s="11">
        <v>2</v>
      </c>
      <c r="G166" s="23">
        <v>38922</v>
      </c>
    </row>
    <row r="167" spans="1:7">
      <c r="A167" s="19">
        <v>30163</v>
      </c>
      <c r="B167" s="20">
        <v>46143</v>
      </c>
      <c r="C167" s="11" t="s">
        <v>31</v>
      </c>
      <c r="D167" s="11" t="s">
        <v>98</v>
      </c>
      <c r="E167" s="11" t="s">
        <v>27</v>
      </c>
      <c r="F167" s="11">
        <v>8</v>
      </c>
      <c r="G167" s="23">
        <v>57600</v>
      </c>
    </row>
    <row r="168" spans="1:7">
      <c r="A168" s="19">
        <v>30164</v>
      </c>
      <c r="B168" s="20">
        <v>46202</v>
      </c>
      <c r="C168" s="11" t="s">
        <v>16</v>
      </c>
      <c r="D168" s="11" t="s">
        <v>96</v>
      </c>
      <c r="E168" s="11" t="s">
        <v>23</v>
      </c>
      <c r="F168" s="11">
        <v>4</v>
      </c>
      <c r="G168" s="23">
        <v>46021</v>
      </c>
    </row>
    <row r="169" spans="1:7">
      <c r="A169" s="19">
        <v>30165</v>
      </c>
      <c r="B169" s="20">
        <v>46183</v>
      </c>
      <c r="C169" s="11" t="s">
        <v>21</v>
      </c>
      <c r="D169" s="11" t="s">
        <v>95</v>
      </c>
      <c r="E169" s="11" t="s">
        <v>22</v>
      </c>
      <c r="F169" s="11">
        <v>6</v>
      </c>
      <c r="G169" s="23">
        <v>41476</v>
      </c>
    </row>
    <row r="170" spans="1:7">
      <c r="A170" s="19">
        <v>30166</v>
      </c>
      <c r="B170" s="20">
        <v>46143</v>
      </c>
      <c r="C170" s="11" t="s">
        <v>16</v>
      </c>
      <c r="D170" s="11" t="s">
        <v>98</v>
      </c>
      <c r="E170" s="11" t="s">
        <v>27</v>
      </c>
      <c r="F170" s="11">
        <v>3</v>
      </c>
      <c r="G170" s="23">
        <v>28377</v>
      </c>
    </row>
    <row r="171" spans="1:7">
      <c r="A171" s="19">
        <v>30167</v>
      </c>
      <c r="B171" s="20">
        <v>46192</v>
      </c>
      <c r="C171" s="11" t="s">
        <v>26</v>
      </c>
      <c r="D171" s="11" t="s">
        <v>97</v>
      </c>
      <c r="E171" s="11" t="s">
        <v>22</v>
      </c>
      <c r="F171" s="11">
        <v>7</v>
      </c>
      <c r="G171" s="23">
        <v>33749</v>
      </c>
    </row>
    <row r="172" spans="1:7">
      <c r="A172" s="19">
        <v>30168</v>
      </c>
      <c r="B172" s="20">
        <v>46189</v>
      </c>
      <c r="C172" s="11" t="s">
        <v>41</v>
      </c>
      <c r="D172" s="11" t="s">
        <v>98</v>
      </c>
      <c r="E172" s="11" t="s">
        <v>17</v>
      </c>
      <c r="F172" s="11">
        <v>5</v>
      </c>
      <c r="G172" s="23">
        <v>34271</v>
      </c>
    </row>
    <row r="173" spans="1:7">
      <c r="A173" s="19">
        <v>30169</v>
      </c>
      <c r="B173" s="20">
        <v>46151</v>
      </c>
      <c r="C173" s="11" t="s">
        <v>16</v>
      </c>
      <c r="D173" s="11" t="s">
        <v>98</v>
      </c>
      <c r="E173" s="11" t="s">
        <v>27</v>
      </c>
      <c r="F173" s="11">
        <v>7</v>
      </c>
      <c r="G173" s="23">
        <v>21376</v>
      </c>
    </row>
    <row r="174" spans="1:7">
      <c r="A174" s="19">
        <v>30170</v>
      </c>
      <c r="B174" s="20">
        <v>46201</v>
      </c>
      <c r="C174" s="11" t="s">
        <v>41</v>
      </c>
      <c r="D174" s="11" t="s">
        <v>96</v>
      </c>
      <c r="E174" s="11" t="s">
        <v>27</v>
      </c>
      <c r="F174" s="11">
        <v>5</v>
      </c>
      <c r="G174" s="23">
        <v>43759</v>
      </c>
    </row>
    <row r="175" spans="1:7">
      <c r="A175" s="19">
        <v>30171</v>
      </c>
      <c r="B175" s="20">
        <v>46170</v>
      </c>
      <c r="C175" s="11" t="s">
        <v>16</v>
      </c>
      <c r="D175" s="11" t="s">
        <v>96</v>
      </c>
      <c r="E175" s="11" t="s">
        <v>23</v>
      </c>
      <c r="F175" s="11">
        <v>6</v>
      </c>
      <c r="G175" s="23">
        <v>23636</v>
      </c>
    </row>
    <row r="176" spans="1:7">
      <c r="A176" s="19">
        <v>30172</v>
      </c>
      <c r="B176" s="20">
        <v>46160</v>
      </c>
      <c r="C176" s="11" t="s">
        <v>16</v>
      </c>
      <c r="D176" s="11" t="s">
        <v>95</v>
      </c>
      <c r="E176" s="11" t="s">
        <v>17</v>
      </c>
      <c r="F176" s="11">
        <v>2</v>
      </c>
      <c r="G176" s="23">
        <v>62177</v>
      </c>
    </row>
    <row r="177" spans="1:7">
      <c r="A177" s="19">
        <v>30173</v>
      </c>
      <c r="B177" s="20">
        <v>46153</v>
      </c>
      <c r="C177" s="11" t="s">
        <v>26</v>
      </c>
      <c r="D177" s="11" t="s">
        <v>97</v>
      </c>
      <c r="E177" s="11" t="s">
        <v>22</v>
      </c>
      <c r="F177" s="11">
        <v>5</v>
      </c>
      <c r="G177" s="23">
        <v>63103</v>
      </c>
    </row>
    <row r="178" spans="1:7">
      <c r="A178" s="19">
        <v>30174</v>
      </c>
      <c r="B178" s="20">
        <v>46154</v>
      </c>
      <c r="C178" s="11" t="s">
        <v>41</v>
      </c>
      <c r="D178" s="11" t="s">
        <v>98</v>
      </c>
      <c r="E178" s="11" t="s">
        <v>18</v>
      </c>
      <c r="F178" s="11">
        <v>4</v>
      </c>
      <c r="G178" s="23">
        <v>41063</v>
      </c>
    </row>
    <row r="179" spans="1:7">
      <c r="A179" s="19">
        <v>30175</v>
      </c>
      <c r="B179" s="20">
        <v>46180</v>
      </c>
      <c r="C179" s="11" t="s">
        <v>26</v>
      </c>
      <c r="D179" s="11" t="s">
        <v>96</v>
      </c>
      <c r="E179" s="11" t="s">
        <v>22</v>
      </c>
      <c r="F179" s="11">
        <v>5</v>
      </c>
      <c r="G179" s="23">
        <v>17674</v>
      </c>
    </row>
    <row r="180" spans="1:7">
      <c r="A180" s="19">
        <v>30176</v>
      </c>
      <c r="B180" s="20">
        <v>46173</v>
      </c>
      <c r="C180" s="11" t="s">
        <v>26</v>
      </c>
      <c r="D180" s="11" t="s">
        <v>98</v>
      </c>
      <c r="E180" s="11" t="s">
        <v>13</v>
      </c>
      <c r="F180" s="11">
        <v>2</v>
      </c>
      <c r="G180" s="23">
        <v>59818</v>
      </c>
    </row>
    <row r="181" spans="1:7">
      <c r="A181" s="19">
        <v>30177</v>
      </c>
      <c r="B181" s="20">
        <v>46143</v>
      </c>
      <c r="C181" s="11" t="s">
        <v>16</v>
      </c>
      <c r="D181" s="11" t="s">
        <v>98</v>
      </c>
      <c r="E181" s="11" t="s">
        <v>13</v>
      </c>
      <c r="F181" s="11">
        <v>7</v>
      </c>
      <c r="G181" s="23">
        <v>45977</v>
      </c>
    </row>
    <row r="182" spans="1:7">
      <c r="A182" s="19">
        <v>30178</v>
      </c>
      <c r="B182" s="20">
        <v>46163</v>
      </c>
      <c r="C182" s="11" t="s">
        <v>31</v>
      </c>
      <c r="D182" s="11" t="s">
        <v>98</v>
      </c>
      <c r="E182" s="11" t="s">
        <v>27</v>
      </c>
      <c r="F182" s="11">
        <v>4</v>
      </c>
      <c r="G182" s="23">
        <v>16204</v>
      </c>
    </row>
    <row r="183" spans="1:7">
      <c r="A183" s="19">
        <v>30179</v>
      </c>
      <c r="B183" s="20">
        <v>46143</v>
      </c>
      <c r="C183" s="11" t="s">
        <v>21</v>
      </c>
      <c r="D183" s="11" t="s">
        <v>98</v>
      </c>
      <c r="E183" s="11" t="s">
        <v>13</v>
      </c>
      <c r="F183" s="11">
        <v>4</v>
      </c>
      <c r="G183" s="23">
        <v>11789</v>
      </c>
    </row>
    <row r="184" spans="1:7">
      <c r="A184" s="19">
        <v>30180</v>
      </c>
      <c r="B184" s="20">
        <v>46159</v>
      </c>
      <c r="C184" s="11" t="s">
        <v>16</v>
      </c>
      <c r="D184" s="11" t="s">
        <v>95</v>
      </c>
      <c r="E184" s="11" t="s">
        <v>17</v>
      </c>
      <c r="F184" s="11">
        <v>8</v>
      </c>
      <c r="G184" s="23">
        <v>27831</v>
      </c>
    </row>
    <row r="185" spans="1:7">
      <c r="A185" s="19">
        <v>30181</v>
      </c>
      <c r="B185" s="20">
        <v>46180</v>
      </c>
      <c r="C185" s="11" t="s">
        <v>41</v>
      </c>
      <c r="D185" s="11" t="s">
        <v>97</v>
      </c>
      <c r="E185" s="11" t="s">
        <v>23</v>
      </c>
      <c r="F185" s="11">
        <v>7</v>
      </c>
      <c r="G185" s="23">
        <v>19454</v>
      </c>
    </row>
    <row r="186" spans="1:7">
      <c r="A186" s="19">
        <v>30182</v>
      </c>
      <c r="B186" s="20">
        <v>46153</v>
      </c>
      <c r="C186" s="11" t="s">
        <v>21</v>
      </c>
      <c r="D186" s="11" t="s">
        <v>97</v>
      </c>
      <c r="E186" s="11" t="s">
        <v>17</v>
      </c>
      <c r="F186" s="11">
        <v>3</v>
      </c>
      <c r="G186" s="23">
        <v>15635</v>
      </c>
    </row>
    <row r="187" spans="1:7">
      <c r="A187" s="19">
        <v>30183</v>
      </c>
      <c r="B187" s="20">
        <v>46198</v>
      </c>
      <c r="C187" s="11" t="s">
        <v>21</v>
      </c>
      <c r="D187" s="11" t="s">
        <v>98</v>
      </c>
      <c r="E187" s="11" t="s">
        <v>22</v>
      </c>
      <c r="F187" s="11">
        <v>7</v>
      </c>
      <c r="G187" s="23">
        <v>6685</v>
      </c>
    </row>
    <row r="188" spans="1:7">
      <c r="A188" s="19">
        <v>30184</v>
      </c>
      <c r="B188" s="20">
        <v>46202</v>
      </c>
      <c r="C188" s="11" t="s">
        <v>41</v>
      </c>
      <c r="D188" s="11" t="s">
        <v>96</v>
      </c>
      <c r="E188" s="11" t="s">
        <v>27</v>
      </c>
      <c r="F188" s="11">
        <v>2</v>
      </c>
      <c r="G188" s="23">
        <v>32972</v>
      </c>
    </row>
    <row r="189" spans="1:7">
      <c r="A189" s="19">
        <v>30185</v>
      </c>
      <c r="B189" s="20">
        <v>46202</v>
      </c>
      <c r="C189" s="11" t="s">
        <v>41</v>
      </c>
      <c r="D189" s="11" t="s">
        <v>95</v>
      </c>
      <c r="E189" s="11" t="s">
        <v>13</v>
      </c>
      <c r="F189" s="11">
        <v>6</v>
      </c>
      <c r="G189" s="23">
        <v>51518</v>
      </c>
    </row>
    <row r="190" spans="1:7">
      <c r="A190" s="19">
        <v>30186</v>
      </c>
      <c r="B190" s="20">
        <v>46179</v>
      </c>
      <c r="C190" s="11" t="s">
        <v>21</v>
      </c>
      <c r="D190" s="11" t="s">
        <v>97</v>
      </c>
      <c r="E190" s="11" t="s">
        <v>22</v>
      </c>
      <c r="F190" s="11">
        <v>3</v>
      </c>
      <c r="G190" s="23">
        <v>29447</v>
      </c>
    </row>
    <row r="191" spans="1:7">
      <c r="A191" s="19">
        <v>30187</v>
      </c>
      <c r="B191" s="20">
        <v>46194</v>
      </c>
      <c r="C191" s="11" t="s">
        <v>21</v>
      </c>
      <c r="D191" s="11" t="s">
        <v>95</v>
      </c>
      <c r="E191" s="11" t="s">
        <v>23</v>
      </c>
      <c r="F191" s="11">
        <v>5</v>
      </c>
      <c r="G191" s="23">
        <v>47856</v>
      </c>
    </row>
    <row r="192" spans="1:7">
      <c r="A192" s="19">
        <v>30188</v>
      </c>
      <c r="B192" s="20">
        <v>46157</v>
      </c>
      <c r="C192" s="11" t="s">
        <v>21</v>
      </c>
      <c r="D192" s="11" t="s">
        <v>96</v>
      </c>
      <c r="E192" s="11" t="s">
        <v>23</v>
      </c>
      <c r="F192" s="11">
        <v>8</v>
      </c>
      <c r="G192" s="23">
        <v>6385</v>
      </c>
    </row>
    <row r="193" spans="1:7">
      <c r="A193" s="19">
        <v>30189</v>
      </c>
      <c r="B193" s="20">
        <v>46160</v>
      </c>
      <c r="C193" s="11" t="s">
        <v>31</v>
      </c>
      <c r="D193" s="11" t="s">
        <v>96</v>
      </c>
      <c r="E193" s="11" t="s">
        <v>27</v>
      </c>
      <c r="F193" s="11">
        <v>2</v>
      </c>
      <c r="G193" s="23">
        <v>24717</v>
      </c>
    </row>
    <row r="194" spans="1:7">
      <c r="A194" s="19">
        <v>30190</v>
      </c>
      <c r="B194" s="20">
        <v>46146</v>
      </c>
      <c r="C194" s="11" t="s">
        <v>21</v>
      </c>
      <c r="D194" s="11" t="s">
        <v>96</v>
      </c>
      <c r="E194" s="11" t="s">
        <v>27</v>
      </c>
      <c r="F194" s="11">
        <v>8</v>
      </c>
      <c r="G194" s="23">
        <v>66279</v>
      </c>
    </row>
    <row r="195" spans="1:7">
      <c r="A195" s="19">
        <v>30191</v>
      </c>
      <c r="B195" s="20">
        <v>46161</v>
      </c>
      <c r="C195" s="11" t="s">
        <v>31</v>
      </c>
      <c r="D195" s="11" t="s">
        <v>96</v>
      </c>
      <c r="E195" s="11" t="s">
        <v>17</v>
      </c>
      <c r="F195" s="11">
        <v>3</v>
      </c>
      <c r="G195" s="23">
        <v>44379</v>
      </c>
    </row>
    <row r="196" spans="1:7">
      <c r="A196" s="19">
        <v>30192</v>
      </c>
      <c r="B196" s="20">
        <v>46169</v>
      </c>
      <c r="C196" s="11" t="s">
        <v>31</v>
      </c>
      <c r="D196" s="11" t="s">
        <v>98</v>
      </c>
      <c r="E196" s="11" t="s">
        <v>27</v>
      </c>
      <c r="F196" s="11">
        <v>2</v>
      </c>
      <c r="G196" s="23">
        <v>47330</v>
      </c>
    </row>
    <row r="197" spans="1:7">
      <c r="A197" s="19">
        <v>30193</v>
      </c>
      <c r="B197" s="20">
        <v>46167</v>
      </c>
      <c r="C197" s="11" t="s">
        <v>41</v>
      </c>
      <c r="D197" s="11" t="s">
        <v>96</v>
      </c>
      <c r="E197" s="11" t="s">
        <v>13</v>
      </c>
      <c r="F197" s="11">
        <v>4</v>
      </c>
      <c r="G197" s="23">
        <v>7122</v>
      </c>
    </row>
    <row r="198" spans="1:7">
      <c r="A198" s="19">
        <v>30194</v>
      </c>
      <c r="B198" s="20">
        <v>46189</v>
      </c>
      <c r="C198" s="11" t="s">
        <v>21</v>
      </c>
      <c r="D198" s="11" t="s">
        <v>96</v>
      </c>
      <c r="E198" s="11" t="s">
        <v>22</v>
      </c>
      <c r="F198" s="11">
        <v>5</v>
      </c>
      <c r="G198" s="23">
        <v>29393</v>
      </c>
    </row>
    <row r="199" spans="1:7">
      <c r="A199" s="19">
        <v>30195</v>
      </c>
      <c r="B199" s="20">
        <v>46184</v>
      </c>
      <c r="C199" s="11" t="s">
        <v>26</v>
      </c>
      <c r="D199" s="11" t="s">
        <v>96</v>
      </c>
      <c r="E199" s="11" t="s">
        <v>23</v>
      </c>
      <c r="F199" s="11">
        <v>1</v>
      </c>
      <c r="G199" s="23">
        <v>41423</v>
      </c>
    </row>
    <row r="200" spans="1:7">
      <c r="A200" s="19">
        <v>30196</v>
      </c>
      <c r="B200" s="20">
        <v>46148</v>
      </c>
      <c r="C200" s="11" t="s">
        <v>16</v>
      </c>
      <c r="D200" s="11" t="s">
        <v>96</v>
      </c>
      <c r="E200" s="11" t="s">
        <v>23</v>
      </c>
      <c r="F200" s="11">
        <v>7</v>
      </c>
      <c r="G200" s="23">
        <v>38369</v>
      </c>
    </row>
    <row r="201" spans="1:7">
      <c r="A201" s="19">
        <v>30197</v>
      </c>
      <c r="B201" s="20">
        <v>46147</v>
      </c>
      <c r="C201" s="11" t="s">
        <v>16</v>
      </c>
      <c r="D201" s="11" t="s">
        <v>98</v>
      </c>
      <c r="E201" s="11" t="s">
        <v>22</v>
      </c>
      <c r="F201" s="11">
        <v>6</v>
      </c>
      <c r="G201" s="23">
        <v>39458</v>
      </c>
    </row>
    <row r="202" spans="1:7">
      <c r="A202" s="19">
        <v>30198</v>
      </c>
      <c r="B202" s="20">
        <v>46165</v>
      </c>
      <c r="C202" s="11" t="s">
        <v>31</v>
      </c>
      <c r="D202" s="11" t="s">
        <v>95</v>
      </c>
      <c r="E202" s="11" t="s">
        <v>13</v>
      </c>
      <c r="F202" s="11">
        <v>4</v>
      </c>
      <c r="G202" s="23">
        <v>43821</v>
      </c>
    </row>
    <row r="203" spans="1:7">
      <c r="A203" s="19">
        <v>30199</v>
      </c>
      <c r="B203" s="20">
        <v>46188</v>
      </c>
      <c r="C203" s="11" t="s">
        <v>31</v>
      </c>
      <c r="D203" s="11" t="s">
        <v>95</v>
      </c>
      <c r="E203" s="11" t="s">
        <v>18</v>
      </c>
      <c r="F203" s="11">
        <v>8</v>
      </c>
      <c r="G203" s="23">
        <v>64635</v>
      </c>
    </row>
    <row r="204" spans="1:7">
      <c r="A204" s="19">
        <v>30200</v>
      </c>
      <c r="B204" s="20">
        <v>46171</v>
      </c>
      <c r="C204" s="11" t="s">
        <v>41</v>
      </c>
      <c r="D204" s="11" t="s">
        <v>98</v>
      </c>
      <c r="E204" s="11" t="s">
        <v>17</v>
      </c>
      <c r="F204" s="11">
        <v>6</v>
      </c>
      <c r="G204" s="23">
        <v>67028</v>
      </c>
    </row>
    <row r="205" spans="1:7">
      <c r="A205" s="19">
        <v>30201</v>
      </c>
      <c r="B205" s="20">
        <v>46149</v>
      </c>
      <c r="C205" s="11" t="s">
        <v>41</v>
      </c>
      <c r="D205" s="11" t="s">
        <v>95</v>
      </c>
      <c r="E205" s="11" t="s">
        <v>13</v>
      </c>
      <c r="F205" s="11">
        <v>2</v>
      </c>
      <c r="G205" s="23">
        <v>62474</v>
      </c>
    </row>
    <row r="206" spans="1:7">
      <c r="A206" s="19">
        <v>30202</v>
      </c>
      <c r="B206" s="20">
        <v>46181</v>
      </c>
      <c r="C206" s="11" t="s">
        <v>41</v>
      </c>
      <c r="D206" s="11" t="s">
        <v>95</v>
      </c>
      <c r="E206" s="11" t="s">
        <v>27</v>
      </c>
      <c r="F206" s="11">
        <v>2</v>
      </c>
      <c r="G206" s="23">
        <v>25589</v>
      </c>
    </row>
    <row r="207" spans="1:7">
      <c r="A207" s="19">
        <v>30203</v>
      </c>
      <c r="B207" s="20">
        <v>46160</v>
      </c>
      <c r="C207" s="11" t="s">
        <v>21</v>
      </c>
      <c r="D207" s="11" t="s">
        <v>95</v>
      </c>
      <c r="E207" s="11" t="s">
        <v>17</v>
      </c>
      <c r="F207" s="11">
        <v>2</v>
      </c>
      <c r="G207" s="23">
        <v>33100</v>
      </c>
    </row>
    <row r="208" spans="1:7">
      <c r="A208" s="19">
        <v>30204</v>
      </c>
      <c r="B208" s="20">
        <v>46189</v>
      </c>
      <c r="C208" s="11" t="s">
        <v>21</v>
      </c>
      <c r="D208" s="11" t="s">
        <v>96</v>
      </c>
      <c r="E208" s="11" t="s">
        <v>13</v>
      </c>
      <c r="F208" s="11">
        <v>1</v>
      </c>
      <c r="G208" s="23">
        <v>55725</v>
      </c>
    </row>
    <row r="209" spans="1:7">
      <c r="A209" s="19">
        <v>30205</v>
      </c>
      <c r="B209" s="20">
        <v>46179</v>
      </c>
      <c r="C209" s="11" t="s">
        <v>21</v>
      </c>
      <c r="D209" s="11" t="s">
        <v>97</v>
      </c>
      <c r="E209" s="11" t="s">
        <v>27</v>
      </c>
      <c r="F209" s="11">
        <v>5</v>
      </c>
      <c r="G209" s="23">
        <v>63083</v>
      </c>
    </row>
    <row r="210" spans="1:7">
      <c r="A210" s="19">
        <v>30206</v>
      </c>
      <c r="B210" s="20">
        <v>46197</v>
      </c>
      <c r="C210" s="11" t="s">
        <v>31</v>
      </c>
      <c r="D210" s="11" t="s">
        <v>98</v>
      </c>
      <c r="E210" s="11" t="s">
        <v>23</v>
      </c>
      <c r="F210" s="11">
        <v>3</v>
      </c>
      <c r="G210" s="23">
        <v>69391</v>
      </c>
    </row>
    <row r="211" spans="1:7">
      <c r="A211" s="19">
        <v>30207</v>
      </c>
      <c r="B211" s="20">
        <v>46171</v>
      </c>
      <c r="C211" s="11" t="s">
        <v>41</v>
      </c>
      <c r="D211" s="11" t="s">
        <v>98</v>
      </c>
      <c r="E211" s="11" t="s">
        <v>23</v>
      </c>
      <c r="F211" s="11">
        <v>3</v>
      </c>
      <c r="G211" s="23">
        <v>38730</v>
      </c>
    </row>
    <row r="212" spans="1:7">
      <c r="A212" s="19">
        <v>30208</v>
      </c>
      <c r="B212" s="20">
        <v>46171</v>
      </c>
      <c r="C212" s="11" t="s">
        <v>21</v>
      </c>
      <c r="D212" s="11" t="s">
        <v>95</v>
      </c>
      <c r="E212" s="11" t="s">
        <v>27</v>
      </c>
      <c r="F212" s="11">
        <v>1</v>
      </c>
      <c r="G212" s="23">
        <v>46547</v>
      </c>
    </row>
    <row r="213" spans="1:7">
      <c r="A213" s="19">
        <v>30209</v>
      </c>
      <c r="B213" s="20">
        <v>46157</v>
      </c>
      <c r="C213" s="11" t="s">
        <v>41</v>
      </c>
      <c r="D213" s="11" t="s">
        <v>95</v>
      </c>
      <c r="E213" s="11" t="s">
        <v>22</v>
      </c>
      <c r="F213" s="11">
        <v>6</v>
      </c>
      <c r="G213" s="23">
        <v>55425</v>
      </c>
    </row>
    <row r="214" spans="1:7">
      <c r="A214" s="19">
        <v>30210</v>
      </c>
      <c r="B214" s="20">
        <v>46204</v>
      </c>
      <c r="C214" s="11" t="s">
        <v>21</v>
      </c>
      <c r="D214" s="11" t="s">
        <v>95</v>
      </c>
      <c r="E214" s="11" t="s">
        <v>13</v>
      </c>
      <c r="F214" s="11">
        <v>3</v>
      </c>
      <c r="G214" s="23">
        <v>9942</v>
      </c>
    </row>
    <row r="215" spans="1:7">
      <c r="A215" s="19">
        <v>30211</v>
      </c>
      <c r="B215" s="20">
        <v>46179</v>
      </c>
      <c r="C215" s="11" t="s">
        <v>16</v>
      </c>
      <c r="D215" s="11" t="s">
        <v>96</v>
      </c>
      <c r="E215" s="11" t="s">
        <v>23</v>
      </c>
      <c r="F215" s="11">
        <v>3</v>
      </c>
      <c r="G215" s="23">
        <v>11341</v>
      </c>
    </row>
    <row r="216" spans="1:7">
      <c r="A216" s="19">
        <v>30212</v>
      </c>
      <c r="B216" s="20">
        <v>46158</v>
      </c>
      <c r="C216" s="11" t="s">
        <v>31</v>
      </c>
      <c r="D216" s="11" t="s">
        <v>95</v>
      </c>
      <c r="E216" s="11" t="s">
        <v>17</v>
      </c>
      <c r="F216" s="11">
        <v>1</v>
      </c>
      <c r="G216" s="23">
        <v>45251</v>
      </c>
    </row>
    <row r="217" spans="1:7">
      <c r="A217" s="19">
        <v>30213</v>
      </c>
      <c r="B217" s="20">
        <v>46189</v>
      </c>
      <c r="C217" s="11" t="s">
        <v>31</v>
      </c>
      <c r="D217" s="11" t="s">
        <v>97</v>
      </c>
      <c r="E217" s="11" t="s">
        <v>27</v>
      </c>
      <c r="F217" s="11">
        <v>4</v>
      </c>
      <c r="G217" s="23">
        <v>9675</v>
      </c>
    </row>
    <row r="218" spans="1:7">
      <c r="A218" s="19">
        <v>30214</v>
      </c>
      <c r="B218" s="20">
        <v>46173</v>
      </c>
      <c r="C218" s="11" t="s">
        <v>31</v>
      </c>
      <c r="D218" s="11" t="s">
        <v>97</v>
      </c>
      <c r="E218" s="11" t="s">
        <v>23</v>
      </c>
      <c r="F218" s="11">
        <v>3</v>
      </c>
      <c r="G218" s="23">
        <v>30941</v>
      </c>
    </row>
    <row r="219" spans="1:7">
      <c r="A219" s="19">
        <v>30215</v>
      </c>
      <c r="B219" s="20">
        <v>46144</v>
      </c>
      <c r="C219" s="11" t="s">
        <v>31</v>
      </c>
      <c r="D219" s="11" t="s">
        <v>98</v>
      </c>
      <c r="E219" s="11" t="s">
        <v>17</v>
      </c>
      <c r="F219" s="11">
        <v>3</v>
      </c>
      <c r="G219" s="23">
        <v>33966</v>
      </c>
    </row>
    <row r="220" spans="1:7">
      <c r="A220" s="19">
        <v>30216</v>
      </c>
      <c r="B220" s="20">
        <v>46163</v>
      </c>
      <c r="C220" s="11" t="s">
        <v>21</v>
      </c>
      <c r="D220" s="11" t="s">
        <v>95</v>
      </c>
      <c r="E220" s="11" t="s">
        <v>22</v>
      </c>
      <c r="F220" s="11">
        <v>7</v>
      </c>
      <c r="G220" s="23">
        <v>58207</v>
      </c>
    </row>
    <row r="221" spans="1:7">
      <c r="A221" s="19">
        <v>30217</v>
      </c>
      <c r="B221" s="20">
        <v>46190</v>
      </c>
      <c r="C221" s="11" t="s">
        <v>31</v>
      </c>
      <c r="D221" s="11" t="s">
        <v>97</v>
      </c>
      <c r="E221" s="11" t="s">
        <v>17</v>
      </c>
      <c r="F221" s="11">
        <v>6</v>
      </c>
      <c r="G221" s="23">
        <v>40044</v>
      </c>
    </row>
    <row r="222" spans="1:7">
      <c r="A222" s="19">
        <v>30218</v>
      </c>
      <c r="B222" s="20">
        <v>46170</v>
      </c>
      <c r="C222" s="11" t="s">
        <v>21</v>
      </c>
      <c r="D222" s="11" t="s">
        <v>97</v>
      </c>
      <c r="E222" s="11" t="s">
        <v>13</v>
      </c>
      <c r="F222" s="11">
        <v>2</v>
      </c>
      <c r="G222" s="23">
        <v>44801</v>
      </c>
    </row>
    <row r="223" spans="1:7">
      <c r="A223" s="19">
        <v>30219</v>
      </c>
      <c r="B223" s="20">
        <v>46155</v>
      </c>
      <c r="C223" s="11" t="s">
        <v>26</v>
      </c>
      <c r="D223" s="11" t="s">
        <v>95</v>
      </c>
      <c r="E223" s="11" t="s">
        <v>18</v>
      </c>
      <c r="F223" s="11">
        <v>1</v>
      </c>
      <c r="G223" s="23">
        <v>27768</v>
      </c>
    </row>
    <row r="224" spans="1:7">
      <c r="A224" s="19">
        <v>30220</v>
      </c>
      <c r="B224" s="20">
        <v>46161</v>
      </c>
      <c r="C224" s="11" t="s">
        <v>21</v>
      </c>
      <c r="D224" s="11" t="s">
        <v>96</v>
      </c>
      <c r="E224" s="11" t="s">
        <v>13</v>
      </c>
      <c r="F224" s="11">
        <v>6</v>
      </c>
      <c r="G224" s="23">
        <v>64816</v>
      </c>
    </row>
    <row r="225" spans="1:7">
      <c r="A225" s="19">
        <v>30221</v>
      </c>
      <c r="B225" s="20">
        <v>46175</v>
      </c>
      <c r="C225" s="11" t="s">
        <v>21</v>
      </c>
      <c r="D225" s="11" t="s">
        <v>98</v>
      </c>
      <c r="E225" s="11" t="s">
        <v>27</v>
      </c>
      <c r="F225" s="11">
        <v>8</v>
      </c>
      <c r="G225" s="23">
        <v>14024</v>
      </c>
    </row>
    <row r="226" spans="1:7">
      <c r="A226" s="19">
        <v>30222</v>
      </c>
      <c r="B226" s="20">
        <v>46144</v>
      </c>
      <c r="C226" s="11" t="s">
        <v>41</v>
      </c>
      <c r="D226" s="11" t="s">
        <v>95</v>
      </c>
      <c r="E226" s="11" t="s">
        <v>17</v>
      </c>
      <c r="F226" s="11">
        <v>7</v>
      </c>
      <c r="G226" s="23">
        <v>48427</v>
      </c>
    </row>
    <row r="227" spans="1:7">
      <c r="A227" s="19">
        <v>30223</v>
      </c>
      <c r="B227" s="20">
        <v>46191</v>
      </c>
      <c r="C227" s="11" t="s">
        <v>41</v>
      </c>
      <c r="D227" s="11" t="s">
        <v>96</v>
      </c>
      <c r="E227" s="11" t="s">
        <v>18</v>
      </c>
      <c r="F227" s="11">
        <v>7</v>
      </c>
      <c r="G227" s="23">
        <v>9136</v>
      </c>
    </row>
    <row r="228" spans="1:7">
      <c r="A228" s="19">
        <v>30224</v>
      </c>
      <c r="B228" s="20">
        <v>46184</v>
      </c>
      <c r="C228" s="11" t="s">
        <v>31</v>
      </c>
      <c r="D228" s="11" t="s">
        <v>98</v>
      </c>
      <c r="E228" s="11" t="s">
        <v>17</v>
      </c>
      <c r="F228" s="11">
        <v>6</v>
      </c>
      <c r="G228" s="23">
        <v>8889</v>
      </c>
    </row>
    <row r="229" spans="1:7">
      <c r="A229" s="19">
        <v>30225</v>
      </c>
      <c r="B229" s="20">
        <v>46166</v>
      </c>
      <c r="C229" s="11" t="s">
        <v>31</v>
      </c>
      <c r="D229" s="11" t="s">
        <v>97</v>
      </c>
      <c r="E229" s="11" t="s">
        <v>22</v>
      </c>
      <c r="F229" s="11">
        <v>2</v>
      </c>
      <c r="G229" s="23">
        <v>63763</v>
      </c>
    </row>
    <row r="230" spans="1:7">
      <c r="A230" s="19">
        <v>30226</v>
      </c>
      <c r="B230" s="20">
        <v>46146</v>
      </c>
      <c r="C230" s="11" t="s">
        <v>41</v>
      </c>
      <c r="D230" s="11" t="s">
        <v>96</v>
      </c>
      <c r="E230" s="11" t="s">
        <v>18</v>
      </c>
      <c r="F230" s="11">
        <v>5</v>
      </c>
      <c r="G230" s="23">
        <v>61823</v>
      </c>
    </row>
    <row r="231" spans="1:7">
      <c r="A231" s="19">
        <v>30227</v>
      </c>
      <c r="B231" s="20">
        <v>46153</v>
      </c>
      <c r="C231" s="11" t="s">
        <v>26</v>
      </c>
      <c r="D231" s="11" t="s">
        <v>97</v>
      </c>
      <c r="E231" s="11" t="s">
        <v>18</v>
      </c>
      <c r="F231" s="11">
        <v>1</v>
      </c>
      <c r="G231" s="23">
        <v>37322</v>
      </c>
    </row>
    <row r="232" spans="1:7">
      <c r="A232" s="19">
        <v>30228</v>
      </c>
      <c r="B232" s="20">
        <v>46177</v>
      </c>
      <c r="C232" s="11" t="s">
        <v>41</v>
      </c>
      <c r="D232" s="11" t="s">
        <v>95</v>
      </c>
      <c r="E232" s="11" t="s">
        <v>17</v>
      </c>
      <c r="F232" s="11">
        <v>1</v>
      </c>
      <c r="G232" s="23">
        <v>62164</v>
      </c>
    </row>
    <row r="233" spans="1:7">
      <c r="A233" s="19">
        <v>30229</v>
      </c>
      <c r="B233" s="20">
        <v>46177</v>
      </c>
      <c r="C233" s="11" t="s">
        <v>26</v>
      </c>
      <c r="D233" s="11" t="s">
        <v>95</v>
      </c>
      <c r="E233" s="11" t="s">
        <v>22</v>
      </c>
      <c r="F233" s="11">
        <v>2</v>
      </c>
      <c r="G233" s="23">
        <v>45559</v>
      </c>
    </row>
    <row r="234" spans="1:7">
      <c r="A234" s="19">
        <v>30230</v>
      </c>
      <c r="B234" s="20">
        <v>46150</v>
      </c>
      <c r="C234" s="11" t="s">
        <v>26</v>
      </c>
      <c r="D234" s="11" t="s">
        <v>95</v>
      </c>
      <c r="E234" s="11" t="s">
        <v>18</v>
      </c>
      <c r="F234" s="11">
        <v>6</v>
      </c>
      <c r="G234" s="23">
        <v>13631</v>
      </c>
    </row>
    <row r="235" spans="1:7">
      <c r="A235" s="19">
        <v>30231</v>
      </c>
      <c r="B235" s="20">
        <v>46153</v>
      </c>
      <c r="C235" s="11" t="s">
        <v>31</v>
      </c>
      <c r="D235" s="11" t="s">
        <v>95</v>
      </c>
      <c r="E235" s="11" t="s">
        <v>27</v>
      </c>
      <c r="F235" s="11">
        <v>2</v>
      </c>
      <c r="G235" s="23">
        <v>38605</v>
      </c>
    </row>
    <row r="236" spans="1:7">
      <c r="A236" s="19">
        <v>30232</v>
      </c>
      <c r="B236" s="20">
        <v>46198</v>
      </c>
      <c r="C236" s="11" t="s">
        <v>21</v>
      </c>
      <c r="D236" s="11" t="s">
        <v>97</v>
      </c>
      <c r="E236" s="11" t="s">
        <v>13</v>
      </c>
      <c r="F236" s="11">
        <v>5</v>
      </c>
      <c r="G236" s="23">
        <v>31798</v>
      </c>
    </row>
    <row r="237" spans="1:7">
      <c r="A237" s="19">
        <v>30233</v>
      </c>
      <c r="B237" s="20">
        <v>46158</v>
      </c>
      <c r="C237" s="11" t="s">
        <v>21</v>
      </c>
      <c r="D237" s="11" t="s">
        <v>97</v>
      </c>
      <c r="E237" s="11" t="s">
        <v>27</v>
      </c>
      <c r="F237" s="11">
        <v>2</v>
      </c>
      <c r="G237" s="23">
        <v>10145</v>
      </c>
    </row>
    <row r="238" spans="1:7">
      <c r="A238" s="19">
        <v>30234</v>
      </c>
      <c r="B238" s="20">
        <v>46198</v>
      </c>
      <c r="C238" s="11" t="s">
        <v>26</v>
      </c>
      <c r="D238" s="11" t="s">
        <v>97</v>
      </c>
      <c r="E238" s="11" t="s">
        <v>13</v>
      </c>
      <c r="F238" s="11">
        <v>7</v>
      </c>
      <c r="G238" s="23">
        <v>42050</v>
      </c>
    </row>
    <row r="239" spans="1:7">
      <c r="A239" s="19">
        <v>30235</v>
      </c>
      <c r="B239" s="20">
        <v>46179</v>
      </c>
      <c r="C239" s="11" t="s">
        <v>21</v>
      </c>
      <c r="D239" s="11" t="s">
        <v>96</v>
      </c>
      <c r="E239" s="11" t="s">
        <v>23</v>
      </c>
      <c r="F239" s="11">
        <v>2</v>
      </c>
      <c r="G239" s="23">
        <v>45553</v>
      </c>
    </row>
    <row r="240" spans="1:7">
      <c r="A240" s="19">
        <v>30236</v>
      </c>
      <c r="B240" s="20">
        <v>46151</v>
      </c>
      <c r="C240" s="11" t="s">
        <v>26</v>
      </c>
      <c r="D240" s="11" t="s">
        <v>95</v>
      </c>
      <c r="E240" s="11" t="s">
        <v>13</v>
      </c>
      <c r="F240" s="11">
        <v>3</v>
      </c>
      <c r="G240" s="23">
        <v>34756</v>
      </c>
    </row>
    <row r="241" spans="1:7">
      <c r="A241" s="19">
        <v>30237</v>
      </c>
      <c r="B241" s="20">
        <v>46192</v>
      </c>
      <c r="C241" s="11" t="s">
        <v>21</v>
      </c>
      <c r="D241" s="11" t="s">
        <v>97</v>
      </c>
      <c r="E241" s="11" t="s">
        <v>18</v>
      </c>
      <c r="F241" s="11">
        <v>7</v>
      </c>
      <c r="G241" s="23">
        <v>12125</v>
      </c>
    </row>
    <row r="242" spans="1:7">
      <c r="A242" s="19">
        <v>30238</v>
      </c>
      <c r="B242" s="20">
        <v>46143</v>
      </c>
      <c r="C242" s="11" t="s">
        <v>31</v>
      </c>
      <c r="D242" s="11" t="s">
        <v>97</v>
      </c>
      <c r="E242" s="11" t="s">
        <v>22</v>
      </c>
      <c r="F242" s="11">
        <v>3</v>
      </c>
      <c r="G242" s="23">
        <v>25646</v>
      </c>
    </row>
    <row r="243" spans="1:7">
      <c r="A243" s="19">
        <v>30239</v>
      </c>
      <c r="B243" s="20">
        <v>46149</v>
      </c>
      <c r="C243" s="11" t="s">
        <v>31</v>
      </c>
      <c r="D243" s="11" t="s">
        <v>97</v>
      </c>
      <c r="E243" s="11" t="s">
        <v>17</v>
      </c>
      <c r="F243" s="11">
        <v>4</v>
      </c>
      <c r="G243" s="23">
        <v>46059</v>
      </c>
    </row>
    <row r="244" spans="1:7">
      <c r="A244" s="19">
        <v>30240</v>
      </c>
      <c r="B244" s="20">
        <v>46157</v>
      </c>
      <c r="C244" s="11" t="s">
        <v>26</v>
      </c>
      <c r="D244" s="11" t="s">
        <v>96</v>
      </c>
      <c r="E244" s="11" t="s">
        <v>22</v>
      </c>
      <c r="F244" s="11">
        <v>8</v>
      </c>
      <c r="G244" s="23">
        <v>17813</v>
      </c>
    </row>
    <row r="245" spans="1:7">
      <c r="A245" s="19">
        <v>30241</v>
      </c>
      <c r="B245" s="20">
        <v>46203</v>
      </c>
      <c r="C245" s="11" t="s">
        <v>16</v>
      </c>
      <c r="D245" s="11" t="s">
        <v>95</v>
      </c>
      <c r="E245" s="11" t="s">
        <v>17</v>
      </c>
      <c r="F245" s="11">
        <v>2</v>
      </c>
      <c r="G245" s="23">
        <v>17018</v>
      </c>
    </row>
    <row r="246" spans="1:7">
      <c r="A246" s="19">
        <v>30242</v>
      </c>
      <c r="B246" s="20">
        <v>46201</v>
      </c>
      <c r="C246" s="11" t="s">
        <v>21</v>
      </c>
      <c r="D246" s="11" t="s">
        <v>98</v>
      </c>
      <c r="E246" s="11" t="s">
        <v>13</v>
      </c>
      <c r="F246" s="11">
        <v>5</v>
      </c>
      <c r="G246" s="23">
        <v>27670</v>
      </c>
    </row>
    <row r="247" spans="1:7">
      <c r="A247" s="19">
        <v>30243</v>
      </c>
      <c r="B247" s="20">
        <v>46181</v>
      </c>
      <c r="C247" s="11" t="s">
        <v>26</v>
      </c>
      <c r="D247" s="11" t="s">
        <v>95</v>
      </c>
      <c r="E247" s="11" t="s">
        <v>17</v>
      </c>
      <c r="F247" s="11">
        <v>1</v>
      </c>
      <c r="G247" s="23">
        <v>39687</v>
      </c>
    </row>
    <row r="248" spans="1:7">
      <c r="A248" s="19">
        <v>30244</v>
      </c>
      <c r="B248" s="20">
        <v>46147</v>
      </c>
      <c r="C248" s="11" t="s">
        <v>41</v>
      </c>
      <c r="D248" s="11" t="s">
        <v>98</v>
      </c>
      <c r="E248" s="11" t="s">
        <v>13</v>
      </c>
      <c r="F248" s="11">
        <v>3</v>
      </c>
      <c r="G248" s="23">
        <v>37269</v>
      </c>
    </row>
    <row r="249" spans="1:7">
      <c r="A249" s="19">
        <v>30245</v>
      </c>
      <c r="B249" s="20">
        <v>46149</v>
      </c>
      <c r="C249" s="11" t="s">
        <v>41</v>
      </c>
      <c r="D249" s="11" t="s">
        <v>95</v>
      </c>
      <c r="E249" s="11" t="s">
        <v>18</v>
      </c>
      <c r="F249" s="11">
        <v>3</v>
      </c>
      <c r="G249" s="23">
        <v>50515</v>
      </c>
    </row>
    <row r="250" spans="1:7">
      <c r="A250" s="19">
        <v>30246</v>
      </c>
      <c r="B250" s="20">
        <v>46157</v>
      </c>
      <c r="C250" s="11" t="s">
        <v>26</v>
      </c>
      <c r="D250" s="11" t="s">
        <v>98</v>
      </c>
      <c r="E250" s="11" t="s">
        <v>27</v>
      </c>
      <c r="F250" s="11">
        <v>5</v>
      </c>
      <c r="G250" s="23">
        <v>50084</v>
      </c>
    </row>
    <row r="251" spans="1:7">
      <c r="A251" s="19">
        <v>30247</v>
      </c>
      <c r="B251" s="20">
        <v>46175</v>
      </c>
      <c r="C251" s="11" t="s">
        <v>26</v>
      </c>
      <c r="D251" s="11" t="s">
        <v>95</v>
      </c>
      <c r="E251" s="11" t="s">
        <v>27</v>
      </c>
      <c r="F251" s="11">
        <v>7</v>
      </c>
      <c r="G251" s="23">
        <v>8808</v>
      </c>
    </row>
    <row r="252" spans="1:7">
      <c r="A252" s="19">
        <v>30248</v>
      </c>
      <c r="B252" s="20">
        <v>46160</v>
      </c>
      <c r="C252" s="11" t="s">
        <v>31</v>
      </c>
      <c r="D252" s="11" t="s">
        <v>95</v>
      </c>
      <c r="E252" s="11" t="s">
        <v>13</v>
      </c>
      <c r="F252" s="11">
        <v>1</v>
      </c>
      <c r="G252" s="23">
        <v>12171</v>
      </c>
    </row>
    <row r="253" spans="1:7">
      <c r="A253" s="19">
        <v>30249</v>
      </c>
      <c r="B253" s="20">
        <v>46188</v>
      </c>
      <c r="C253" s="11" t="s">
        <v>41</v>
      </c>
      <c r="D253" s="11" t="s">
        <v>98</v>
      </c>
      <c r="E253" s="11" t="s">
        <v>27</v>
      </c>
      <c r="F253" s="11">
        <v>1</v>
      </c>
      <c r="G253" s="23">
        <v>30631</v>
      </c>
    </row>
    <row r="254" spans="1:7">
      <c r="A254" s="19">
        <v>30250</v>
      </c>
      <c r="B254" s="20">
        <v>46157</v>
      </c>
      <c r="C254" s="11" t="s">
        <v>31</v>
      </c>
      <c r="D254" s="11" t="s">
        <v>98</v>
      </c>
      <c r="E254" s="11" t="s">
        <v>18</v>
      </c>
      <c r="F254" s="11">
        <v>6</v>
      </c>
      <c r="G254" s="23">
        <v>69721</v>
      </c>
    </row>
    <row r="255" spans="1:7">
      <c r="A255" s="19">
        <v>30251</v>
      </c>
      <c r="B255" s="20">
        <v>46196</v>
      </c>
      <c r="C255" s="11" t="s">
        <v>21</v>
      </c>
      <c r="D255" s="11" t="s">
        <v>97</v>
      </c>
      <c r="E255" s="11" t="s">
        <v>23</v>
      </c>
      <c r="F255" s="11">
        <v>3</v>
      </c>
      <c r="G255" s="23">
        <v>39581</v>
      </c>
    </row>
    <row r="256" spans="1:7">
      <c r="A256" s="19">
        <v>30252</v>
      </c>
      <c r="B256" s="20">
        <v>46160</v>
      </c>
      <c r="C256" s="11" t="s">
        <v>41</v>
      </c>
      <c r="D256" s="11" t="s">
        <v>95</v>
      </c>
      <c r="E256" s="11" t="s">
        <v>17</v>
      </c>
      <c r="F256" s="11">
        <v>1</v>
      </c>
      <c r="G256" s="23">
        <v>39083</v>
      </c>
    </row>
    <row r="257" spans="1:7">
      <c r="A257" s="19">
        <v>30253</v>
      </c>
      <c r="B257" s="20">
        <v>46199</v>
      </c>
      <c r="C257" s="11" t="s">
        <v>16</v>
      </c>
      <c r="D257" s="11" t="s">
        <v>96</v>
      </c>
      <c r="E257" s="11" t="s">
        <v>27</v>
      </c>
      <c r="F257" s="11">
        <v>6</v>
      </c>
      <c r="G257" s="23">
        <v>60165</v>
      </c>
    </row>
    <row r="258" spans="1:7">
      <c r="A258" s="19">
        <v>30254</v>
      </c>
      <c r="B258" s="20">
        <v>46170</v>
      </c>
      <c r="C258" s="11" t="s">
        <v>16</v>
      </c>
      <c r="D258" s="11" t="s">
        <v>98</v>
      </c>
      <c r="E258" s="11" t="s">
        <v>23</v>
      </c>
      <c r="F258" s="11">
        <v>2</v>
      </c>
      <c r="G258" s="23">
        <v>50816</v>
      </c>
    </row>
    <row r="259" spans="1:7">
      <c r="A259" s="19">
        <v>30255</v>
      </c>
      <c r="B259" s="20">
        <v>46161</v>
      </c>
      <c r="C259" s="11" t="s">
        <v>21</v>
      </c>
      <c r="D259" s="11" t="s">
        <v>95</v>
      </c>
      <c r="E259" s="11" t="s">
        <v>17</v>
      </c>
      <c r="F259" s="11">
        <v>3</v>
      </c>
      <c r="G259" s="23">
        <v>13330</v>
      </c>
    </row>
    <row r="260" spans="1:7">
      <c r="A260" s="19">
        <v>30256</v>
      </c>
      <c r="B260" s="20">
        <v>46172</v>
      </c>
      <c r="C260" s="11" t="s">
        <v>26</v>
      </c>
      <c r="D260" s="11" t="s">
        <v>98</v>
      </c>
      <c r="E260" s="11" t="s">
        <v>27</v>
      </c>
      <c r="F260" s="11">
        <v>5</v>
      </c>
      <c r="G260" s="23">
        <v>27008</v>
      </c>
    </row>
    <row r="261" spans="1:7">
      <c r="A261" s="19">
        <v>30257</v>
      </c>
      <c r="B261" s="20">
        <v>46196</v>
      </c>
      <c r="C261" s="11" t="s">
        <v>21</v>
      </c>
      <c r="D261" s="11" t="s">
        <v>97</v>
      </c>
      <c r="E261" s="11" t="s">
        <v>17</v>
      </c>
      <c r="F261" s="11">
        <v>6</v>
      </c>
      <c r="G261" s="23">
        <v>44968</v>
      </c>
    </row>
    <row r="262" spans="1:7">
      <c r="A262" s="19">
        <v>30258</v>
      </c>
      <c r="B262" s="20">
        <v>46179</v>
      </c>
      <c r="C262" s="11" t="s">
        <v>41</v>
      </c>
      <c r="D262" s="11" t="s">
        <v>97</v>
      </c>
      <c r="E262" s="11" t="s">
        <v>13</v>
      </c>
      <c r="F262" s="11">
        <v>1</v>
      </c>
      <c r="G262" s="23">
        <v>56970</v>
      </c>
    </row>
    <row r="263" spans="1:7">
      <c r="A263" s="19">
        <v>30259</v>
      </c>
      <c r="B263" s="20">
        <v>46186</v>
      </c>
      <c r="C263" s="11" t="s">
        <v>16</v>
      </c>
      <c r="D263" s="11" t="s">
        <v>95</v>
      </c>
      <c r="E263" s="11" t="s">
        <v>22</v>
      </c>
      <c r="F263" s="11">
        <v>8</v>
      </c>
      <c r="G263" s="23">
        <v>26433</v>
      </c>
    </row>
    <row r="264" spans="1:7">
      <c r="A264" s="21">
        <v>30260</v>
      </c>
      <c r="B264" s="22">
        <v>46145</v>
      </c>
      <c r="C264" s="15" t="s">
        <v>16</v>
      </c>
      <c r="D264" s="15" t="s">
        <v>95</v>
      </c>
      <c r="E264" s="15" t="s">
        <v>17</v>
      </c>
      <c r="F264" s="15">
        <v>3</v>
      </c>
      <c r="G264" s="24">
        <v>67198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24"/>
  <sheetViews>
    <sheetView topLeftCell="H1" zoomScaleNormal="100" workbookViewId="0">
      <selection activeCell="L12" sqref="L12"/>
    </sheetView>
  </sheetViews>
  <sheetFormatPr defaultRowHeight="14.25"/>
  <cols>
    <col min="1" max="1" width="8.75" customWidth="1"/>
    <col min="2" max="2" width="11" customWidth="1"/>
    <col min="3" max="4" width="15" customWidth="1"/>
    <col min="5" max="5" width="12.75" customWidth="1"/>
    <col min="6" max="6" width="10.625" customWidth="1"/>
    <col min="7" max="7" width="9.25" customWidth="1"/>
    <col min="11" max="11" width="15.125" bestFit="1" customWidth="1"/>
    <col min="12" max="12" width="21" bestFit="1" customWidth="1"/>
    <col min="21" max="21" width="17.25" bestFit="1" customWidth="1"/>
    <col min="22" max="22" width="24.25" bestFit="1" customWidth="1"/>
  </cols>
  <sheetData>
    <row r="1" spans="1:22" ht="27.95" customHeight="1">
      <c r="A1" s="50" t="s">
        <v>101</v>
      </c>
      <c r="B1" s="51"/>
      <c r="C1" s="51"/>
      <c r="D1" s="51"/>
      <c r="E1" s="51"/>
      <c r="F1" s="51"/>
      <c r="G1" s="51"/>
      <c r="U1" s="44" t="s">
        <v>132</v>
      </c>
      <c r="V1" t="s">
        <v>133</v>
      </c>
    </row>
    <row r="2" spans="1:22" ht="36" customHeight="1">
      <c r="A2" s="52" t="s">
        <v>102</v>
      </c>
      <c r="B2" s="51"/>
      <c r="C2" s="51"/>
      <c r="D2" s="51"/>
      <c r="E2" s="51"/>
      <c r="F2" s="51"/>
      <c r="G2" s="51"/>
      <c r="U2" s="6" t="s">
        <v>33</v>
      </c>
      <c r="V2" s="7">
        <v>966800</v>
      </c>
    </row>
    <row r="3" spans="1:22" ht="15" customHeight="1">
      <c r="U3" s="6" t="s">
        <v>34</v>
      </c>
      <c r="V3" s="7">
        <v>921600</v>
      </c>
    </row>
    <row r="4" spans="1:22" ht="30">
      <c r="A4" s="3" t="s">
        <v>90</v>
      </c>
      <c r="B4" s="4" t="s">
        <v>3</v>
      </c>
      <c r="C4" s="4" t="s">
        <v>6</v>
      </c>
      <c r="D4" s="4" t="s">
        <v>11</v>
      </c>
      <c r="E4" s="4" t="s">
        <v>91</v>
      </c>
      <c r="F4" s="4" t="s">
        <v>7</v>
      </c>
      <c r="G4" s="5" t="s">
        <v>10</v>
      </c>
      <c r="U4" s="6" t="s">
        <v>15</v>
      </c>
      <c r="V4" s="7">
        <v>885800</v>
      </c>
    </row>
    <row r="5" spans="1:22">
      <c r="A5" s="25">
        <v>40001</v>
      </c>
      <c r="B5" s="26">
        <v>46106</v>
      </c>
      <c r="C5" s="27" t="s">
        <v>33</v>
      </c>
      <c r="D5" s="27" t="s">
        <v>31</v>
      </c>
      <c r="E5" s="27" t="s">
        <v>95</v>
      </c>
      <c r="F5" s="27">
        <v>3</v>
      </c>
      <c r="G5" s="28">
        <v>15600</v>
      </c>
      <c r="U5" s="6" t="s">
        <v>25</v>
      </c>
      <c r="V5" s="7">
        <v>875400</v>
      </c>
    </row>
    <row r="6" spans="1:22">
      <c r="A6" s="25">
        <v>40002</v>
      </c>
      <c r="B6" s="26">
        <v>46028</v>
      </c>
      <c r="C6" s="27" t="s">
        <v>34</v>
      </c>
      <c r="D6" s="27" t="s">
        <v>16</v>
      </c>
      <c r="E6" s="27" t="s">
        <v>98</v>
      </c>
      <c r="F6" s="27">
        <v>4</v>
      </c>
      <c r="G6" s="28">
        <v>30400</v>
      </c>
      <c r="U6" s="6" t="s">
        <v>20</v>
      </c>
      <c r="V6" s="7">
        <v>722600</v>
      </c>
    </row>
    <row r="7" spans="1:22">
      <c r="A7" s="25">
        <v>40003</v>
      </c>
      <c r="B7" s="26">
        <v>46088</v>
      </c>
      <c r="C7" s="27" t="s">
        <v>33</v>
      </c>
      <c r="D7" s="27" t="s">
        <v>26</v>
      </c>
      <c r="E7" s="27" t="s">
        <v>98</v>
      </c>
      <c r="F7" s="27">
        <v>2</v>
      </c>
      <c r="G7" s="28">
        <v>7200</v>
      </c>
    </row>
    <row r="8" spans="1:22">
      <c r="A8" s="25">
        <v>40004</v>
      </c>
      <c r="B8" s="26">
        <v>46111</v>
      </c>
      <c r="C8" s="27" t="s">
        <v>20</v>
      </c>
      <c r="D8" s="27" t="s">
        <v>26</v>
      </c>
      <c r="E8" s="27" t="s">
        <v>96</v>
      </c>
      <c r="F8" s="27">
        <v>3</v>
      </c>
      <c r="G8" s="28">
        <v>15600</v>
      </c>
      <c r="U8" s="6" t="s">
        <v>33</v>
      </c>
      <c r="V8" s="7">
        <v>966800</v>
      </c>
    </row>
    <row r="9" spans="1:22">
      <c r="A9" s="25">
        <v>40005</v>
      </c>
      <c r="B9" s="26">
        <v>46169</v>
      </c>
      <c r="C9" s="27" t="s">
        <v>20</v>
      </c>
      <c r="D9" s="27" t="s">
        <v>31</v>
      </c>
      <c r="E9" s="27" t="s">
        <v>95</v>
      </c>
      <c r="F9" s="27">
        <v>1</v>
      </c>
      <c r="G9" s="28">
        <v>1200</v>
      </c>
      <c r="U9" s="6" t="s">
        <v>34</v>
      </c>
      <c r="V9" s="7">
        <v>921600</v>
      </c>
    </row>
    <row r="10" spans="1:22">
      <c r="A10" s="25">
        <v>40006</v>
      </c>
      <c r="B10" s="26">
        <v>46062</v>
      </c>
      <c r="C10" s="27" t="s">
        <v>15</v>
      </c>
      <c r="D10" s="27" t="s">
        <v>26</v>
      </c>
      <c r="E10" s="27" t="s">
        <v>97</v>
      </c>
      <c r="F10" s="27">
        <v>6</v>
      </c>
      <c r="G10" s="28">
        <v>45600</v>
      </c>
      <c r="U10" s="6" t="s">
        <v>15</v>
      </c>
      <c r="V10" s="7">
        <v>885800</v>
      </c>
    </row>
    <row r="11" spans="1:22">
      <c r="A11" s="25">
        <v>40007</v>
      </c>
      <c r="B11" s="26">
        <v>46143</v>
      </c>
      <c r="C11" s="27" t="s">
        <v>25</v>
      </c>
      <c r="D11" s="27" t="s">
        <v>21</v>
      </c>
      <c r="E11" s="27" t="s">
        <v>97</v>
      </c>
      <c r="F11" s="27">
        <v>6</v>
      </c>
      <c r="G11" s="28">
        <v>45600</v>
      </c>
      <c r="U11" s="6" t="s">
        <v>25</v>
      </c>
      <c r="V11" s="7">
        <v>875400</v>
      </c>
    </row>
    <row r="12" spans="1:22">
      <c r="A12" s="25">
        <v>40008</v>
      </c>
      <c r="B12" s="26">
        <v>46202</v>
      </c>
      <c r="C12" s="27" t="s">
        <v>33</v>
      </c>
      <c r="D12" s="27" t="s">
        <v>26</v>
      </c>
      <c r="E12" s="27" t="s">
        <v>97</v>
      </c>
      <c r="F12" s="27">
        <v>2</v>
      </c>
      <c r="G12" s="28">
        <v>4800</v>
      </c>
      <c r="U12" s="6" t="s">
        <v>20</v>
      </c>
      <c r="V12" s="7">
        <v>722600</v>
      </c>
    </row>
    <row r="13" spans="1:22">
      <c r="A13" s="25">
        <v>40009</v>
      </c>
      <c r="B13" s="26">
        <v>46192</v>
      </c>
      <c r="C13" s="27" t="s">
        <v>33</v>
      </c>
      <c r="D13" s="27" t="s">
        <v>41</v>
      </c>
      <c r="E13" s="27" t="s">
        <v>95</v>
      </c>
      <c r="F13" s="27">
        <v>2</v>
      </c>
      <c r="G13" s="28">
        <v>2400</v>
      </c>
    </row>
    <row r="14" spans="1:22">
      <c r="A14" s="25">
        <v>40010</v>
      </c>
      <c r="B14" s="26">
        <v>46100</v>
      </c>
      <c r="C14" s="27" t="s">
        <v>33</v>
      </c>
      <c r="D14" s="27" t="s">
        <v>21</v>
      </c>
      <c r="E14" s="27" t="s">
        <v>95</v>
      </c>
      <c r="F14" s="27">
        <v>6</v>
      </c>
      <c r="G14" s="28">
        <v>31200</v>
      </c>
    </row>
    <row r="15" spans="1:22">
      <c r="A15" s="25">
        <v>40011</v>
      </c>
      <c r="B15" s="26">
        <v>46178</v>
      </c>
      <c r="C15" s="27" t="s">
        <v>15</v>
      </c>
      <c r="D15" s="27" t="s">
        <v>31</v>
      </c>
      <c r="E15" s="27" t="s">
        <v>98</v>
      </c>
      <c r="F15" s="27">
        <v>3</v>
      </c>
      <c r="G15" s="28">
        <v>3600</v>
      </c>
    </row>
    <row r="16" spans="1:22">
      <c r="A16" s="25">
        <v>40012</v>
      </c>
      <c r="B16" s="26">
        <v>46089</v>
      </c>
      <c r="C16" s="27" t="s">
        <v>15</v>
      </c>
      <c r="D16" s="27" t="s">
        <v>16</v>
      </c>
      <c r="E16" s="27" t="s">
        <v>97</v>
      </c>
      <c r="F16" s="27">
        <v>6</v>
      </c>
      <c r="G16" s="28">
        <v>7200</v>
      </c>
    </row>
    <row r="17" spans="1:13">
      <c r="A17" s="25">
        <v>40013</v>
      </c>
      <c r="B17" s="26">
        <v>46190</v>
      </c>
      <c r="C17" s="27" t="s">
        <v>15</v>
      </c>
      <c r="D17" s="27" t="s">
        <v>16</v>
      </c>
      <c r="E17" s="27" t="s">
        <v>97</v>
      </c>
      <c r="F17" s="27">
        <v>1</v>
      </c>
      <c r="G17" s="28">
        <v>7600</v>
      </c>
    </row>
    <row r="18" spans="1:13">
      <c r="A18" s="25">
        <v>40014</v>
      </c>
      <c r="B18" s="26">
        <v>46120</v>
      </c>
      <c r="C18" s="27" t="s">
        <v>25</v>
      </c>
      <c r="D18" s="27" t="s">
        <v>41</v>
      </c>
      <c r="E18" s="27" t="s">
        <v>95</v>
      </c>
      <c r="F18" s="27">
        <v>5</v>
      </c>
      <c r="G18" s="28">
        <v>12000</v>
      </c>
      <c r="K18" s="2"/>
    </row>
    <row r="19" spans="1:13">
      <c r="A19" s="25">
        <v>40015</v>
      </c>
      <c r="B19" s="26">
        <v>46147</v>
      </c>
      <c r="C19" s="27" t="s">
        <v>33</v>
      </c>
      <c r="D19" s="27" t="s">
        <v>21</v>
      </c>
      <c r="E19" s="27" t="s">
        <v>95</v>
      </c>
      <c r="F19" s="27">
        <v>5</v>
      </c>
      <c r="G19" s="28">
        <v>6000</v>
      </c>
      <c r="K19" s="6"/>
      <c r="L19" s="7"/>
    </row>
    <row r="20" spans="1:13" ht="15" customHeight="1">
      <c r="A20" s="25">
        <v>40016</v>
      </c>
      <c r="B20" s="26">
        <v>46090</v>
      </c>
      <c r="C20" s="27" t="s">
        <v>15</v>
      </c>
      <c r="D20" s="27" t="s">
        <v>31</v>
      </c>
      <c r="E20" s="27" t="s">
        <v>95</v>
      </c>
      <c r="F20" s="27">
        <v>1</v>
      </c>
      <c r="G20" s="28">
        <v>3600</v>
      </c>
      <c r="K20" s="6"/>
      <c r="L20" s="7"/>
    </row>
    <row r="21" spans="1:13">
      <c r="A21" s="25">
        <v>40017</v>
      </c>
      <c r="B21" s="26">
        <v>46136</v>
      </c>
      <c r="C21" s="27" t="s">
        <v>20</v>
      </c>
      <c r="D21" s="27" t="s">
        <v>41</v>
      </c>
      <c r="E21" s="27" t="s">
        <v>98</v>
      </c>
      <c r="F21" s="27">
        <v>6</v>
      </c>
      <c r="G21" s="28">
        <v>14400</v>
      </c>
      <c r="K21" s="6"/>
      <c r="L21" s="7"/>
    </row>
    <row r="22" spans="1:13">
      <c r="A22" s="25">
        <v>40018</v>
      </c>
      <c r="B22" s="26">
        <v>46067</v>
      </c>
      <c r="C22" s="27" t="s">
        <v>20</v>
      </c>
      <c r="D22" s="27" t="s">
        <v>26</v>
      </c>
      <c r="E22" s="27" t="s">
        <v>95</v>
      </c>
      <c r="F22" s="27">
        <v>1</v>
      </c>
      <c r="G22" s="28">
        <v>3600</v>
      </c>
      <c r="K22" s="6"/>
      <c r="L22" s="7"/>
    </row>
    <row r="23" spans="1:13">
      <c r="A23" s="25">
        <v>40019</v>
      </c>
      <c r="B23" s="26">
        <v>46111</v>
      </c>
      <c r="C23" s="27" t="s">
        <v>34</v>
      </c>
      <c r="D23" s="27" t="s">
        <v>31</v>
      </c>
      <c r="E23" s="27" t="s">
        <v>98</v>
      </c>
      <c r="F23" s="27">
        <v>2</v>
      </c>
      <c r="G23" s="28">
        <v>15200</v>
      </c>
      <c r="K23" s="6"/>
      <c r="L23" s="7"/>
    </row>
    <row r="24" spans="1:13">
      <c r="A24" s="25">
        <v>40020</v>
      </c>
      <c r="B24" s="26">
        <v>46199</v>
      </c>
      <c r="C24" s="27" t="s">
        <v>25</v>
      </c>
      <c r="D24" s="27" t="s">
        <v>21</v>
      </c>
      <c r="E24" s="27" t="s">
        <v>96</v>
      </c>
      <c r="F24" s="27">
        <v>6</v>
      </c>
      <c r="G24" s="28">
        <v>7200</v>
      </c>
      <c r="K24" s="6"/>
      <c r="L24" s="7"/>
    </row>
    <row r="25" spans="1:13">
      <c r="A25" s="25">
        <v>40021</v>
      </c>
      <c r="B25" s="26">
        <v>46106</v>
      </c>
      <c r="C25" s="27" t="s">
        <v>15</v>
      </c>
      <c r="D25" s="27" t="s">
        <v>31</v>
      </c>
      <c r="E25" s="27" t="s">
        <v>95</v>
      </c>
      <c r="F25" s="27">
        <v>3</v>
      </c>
      <c r="G25" s="28">
        <v>10800</v>
      </c>
    </row>
    <row r="26" spans="1:13">
      <c r="A26" s="25">
        <v>40022</v>
      </c>
      <c r="B26" s="26">
        <v>46179</v>
      </c>
      <c r="C26" s="27" t="s">
        <v>25</v>
      </c>
      <c r="D26" s="27" t="s">
        <v>21</v>
      </c>
      <c r="E26" s="27" t="s">
        <v>95</v>
      </c>
      <c r="F26" s="27">
        <v>1</v>
      </c>
      <c r="G26" s="28">
        <v>3600</v>
      </c>
    </row>
    <row r="27" spans="1:13">
      <c r="A27" s="25">
        <v>40023</v>
      </c>
      <c r="B27" s="26">
        <v>46069</v>
      </c>
      <c r="C27" s="27" t="s">
        <v>20</v>
      </c>
      <c r="D27" s="27" t="s">
        <v>41</v>
      </c>
      <c r="E27" s="27" t="s">
        <v>96</v>
      </c>
      <c r="F27" s="27">
        <v>1</v>
      </c>
      <c r="G27" s="28">
        <v>2400</v>
      </c>
      <c r="K27" s="6"/>
      <c r="L27" s="39"/>
      <c r="M27" s="34"/>
    </row>
    <row r="28" spans="1:13">
      <c r="A28" s="25">
        <v>40024</v>
      </c>
      <c r="B28" s="26">
        <v>46172</v>
      </c>
      <c r="C28" s="27" t="s">
        <v>25</v>
      </c>
      <c r="D28" s="27" t="s">
        <v>16</v>
      </c>
      <c r="E28" s="27" t="s">
        <v>98</v>
      </c>
      <c r="F28" s="27">
        <v>1</v>
      </c>
      <c r="G28" s="28">
        <v>3600</v>
      </c>
      <c r="K28" s="6"/>
      <c r="L28" s="39"/>
      <c r="M28" s="34"/>
    </row>
    <row r="29" spans="1:13">
      <c r="A29" s="25">
        <v>40025</v>
      </c>
      <c r="B29" s="26">
        <v>46150</v>
      </c>
      <c r="C29" s="27" t="s">
        <v>15</v>
      </c>
      <c r="D29" s="27" t="s">
        <v>31</v>
      </c>
      <c r="E29" s="27" t="s">
        <v>95</v>
      </c>
      <c r="F29" s="27">
        <v>4</v>
      </c>
      <c r="G29" s="28">
        <v>4800</v>
      </c>
      <c r="K29" s="6"/>
      <c r="L29" s="39"/>
      <c r="M29" s="34"/>
    </row>
    <row r="30" spans="1:13">
      <c r="A30" s="25">
        <v>40026</v>
      </c>
      <c r="B30" s="26">
        <v>46031</v>
      </c>
      <c r="C30" s="27" t="s">
        <v>33</v>
      </c>
      <c r="D30" s="27" t="s">
        <v>26</v>
      </c>
      <c r="E30" s="27" t="s">
        <v>95</v>
      </c>
      <c r="F30" s="27">
        <v>5</v>
      </c>
      <c r="G30" s="28">
        <v>6000</v>
      </c>
      <c r="K30" s="6"/>
      <c r="L30" s="39"/>
      <c r="M30" s="34"/>
    </row>
    <row r="31" spans="1:13">
      <c r="A31" s="25">
        <v>40027</v>
      </c>
      <c r="B31" s="26">
        <v>46157</v>
      </c>
      <c r="C31" s="27" t="s">
        <v>34</v>
      </c>
      <c r="D31" s="27" t="s">
        <v>41</v>
      </c>
      <c r="E31" s="27" t="s">
        <v>95</v>
      </c>
      <c r="F31" s="27">
        <v>6</v>
      </c>
      <c r="G31" s="28">
        <v>14400</v>
      </c>
      <c r="K31" s="6"/>
      <c r="L31" s="39"/>
      <c r="M31" s="34"/>
    </row>
    <row r="32" spans="1:13">
      <c r="A32" s="25">
        <v>40028</v>
      </c>
      <c r="B32" s="26">
        <v>46043</v>
      </c>
      <c r="C32" s="27" t="s">
        <v>25</v>
      </c>
      <c r="D32" s="27" t="s">
        <v>16</v>
      </c>
      <c r="E32" s="27" t="s">
        <v>98</v>
      </c>
      <c r="F32" s="27">
        <v>2</v>
      </c>
      <c r="G32" s="28">
        <v>3600</v>
      </c>
    </row>
    <row r="33" spans="1:7">
      <c r="A33" s="25">
        <v>40029</v>
      </c>
      <c r="B33" s="26">
        <v>46157</v>
      </c>
      <c r="C33" s="27" t="s">
        <v>34</v>
      </c>
      <c r="D33" s="27" t="s">
        <v>41</v>
      </c>
      <c r="E33" s="27" t="s">
        <v>98</v>
      </c>
      <c r="F33" s="27">
        <v>2</v>
      </c>
      <c r="G33" s="28">
        <v>10400</v>
      </c>
    </row>
    <row r="34" spans="1:7">
      <c r="A34" s="25">
        <v>40030</v>
      </c>
      <c r="B34" s="26">
        <v>46138</v>
      </c>
      <c r="C34" s="27" t="s">
        <v>20</v>
      </c>
      <c r="D34" s="27" t="s">
        <v>26</v>
      </c>
      <c r="E34" s="27" t="s">
        <v>96</v>
      </c>
      <c r="F34" s="27">
        <v>1</v>
      </c>
      <c r="G34" s="28">
        <v>1800</v>
      </c>
    </row>
    <row r="35" spans="1:7">
      <c r="A35" s="25">
        <v>40031</v>
      </c>
      <c r="B35" s="26">
        <v>46085</v>
      </c>
      <c r="C35" s="27" t="s">
        <v>25</v>
      </c>
      <c r="D35" s="27" t="s">
        <v>31</v>
      </c>
      <c r="E35" s="27" t="s">
        <v>95</v>
      </c>
      <c r="F35" s="27">
        <v>4</v>
      </c>
      <c r="G35" s="28">
        <v>20800</v>
      </c>
    </row>
    <row r="36" spans="1:7">
      <c r="A36" s="25">
        <v>40032</v>
      </c>
      <c r="B36" s="26">
        <v>46029</v>
      </c>
      <c r="C36" s="27" t="s">
        <v>34</v>
      </c>
      <c r="D36" s="27" t="s">
        <v>21</v>
      </c>
      <c r="E36" s="27" t="s">
        <v>97</v>
      </c>
      <c r="F36" s="27">
        <v>4</v>
      </c>
      <c r="G36" s="28">
        <v>4800</v>
      </c>
    </row>
    <row r="37" spans="1:7">
      <c r="A37" s="25">
        <v>40033</v>
      </c>
      <c r="B37" s="26">
        <v>46157</v>
      </c>
      <c r="C37" s="27" t="s">
        <v>15</v>
      </c>
      <c r="D37" s="27" t="s">
        <v>41</v>
      </c>
      <c r="E37" s="27" t="s">
        <v>96</v>
      </c>
      <c r="F37" s="27">
        <v>4</v>
      </c>
      <c r="G37" s="28">
        <v>9600</v>
      </c>
    </row>
    <row r="38" spans="1:7">
      <c r="A38" s="25">
        <v>40034</v>
      </c>
      <c r="B38" s="26">
        <v>46170</v>
      </c>
      <c r="C38" s="27" t="s">
        <v>15</v>
      </c>
      <c r="D38" s="27" t="s">
        <v>31</v>
      </c>
      <c r="E38" s="27" t="s">
        <v>95</v>
      </c>
      <c r="F38" s="27">
        <v>3</v>
      </c>
      <c r="G38" s="28">
        <v>3600</v>
      </c>
    </row>
    <row r="39" spans="1:7">
      <c r="A39" s="25">
        <v>40035</v>
      </c>
      <c r="B39" s="26">
        <v>46039</v>
      </c>
      <c r="C39" s="27" t="s">
        <v>25</v>
      </c>
      <c r="D39" s="27" t="s">
        <v>31</v>
      </c>
      <c r="E39" s="27" t="s">
        <v>95</v>
      </c>
      <c r="F39" s="27">
        <v>2</v>
      </c>
      <c r="G39" s="28">
        <v>10400</v>
      </c>
    </row>
    <row r="40" spans="1:7">
      <c r="A40" s="25">
        <v>40036</v>
      </c>
      <c r="B40" s="26">
        <v>46139</v>
      </c>
      <c r="C40" s="27" t="s">
        <v>20</v>
      </c>
      <c r="D40" s="27" t="s">
        <v>26</v>
      </c>
      <c r="E40" s="27" t="s">
        <v>98</v>
      </c>
      <c r="F40" s="27">
        <v>4</v>
      </c>
      <c r="G40" s="28">
        <v>20800</v>
      </c>
    </row>
    <row r="41" spans="1:7">
      <c r="A41" s="25">
        <v>40037</v>
      </c>
      <c r="B41" s="26">
        <v>46099</v>
      </c>
      <c r="C41" s="27" t="s">
        <v>34</v>
      </c>
      <c r="D41" s="27" t="s">
        <v>16</v>
      </c>
      <c r="E41" s="27" t="s">
        <v>97</v>
      </c>
      <c r="F41" s="27">
        <v>4</v>
      </c>
      <c r="G41" s="28">
        <v>7200</v>
      </c>
    </row>
    <row r="42" spans="1:7">
      <c r="A42" s="25">
        <v>40038</v>
      </c>
      <c r="B42" s="26">
        <v>46100</v>
      </c>
      <c r="C42" s="27" t="s">
        <v>33</v>
      </c>
      <c r="D42" s="27" t="s">
        <v>26</v>
      </c>
      <c r="E42" s="27" t="s">
        <v>97</v>
      </c>
      <c r="F42" s="27">
        <v>6</v>
      </c>
      <c r="G42" s="28">
        <v>45600</v>
      </c>
    </row>
    <row r="43" spans="1:7">
      <c r="A43" s="25">
        <v>40039</v>
      </c>
      <c r="B43" s="26">
        <v>46194</v>
      </c>
      <c r="C43" s="27" t="s">
        <v>20</v>
      </c>
      <c r="D43" s="27" t="s">
        <v>31</v>
      </c>
      <c r="E43" s="27" t="s">
        <v>96</v>
      </c>
      <c r="F43" s="27">
        <v>6</v>
      </c>
      <c r="G43" s="28">
        <v>7200</v>
      </c>
    </row>
    <row r="44" spans="1:7">
      <c r="A44" s="25">
        <v>40040</v>
      </c>
      <c r="B44" s="26">
        <v>46086</v>
      </c>
      <c r="C44" s="27" t="s">
        <v>33</v>
      </c>
      <c r="D44" s="27" t="s">
        <v>21</v>
      </c>
      <c r="E44" s="27" t="s">
        <v>96</v>
      </c>
      <c r="F44" s="27">
        <v>6</v>
      </c>
      <c r="G44" s="28">
        <v>31200</v>
      </c>
    </row>
    <row r="45" spans="1:7">
      <c r="A45" s="25">
        <v>40041</v>
      </c>
      <c r="B45" s="26">
        <v>46177</v>
      </c>
      <c r="C45" s="27" t="s">
        <v>34</v>
      </c>
      <c r="D45" s="27" t="s">
        <v>41</v>
      </c>
      <c r="E45" s="27" t="s">
        <v>97</v>
      </c>
      <c r="F45" s="27">
        <v>4</v>
      </c>
      <c r="G45" s="28">
        <v>30400</v>
      </c>
    </row>
    <row r="46" spans="1:7">
      <c r="A46" s="25">
        <v>40042</v>
      </c>
      <c r="B46" s="26">
        <v>46077</v>
      </c>
      <c r="C46" s="27" t="s">
        <v>15</v>
      </c>
      <c r="D46" s="27" t="s">
        <v>21</v>
      </c>
      <c r="E46" s="27" t="s">
        <v>95</v>
      </c>
      <c r="F46" s="27">
        <v>6</v>
      </c>
      <c r="G46" s="28">
        <v>10800</v>
      </c>
    </row>
    <row r="47" spans="1:7">
      <c r="A47" s="25">
        <v>40043</v>
      </c>
      <c r="B47" s="26">
        <v>46152</v>
      </c>
      <c r="C47" s="27" t="s">
        <v>20</v>
      </c>
      <c r="D47" s="27" t="s">
        <v>31</v>
      </c>
      <c r="E47" s="27" t="s">
        <v>95</v>
      </c>
      <c r="F47" s="27">
        <v>6</v>
      </c>
      <c r="G47" s="28">
        <v>14400</v>
      </c>
    </row>
    <row r="48" spans="1:7">
      <c r="A48" s="25">
        <v>40044</v>
      </c>
      <c r="B48" s="26">
        <v>46079</v>
      </c>
      <c r="C48" s="27" t="s">
        <v>34</v>
      </c>
      <c r="D48" s="27" t="s">
        <v>31</v>
      </c>
      <c r="E48" s="27" t="s">
        <v>95</v>
      </c>
      <c r="F48" s="27">
        <v>6</v>
      </c>
      <c r="G48" s="28">
        <v>31200</v>
      </c>
    </row>
    <row r="49" spans="1:7">
      <c r="A49" s="25">
        <v>40045</v>
      </c>
      <c r="B49" s="26">
        <v>46055</v>
      </c>
      <c r="C49" s="27" t="s">
        <v>15</v>
      </c>
      <c r="D49" s="27" t="s">
        <v>16</v>
      </c>
      <c r="E49" s="27" t="s">
        <v>95</v>
      </c>
      <c r="F49" s="27">
        <v>2</v>
      </c>
      <c r="G49" s="28">
        <v>10400</v>
      </c>
    </row>
    <row r="50" spans="1:7">
      <c r="A50" s="25">
        <v>40046</v>
      </c>
      <c r="B50" s="26">
        <v>46034</v>
      </c>
      <c r="C50" s="27" t="s">
        <v>20</v>
      </c>
      <c r="D50" s="27" t="s">
        <v>31</v>
      </c>
      <c r="E50" s="27" t="s">
        <v>98</v>
      </c>
      <c r="F50" s="27">
        <v>2</v>
      </c>
      <c r="G50" s="28">
        <v>2400</v>
      </c>
    </row>
    <row r="51" spans="1:7">
      <c r="A51" s="25">
        <v>40047</v>
      </c>
      <c r="B51" s="26">
        <v>46095</v>
      </c>
      <c r="C51" s="27" t="s">
        <v>15</v>
      </c>
      <c r="D51" s="27" t="s">
        <v>41</v>
      </c>
      <c r="E51" s="27" t="s">
        <v>95</v>
      </c>
      <c r="F51" s="27">
        <v>2</v>
      </c>
      <c r="G51" s="28">
        <v>7200</v>
      </c>
    </row>
    <row r="52" spans="1:7">
      <c r="A52" s="25">
        <v>40048</v>
      </c>
      <c r="B52" s="26">
        <v>46162</v>
      </c>
      <c r="C52" s="27" t="s">
        <v>33</v>
      </c>
      <c r="D52" s="27" t="s">
        <v>41</v>
      </c>
      <c r="E52" s="27" t="s">
        <v>96</v>
      </c>
      <c r="F52" s="27">
        <v>2</v>
      </c>
      <c r="G52" s="28">
        <v>15200</v>
      </c>
    </row>
    <row r="53" spans="1:7">
      <c r="A53" s="25">
        <v>40049</v>
      </c>
      <c r="B53" s="26">
        <v>46184</v>
      </c>
      <c r="C53" s="27" t="s">
        <v>33</v>
      </c>
      <c r="D53" s="27" t="s">
        <v>31</v>
      </c>
      <c r="E53" s="27" t="s">
        <v>96</v>
      </c>
      <c r="F53" s="27">
        <v>3</v>
      </c>
      <c r="G53" s="28">
        <v>22800</v>
      </c>
    </row>
    <row r="54" spans="1:7">
      <c r="A54" s="25">
        <v>40050</v>
      </c>
      <c r="B54" s="26">
        <v>46035</v>
      </c>
      <c r="C54" s="27" t="s">
        <v>34</v>
      </c>
      <c r="D54" s="27" t="s">
        <v>21</v>
      </c>
      <c r="E54" s="27" t="s">
        <v>95</v>
      </c>
      <c r="F54" s="27">
        <v>3</v>
      </c>
      <c r="G54" s="28">
        <v>22800</v>
      </c>
    </row>
    <row r="55" spans="1:7">
      <c r="A55" s="25">
        <v>40051</v>
      </c>
      <c r="B55" s="26">
        <v>46048</v>
      </c>
      <c r="C55" s="27" t="s">
        <v>34</v>
      </c>
      <c r="D55" s="27" t="s">
        <v>26</v>
      </c>
      <c r="E55" s="27" t="s">
        <v>97</v>
      </c>
      <c r="F55" s="27">
        <v>1</v>
      </c>
      <c r="G55" s="28">
        <v>2400</v>
      </c>
    </row>
    <row r="56" spans="1:7">
      <c r="A56" s="25">
        <v>40052</v>
      </c>
      <c r="B56" s="26">
        <v>46193</v>
      </c>
      <c r="C56" s="27" t="s">
        <v>25</v>
      </c>
      <c r="D56" s="27" t="s">
        <v>26</v>
      </c>
      <c r="E56" s="27" t="s">
        <v>95</v>
      </c>
      <c r="F56" s="27">
        <v>4</v>
      </c>
      <c r="G56" s="28">
        <v>9600</v>
      </c>
    </row>
    <row r="57" spans="1:7">
      <c r="A57" s="25">
        <v>40053</v>
      </c>
      <c r="B57" s="26">
        <v>46116</v>
      </c>
      <c r="C57" s="27" t="s">
        <v>34</v>
      </c>
      <c r="D57" s="27" t="s">
        <v>21</v>
      </c>
      <c r="E57" s="27" t="s">
        <v>98</v>
      </c>
      <c r="F57" s="27">
        <v>4</v>
      </c>
      <c r="G57" s="28">
        <v>4800</v>
      </c>
    </row>
    <row r="58" spans="1:7">
      <c r="A58" s="25">
        <v>40054</v>
      </c>
      <c r="B58" s="26">
        <v>46097</v>
      </c>
      <c r="C58" s="27" t="s">
        <v>15</v>
      </c>
      <c r="D58" s="27" t="s">
        <v>21</v>
      </c>
      <c r="E58" s="27" t="s">
        <v>95</v>
      </c>
      <c r="F58" s="27">
        <v>3</v>
      </c>
      <c r="G58" s="28">
        <v>5400</v>
      </c>
    </row>
    <row r="59" spans="1:7">
      <c r="A59" s="25">
        <v>40055</v>
      </c>
      <c r="B59" s="26">
        <v>46116</v>
      </c>
      <c r="C59" s="27" t="s">
        <v>15</v>
      </c>
      <c r="D59" s="27" t="s">
        <v>41</v>
      </c>
      <c r="E59" s="27" t="s">
        <v>98</v>
      </c>
      <c r="F59" s="27">
        <v>3</v>
      </c>
      <c r="G59" s="28">
        <v>3600</v>
      </c>
    </row>
    <row r="60" spans="1:7">
      <c r="A60" s="25">
        <v>40056</v>
      </c>
      <c r="B60" s="26">
        <v>46115</v>
      </c>
      <c r="C60" s="27" t="s">
        <v>33</v>
      </c>
      <c r="D60" s="27" t="s">
        <v>16</v>
      </c>
      <c r="E60" s="27" t="s">
        <v>96</v>
      </c>
      <c r="F60" s="27">
        <v>4</v>
      </c>
      <c r="G60" s="28">
        <v>30400</v>
      </c>
    </row>
    <row r="61" spans="1:7">
      <c r="A61" s="25">
        <v>40057</v>
      </c>
      <c r="B61" s="26">
        <v>46079</v>
      </c>
      <c r="C61" s="27" t="s">
        <v>20</v>
      </c>
      <c r="D61" s="27" t="s">
        <v>41</v>
      </c>
      <c r="E61" s="27" t="s">
        <v>95</v>
      </c>
      <c r="F61" s="27">
        <v>3</v>
      </c>
      <c r="G61" s="28">
        <v>15600</v>
      </c>
    </row>
    <row r="62" spans="1:7">
      <c r="A62" s="25">
        <v>40058</v>
      </c>
      <c r="B62" s="26">
        <v>46033</v>
      </c>
      <c r="C62" s="27" t="s">
        <v>34</v>
      </c>
      <c r="D62" s="27" t="s">
        <v>16</v>
      </c>
      <c r="E62" s="27" t="s">
        <v>95</v>
      </c>
      <c r="F62" s="27">
        <v>1</v>
      </c>
      <c r="G62" s="28">
        <v>2400</v>
      </c>
    </row>
    <row r="63" spans="1:7">
      <c r="A63" s="25">
        <v>40059</v>
      </c>
      <c r="B63" s="26">
        <v>46144</v>
      </c>
      <c r="C63" s="27" t="s">
        <v>20</v>
      </c>
      <c r="D63" s="27" t="s">
        <v>16</v>
      </c>
      <c r="E63" s="27" t="s">
        <v>98</v>
      </c>
      <c r="F63" s="27">
        <v>5</v>
      </c>
      <c r="G63" s="28">
        <v>18000</v>
      </c>
    </row>
    <row r="64" spans="1:7">
      <c r="A64" s="25">
        <v>40060</v>
      </c>
      <c r="B64" s="26">
        <v>46179</v>
      </c>
      <c r="C64" s="27" t="s">
        <v>15</v>
      </c>
      <c r="D64" s="27" t="s">
        <v>16</v>
      </c>
      <c r="E64" s="27" t="s">
        <v>97</v>
      </c>
      <c r="F64" s="27">
        <v>4</v>
      </c>
      <c r="G64" s="28">
        <v>9600</v>
      </c>
    </row>
    <row r="65" spans="1:7">
      <c r="A65" s="25">
        <v>40061</v>
      </c>
      <c r="B65" s="26">
        <v>46180</v>
      </c>
      <c r="C65" s="27" t="s">
        <v>34</v>
      </c>
      <c r="D65" s="27" t="s">
        <v>41</v>
      </c>
      <c r="E65" s="27" t="s">
        <v>95</v>
      </c>
      <c r="F65" s="27">
        <v>5</v>
      </c>
      <c r="G65" s="28">
        <v>26000</v>
      </c>
    </row>
    <row r="66" spans="1:7">
      <c r="A66" s="25">
        <v>40062</v>
      </c>
      <c r="B66" s="26">
        <v>46161</v>
      </c>
      <c r="C66" s="27" t="s">
        <v>15</v>
      </c>
      <c r="D66" s="27" t="s">
        <v>41</v>
      </c>
      <c r="E66" s="27" t="s">
        <v>98</v>
      </c>
      <c r="F66" s="27">
        <v>1</v>
      </c>
      <c r="G66" s="28">
        <v>1200</v>
      </c>
    </row>
    <row r="67" spans="1:7">
      <c r="A67" s="25">
        <v>40063</v>
      </c>
      <c r="B67" s="26">
        <v>46097</v>
      </c>
      <c r="C67" s="27" t="s">
        <v>25</v>
      </c>
      <c r="D67" s="27" t="s">
        <v>26</v>
      </c>
      <c r="E67" s="27" t="s">
        <v>98</v>
      </c>
      <c r="F67" s="27">
        <v>5</v>
      </c>
      <c r="G67" s="28">
        <v>9000</v>
      </c>
    </row>
    <row r="68" spans="1:7">
      <c r="A68" s="25">
        <v>40064</v>
      </c>
      <c r="B68" s="26">
        <v>46135</v>
      </c>
      <c r="C68" s="27" t="s">
        <v>34</v>
      </c>
      <c r="D68" s="27" t="s">
        <v>21</v>
      </c>
      <c r="E68" s="27" t="s">
        <v>95</v>
      </c>
      <c r="F68" s="27">
        <v>2</v>
      </c>
      <c r="G68" s="28">
        <v>7200</v>
      </c>
    </row>
    <row r="69" spans="1:7">
      <c r="A69" s="25">
        <v>40065</v>
      </c>
      <c r="B69" s="26">
        <v>46088</v>
      </c>
      <c r="C69" s="27" t="s">
        <v>25</v>
      </c>
      <c r="D69" s="27" t="s">
        <v>16</v>
      </c>
      <c r="E69" s="27" t="s">
        <v>96</v>
      </c>
      <c r="F69" s="27">
        <v>5</v>
      </c>
      <c r="G69" s="28">
        <v>26000</v>
      </c>
    </row>
    <row r="70" spans="1:7">
      <c r="A70" s="25">
        <v>40066</v>
      </c>
      <c r="B70" s="26">
        <v>46151</v>
      </c>
      <c r="C70" s="27" t="s">
        <v>34</v>
      </c>
      <c r="D70" s="27" t="s">
        <v>16</v>
      </c>
      <c r="E70" s="27" t="s">
        <v>97</v>
      </c>
      <c r="F70" s="27">
        <v>5</v>
      </c>
      <c r="G70" s="28">
        <v>26000</v>
      </c>
    </row>
    <row r="71" spans="1:7">
      <c r="A71" s="25">
        <v>40067</v>
      </c>
      <c r="B71" s="26">
        <v>46128</v>
      </c>
      <c r="C71" s="27" t="s">
        <v>25</v>
      </c>
      <c r="D71" s="27" t="s">
        <v>41</v>
      </c>
      <c r="E71" s="27" t="s">
        <v>98</v>
      </c>
      <c r="F71" s="27">
        <v>1</v>
      </c>
      <c r="G71" s="28">
        <v>3600</v>
      </c>
    </row>
    <row r="72" spans="1:7">
      <c r="A72" s="25">
        <v>40068</v>
      </c>
      <c r="B72" s="26">
        <v>46176</v>
      </c>
      <c r="C72" s="27" t="s">
        <v>33</v>
      </c>
      <c r="D72" s="27" t="s">
        <v>26</v>
      </c>
      <c r="E72" s="27" t="s">
        <v>97</v>
      </c>
      <c r="F72" s="27">
        <v>3</v>
      </c>
      <c r="G72" s="28">
        <v>22800</v>
      </c>
    </row>
    <row r="73" spans="1:7">
      <c r="A73" s="25">
        <v>40069</v>
      </c>
      <c r="B73" s="26">
        <v>46115</v>
      </c>
      <c r="C73" s="27" t="s">
        <v>33</v>
      </c>
      <c r="D73" s="27" t="s">
        <v>16</v>
      </c>
      <c r="E73" s="27" t="s">
        <v>98</v>
      </c>
      <c r="F73" s="27">
        <v>6</v>
      </c>
      <c r="G73" s="28">
        <v>31200</v>
      </c>
    </row>
    <row r="74" spans="1:7">
      <c r="A74" s="25">
        <v>40070</v>
      </c>
      <c r="B74" s="26">
        <v>46171</v>
      </c>
      <c r="C74" s="27" t="s">
        <v>20</v>
      </c>
      <c r="D74" s="27" t="s">
        <v>41</v>
      </c>
      <c r="E74" s="27" t="s">
        <v>95</v>
      </c>
      <c r="F74" s="27">
        <v>1</v>
      </c>
      <c r="G74" s="28">
        <v>5200</v>
      </c>
    </row>
    <row r="75" spans="1:7">
      <c r="A75" s="25">
        <v>40071</v>
      </c>
      <c r="B75" s="26">
        <v>46078</v>
      </c>
      <c r="C75" s="27" t="s">
        <v>15</v>
      </c>
      <c r="D75" s="27" t="s">
        <v>16</v>
      </c>
      <c r="E75" s="27" t="s">
        <v>96</v>
      </c>
      <c r="F75" s="27">
        <v>4</v>
      </c>
      <c r="G75" s="28">
        <v>14400</v>
      </c>
    </row>
    <row r="76" spans="1:7">
      <c r="A76" s="25">
        <v>40072</v>
      </c>
      <c r="B76" s="26">
        <v>46155</v>
      </c>
      <c r="C76" s="27" t="s">
        <v>34</v>
      </c>
      <c r="D76" s="27" t="s">
        <v>41</v>
      </c>
      <c r="E76" s="27" t="s">
        <v>98</v>
      </c>
      <c r="F76" s="27">
        <v>6</v>
      </c>
      <c r="G76" s="28">
        <v>10800</v>
      </c>
    </row>
    <row r="77" spans="1:7">
      <c r="A77" s="25">
        <v>40073</v>
      </c>
      <c r="B77" s="26">
        <v>46163</v>
      </c>
      <c r="C77" s="27" t="s">
        <v>34</v>
      </c>
      <c r="D77" s="27" t="s">
        <v>41</v>
      </c>
      <c r="E77" s="27" t="s">
        <v>96</v>
      </c>
      <c r="F77" s="27">
        <v>2</v>
      </c>
      <c r="G77" s="28">
        <v>2400</v>
      </c>
    </row>
    <row r="78" spans="1:7">
      <c r="A78" s="25">
        <v>40074</v>
      </c>
      <c r="B78" s="26">
        <v>46090</v>
      </c>
      <c r="C78" s="27" t="s">
        <v>20</v>
      </c>
      <c r="D78" s="27" t="s">
        <v>41</v>
      </c>
      <c r="E78" s="27" t="s">
        <v>95</v>
      </c>
      <c r="F78" s="27">
        <v>5</v>
      </c>
      <c r="G78" s="28">
        <v>18000</v>
      </c>
    </row>
    <row r="79" spans="1:7">
      <c r="A79" s="25">
        <v>40075</v>
      </c>
      <c r="B79" s="26">
        <v>46143</v>
      </c>
      <c r="C79" s="27" t="s">
        <v>20</v>
      </c>
      <c r="D79" s="27" t="s">
        <v>16</v>
      </c>
      <c r="E79" s="27" t="s">
        <v>95</v>
      </c>
      <c r="F79" s="27">
        <v>6</v>
      </c>
      <c r="G79" s="28">
        <v>14400</v>
      </c>
    </row>
    <row r="80" spans="1:7">
      <c r="A80" s="25">
        <v>40076</v>
      </c>
      <c r="B80" s="26">
        <v>46149</v>
      </c>
      <c r="C80" s="27" t="s">
        <v>33</v>
      </c>
      <c r="D80" s="27" t="s">
        <v>31</v>
      </c>
      <c r="E80" s="27" t="s">
        <v>96</v>
      </c>
      <c r="F80" s="27">
        <v>4</v>
      </c>
      <c r="G80" s="28">
        <v>14400</v>
      </c>
    </row>
    <row r="81" spans="1:7">
      <c r="A81" s="25">
        <v>40077</v>
      </c>
      <c r="B81" s="26">
        <v>46192</v>
      </c>
      <c r="C81" s="27" t="s">
        <v>20</v>
      </c>
      <c r="D81" s="27" t="s">
        <v>16</v>
      </c>
      <c r="E81" s="27" t="s">
        <v>98</v>
      </c>
      <c r="F81" s="27">
        <v>3</v>
      </c>
      <c r="G81" s="28">
        <v>5400</v>
      </c>
    </row>
    <row r="82" spans="1:7">
      <c r="A82" s="25">
        <v>40078</v>
      </c>
      <c r="B82" s="26">
        <v>46166</v>
      </c>
      <c r="C82" s="27" t="s">
        <v>33</v>
      </c>
      <c r="D82" s="27" t="s">
        <v>21</v>
      </c>
      <c r="E82" s="27" t="s">
        <v>97</v>
      </c>
      <c r="F82" s="27">
        <v>1</v>
      </c>
      <c r="G82" s="28">
        <v>7600</v>
      </c>
    </row>
    <row r="83" spans="1:7">
      <c r="A83" s="25">
        <v>40079</v>
      </c>
      <c r="B83" s="26">
        <v>46147</v>
      </c>
      <c r="C83" s="27" t="s">
        <v>20</v>
      </c>
      <c r="D83" s="27" t="s">
        <v>41</v>
      </c>
      <c r="E83" s="27" t="s">
        <v>97</v>
      </c>
      <c r="F83" s="27">
        <v>4</v>
      </c>
      <c r="G83" s="28">
        <v>9600</v>
      </c>
    </row>
    <row r="84" spans="1:7">
      <c r="A84" s="25">
        <v>40080</v>
      </c>
      <c r="B84" s="26">
        <v>46076</v>
      </c>
      <c r="C84" s="27" t="s">
        <v>25</v>
      </c>
      <c r="D84" s="27" t="s">
        <v>26</v>
      </c>
      <c r="E84" s="27" t="s">
        <v>96</v>
      </c>
      <c r="F84" s="27">
        <v>4</v>
      </c>
      <c r="G84" s="28">
        <v>7200</v>
      </c>
    </row>
    <row r="85" spans="1:7">
      <c r="A85" s="25">
        <v>40081</v>
      </c>
      <c r="B85" s="26">
        <v>46178</v>
      </c>
      <c r="C85" s="27" t="s">
        <v>15</v>
      </c>
      <c r="D85" s="27" t="s">
        <v>31</v>
      </c>
      <c r="E85" s="27" t="s">
        <v>98</v>
      </c>
      <c r="F85" s="27">
        <v>2</v>
      </c>
      <c r="G85" s="28">
        <v>2400</v>
      </c>
    </row>
    <row r="86" spans="1:7">
      <c r="A86" s="25">
        <v>40082</v>
      </c>
      <c r="B86" s="26">
        <v>46173</v>
      </c>
      <c r="C86" s="27" t="s">
        <v>33</v>
      </c>
      <c r="D86" s="27" t="s">
        <v>16</v>
      </c>
      <c r="E86" s="27" t="s">
        <v>97</v>
      </c>
      <c r="F86" s="27">
        <v>3</v>
      </c>
      <c r="G86" s="28">
        <v>3600</v>
      </c>
    </row>
    <row r="87" spans="1:7">
      <c r="A87" s="25">
        <v>40083</v>
      </c>
      <c r="B87" s="26">
        <v>46140</v>
      </c>
      <c r="C87" s="27" t="s">
        <v>20</v>
      </c>
      <c r="D87" s="27" t="s">
        <v>31</v>
      </c>
      <c r="E87" s="27" t="s">
        <v>96</v>
      </c>
      <c r="F87" s="27">
        <v>5</v>
      </c>
      <c r="G87" s="28">
        <v>12000</v>
      </c>
    </row>
    <row r="88" spans="1:7">
      <c r="A88" s="25">
        <v>40084</v>
      </c>
      <c r="B88" s="26">
        <v>46148</v>
      </c>
      <c r="C88" s="27" t="s">
        <v>25</v>
      </c>
      <c r="D88" s="27" t="s">
        <v>16</v>
      </c>
      <c r="E88" s="27" t="s">
        <v>95</v>
      </c>
      <c r="F88" s="27">
        <v>3</v>
      </c>
      <c r="G88" s="28">
        <v>5400</v>
      </c>
    </row>
    <row r="89" spans="1:7">
      <c r="A89" s="25">
        <v>40085</v>
      </c>
      <c r="B89" s="26">
        <v>46190</v>
      </c>
      <c r="C89" s="27" t="s">
        <v>34</v>
      </c>
      <c r="D89" s="27" t="s">
        <v>31</v>
      </c>
      <c r="E89" s="27" t="s">
        <v>98</v>
      </c>
      <c r="F89" s="27">
        <v>5</v>
      </c>
      <c r="G89" s="28">
        <v>18000</v>
      </c>
    </row>
    <row r="90" spans="1:7">
      <c r="A90" s="25">
        <v>40086</v>
      </c>
      <c r="B90" s="26">
        <v>46179</v>
      </c>
      <c r="C90" s="27" t="s">
        <v>33</v>
      </c>
      <c r="D90" s="27" t="s">
        <v>41</v>
      </c>
      <c r="E90" s="27" t="s">
        <v>96</v>
      </c>
      <c r="F90" s="27">
        <v>5</v>
      </c>
      <c r="G90" s="28">
        <v>38000</v>
      </c>
    </row>
    <row r="91" spans="1:7">
      <c r="A91" s="25">
        <v>40087</v>
      </c>
      <c r="B91" s="26">
        <v>46025</v>
      </c>
      <c r="C91" s="27" t="s">
        <v>15</v>
      </c>
      <c r="D91" s="27" t="s">
        <v>31</v>
      </c>
      <c r="E91" s="27" t="s">
        <v>98</v>
      </c>
      <c r="F91" s="27">
        <v>5</v>
      </c>
      <c r="G91" s="28">
        <v>26000</v>
      </c>
    </row>
    <row r="92" spans="1:7">
      <c r="A92" s="25">
        <v>40088</v>
      </c>
      <c r="B92" s="26">
        <v>46038</v>
      </c>
      <c r="C92" s="27" t="s">
        <v>25</v>
      </c>
      <c r="D92" s="27" t="s">
        <v>26</v>
      </c>
      <c r="E92" s="27" t="s">
        <v>96</v>
      </c>
      <c r="F92" s="27">
        <v>1</v>
      </c>
      <c r="G92" s="28">
        <v>1800</v>
      </c>
    </row>
    <row r="93" spans="1:7">
      <c r="A93" s="25">
        <v>40089</v>
      </c>
      <c r="B93" s="26">
        <v>46141</v>
      </c>
      <c r="C93" s="27" t="s">
        <v>34</v>
      </c>
      <c r="D93" s="27" t="s">
        <v>31</v>
      </c>
      <c r="E93" s="27" t="s">
        <v>98</v>
      </c>
      <c r="F93" s="27">
        <v>1</v>
      </c>
      <c r="G93" s="28">
        <v>2400</v>
      </c>
    </row>
    <row r="94" spans="1:7">
      <c r="A94" s="25">
        <v>40090</v>
      </c>
      <c r="B94" s="26">
        <v>46175</v>
      </c>
      <c r="C94" s="27" t="s">
        <v>15</v>
      </c>
      <c r="D94" s="27" t="s">
        <v>26</v>
      </c>
      <c r="E94" s="27" t="s">
        <v>98</v>
      </c>
      <c r="F94" s="27">
        <v>6</v>
      </c>
      <c r="G94" s="28">
        <v>10800</v>
      </c>
    </row>
    <row r="95" spans="1:7">
      <c r="A95" s="25">
        <v>40091</v>
      </c>
      <c r="B95" s="26">
        <v>46168</v>
      </c>
      <c r="C95" s="27" t="s">
        <v>34</v>
      </c>
      <c r="D95" s="27" t="s">
        <v>26</v>
      </c>
      <c r="E95" s="27" t="s">
        <v>96</v>
      </c>
      <c r="F95" s="27">
        <v>2</v>
      </c>
      <c r="G95" s="28">
        <v>4800</v>
      </c>
    </row>
    <row r="96" spans="1:7">
      <c r="A96" s="25">
        <v>40092</v>
      </c>
      <c r="B96" s="26">
        <v>46141</v>
      </c>
      <c r="C96" s="27" t="s">
        <v>15</v>
      </c>
      <c r="D96" s="27" t="s">
        <v>26</v>
      </c>
      <c r="E96" s="27" t="s">
        <v>97</v>
      </c>
      <c r="F96" s="27">
        <v>6</v>
      </c>
      <c r="G96" s="28">
        <v>45600</v>
      </c>
    </row>
    <row r="97" spans="1:7">
      <c r="A97" s="25">
        <v>40093</v>
      </c>
      <c r="B97" s="26">
        <v>46160</v>
      </c>
      <c r="C97" s="27" t="s">
        <v>15</v>
      </c>
      <c r="D97" s="27" t="s">
        <v>16</v>
      </c>
      <c r="E97" s="27" t="s">
        <v>98</v>
      </c>
      <c r="F97" s="27">
        <v>6</v>
      </c>
      <c r="G97" s="28">
        <v>45600</v>
      </c>
    </row>
    <row r="98" spans="1:7">
      <c r="A98" s="25">
        <v>40094</v>
      </c>
      <c r="B98" s="26">
        <v>46145</v>
      </c>
      <c r="C98" s="27" t="s">
        <v>25</v>
      </c>
      <c r="D98" s="27" t="s">
        <v>21</v>
      </c>
      <c r="E98" s="27" t="s">
        <v>96</v>
      </c>
      <c r="F98" s="27">
        <v>4</v>
      </c>
      <c r="G98" s="28">
        <v>7200</v>
      </c>
    </row>
    <row r="99" spans="1:7">
      <c r="A99" s="25">
        <v>40095</v>
      </c>
      <c r="B99" s="26">
        <v>46115</v>
      </c>
      <c r="C99" s="27" t="s">
        <v>20</v>
      </c>
      <c r="D99" s="27" t="s">
        <v>41</v>
      </c>
      <c r="E99" s="27" t="s">
        <v>95</v>
      </c>
      <c r="F99" s="27">
        <v>5</v>
      </c>
      <c r="G99" s="28">
        <v>38000</v>
      </c>
    </row>
    <row r="100" spans="1:7">
      <c r="A100" s="25">
        <v>40096</v>
      </c>
      <c r="B100" s="26">
        <v>46071</v>
      </c>
      <c r="C100" s="27" t="s">
        <v>15</v>
      </c>
      <c r="D100" s="27" t="s">
        <v>31</v>
      </c>
      <c r="E100" s="27" t="s">
        <v>98</v>
      </c>
      <c r="F100" s="27">
        <v>4</v>
      </c>
      <c r="G100" s="28">
        <v>30400</v>
      </c>
    </row>
    <row r="101" spans="1:7">
      <c r="A101" s="25">
        <v>40097</v>
      </c>
      <c r="B101" s="26">
        <v>46132</v>
      </c>
      <c r="C101" s="27" t="s">
        <v>34</v>
      </c>
      <c r="D101" s="27" t="s">
        <v>26</v>
      </c>
      <c r="E101" s="27" t="s">
        <v>97</v>
      </c>
      <c r="F101" s="27">
        <v>6</v>
      </c>
      <c r="G101" s="28">
        <v>45600</v>
      </c>
    </row>
    <row r="102" spans="1:7">
      <c r="A102" s="25">
        <v>40098</v>
      </c>
      <c r="B102" s="26">
        <v>46073</v>
      </c>
      <c r="C102" s="27" t="s">
        <v>25</v>
      </c>
      <c r="D102" s="27" t="s">
        <v>31</v>
      </c>
      <c r="E102" s="27" t="s">
        <v>95</v>
      </c>
      <c r="F102" s="27">
        <v>4</v>
      </c>
      <c r="G102" s="28">
        <v>4800</v>
      </c>
    </row>
    <row r="103" spans="1:7">
      <c r="A103" s="25">
        <v>40099</v>
      </c>
      <c r="B103" s="26">
        <v>46100</v>
      </c>
      <c r="C103" s="27" t="s">
        <v>25</v>
      </c>
      <c r="D103" s="27" t="s">
        <v>31</v>
      </c>
      <c r="E103" s="27" t="s">
        <v>96</v>
      </c>
      <c r="F103" s="27">
        <v>5</v>
      </c>
      <c r="G103" s="28">
        <v>18000</v>
      </c>
    </row>
    <row r="104" spans="1:7">
      <c r="A104" s="25">
        <v>40100</v>
      </c>
      <c r="B104" s="26">
        <v>46188</v>
      </c>
      <c r="C104" s="27" t="s">
        <v>15</v>
      </c>
      <c r="D104" s="27" t="s">
        <v>41</v>
      </c>
      <c r="E104" s="27" t="s">
        <v>95</v>
      </c>
      <c r="F104" s="27">
        <v>2</v>
      </c>
      <c r="G104" s="28">
        <v>4800</v>
      </c>
    </row>
    <row r="105" spans="1:7">
      <c r="A105" s="25">
        <v>40101</v>
      </c>
      <c r="B105" s="26">
        <v>46112</v>
      </c>
      <c r="C105" s="27" t="s">
        <v>33</v>
      </c>
      <c r="D105" s="27" t="s">
        <v>26</v>
      </c>
      <c r="E105" s="27" t="s">
        <v>96</v>
      </c>
      <c r="F105" s="27">
        <v>2</v>
      </c>
      <c r="G105" s="28">
        <v>3600</v>
      </c>
    </row>
    <row r="106" spans="1:7">
      <c r="A106" s="25">
        <v>40102</v>
      </c>
      <c r="B106" s="26">
        <v>46104</v>
      </c>
      <c r="C106" s="27" t="s">
        <v>20</v>
      </c>
      <c r="D106" s="27" t="s">
        <v>41</v>
      </c>
      <c r="E106" s="27" t="s">
        <v>95</v>
      </c>
      <c r="F106" s="27">
        <v>6</v>
      </c>
      <c r="G106" s="28">
        <v>14400</v>
      </c>
    </row>
    <row r="107" spans="1:7">
      <c r="A107" s="25">
        <v>40103</v>
      </c>
      <c r="B107" s="26">
        <v>46034</v>
      </c>
      <c r="C107" s="27" t="s">
        <v>20</v>
      </c>
      <c r="D107" s="27" t="s">
        <v>16</v>
      </c>
      <c r="E107" s="27" t="s">
        <v>98</v>
      </c>
      <c r="F107" s="27">
        <v>4</v>
      </c>
      <c r="G107" s="28">
        <v>9600</v>
      </c>
    </row>
    <row r="108" spans="1:7">
      <c r="A108" s="25">
        <v>40104</v>
      </c>
      <c r="B108" s="26">
        <v>46199</v>
      </c>
      <c r="C108" s="27" t="s">
        <v>15</v>
      </c>
      <c r="D108" s="27" t="s">
        <v>31</v>
      </c>
      <c r="E108" s="27" t="s">
        <v>96</v>
      </c>
      <c r="F108" s="27">
        <v>3</v>
      </c>
      <c r="G108" s="28">
        <v>22800</v>
      </c>
    </row>
    <row r="109" spans="1:7">
      <c r="A109" s="25">
        <v>40105</v>
      </c>
      <c r="B109" s="26">
        <v>46144</v>
      </c>
      <c r="C109" s="27" t="s">
        <v>34</v>
      </c>
      <c r="D109" s="27" t="s">
        <v>26</v>
      </c>
      <c r="E109" s="27" t="s">
        <v>98</v>
      </c>
      <c r="F109" s="27">
        <v>2</v>
      </c>
      <c r="G109" s="28">
        <v>2400</v>
      </c>
    </row>
    <row r="110" spans="1:7">
      <c r="A110" s="25">
        <v>40106</v>
      </c>
      <c r="B110" s="26">
        <v>46094</v>
      </c>
      <c r="C110" s="27" t="s">
        <v>34</v>
      </c>
      <c r="D110" s="27" t="s">
        <v>41</v>
      </c>
      <c r="E110" s="27" t="s">
        <v>98</v>
      </c>
      <c r="F110" s="27">
        <v>1</v>
      </c>
      <c r="G110" s="28">
        <v>1200</v>
      </c>
    </row>
    <row r="111" spans="1:7">
      <c r="A111" s="25">
        <v>40107</v>
      </c>
      <c r="B111" s="26">
        <v>46176</v>
      </c>
      <c r="C111" s="27" t="s">
        <v>15</v>
      </c>
      <c r="D111" s="27" t="s">
        <v>41</v>
      </c>
      <c r="E111" s="27" t="s">
        <v>98</v>
      </c>
      <c r="F111" s="27">
        <v>2</v>
      </c>
      <c r="G111" s="28">
        <v>3600</v>
      </c>
    </row>
    <row r="112" spans="1:7">
      <c r="A112" s="25">
        <v>40108</v>
      </c>
      <c r="B112" s="26">
        <v>46026</v>
      </c>
      <c r="C112" s="27" t="s">
        <v>33</v>
      </c>
      <c r="D112" s="27" t="s">
        <v>41</v>
      </c>
      <c r="E112" s="27" t="s">
        <v>97</v>
      </c>
      <c r="F112" s="27">
        <v>2</v>
      </c>
      <c r="G112" s="28">
        <v>4800</v>
      </c>
    </row>
    <row r="113" spans="1:7">
      <c r="A113" s="25">
        <v>40109</v>
      </c>
      <c r="B113" s="26">
        <v>46072</v>
      </c>
      <c r="C113" s="27" t="s">
        <v>34</v>
      </c>
      <c r="D113" s="27" t="s">
        <v>26</v>
      </c>
      <c r="E113" s="27" t="s">
        <v>96</v>
      </c>
      <c r="F113" s="27">
        <v>4</v>
      </c>
      <c r="G113" s="28">
        <v>20800</v>
      </c>
    </row>
    <row r="114" spans="1:7">
      <c r="A114" s="25">
        <v>40110</v>
      </c>
      <c r="B114" s="26">
        <v>46180</v>
      </c>
      <c r="C114" s="27" t="s">
        <v>25</v>
      </c>
      <c r="D114" s="27" t="s">
        <v>26</v>
      </c>
      <c r="E114" s="27" t="s">
        <v>95</v>
      </c>
      <c r="F114" s="27">
        <v>6</v>
      </c>
      <c r="G114" s="28">
        <v>45600</v>
      </c>
    </row>
    <row r="115" spans="1:7">
      <c r="A115" s="25">
        <v>40111</v>
      </c>
      <c r="B115" s="26">
        <v>46098</v>
      </c>
      <c r="C115" s="27" t="s">
        <v>34</v>
      </c>
      <c r="D115" s="27" t="s">
        <v>21</v>
      </c>
      <c r="E115" s="27" t="s">
        <v>96</v>
      </c>
      <c r="F115" s="27">
        <v>5</v>
      </c>
      <c r="G115" s="28">
        <v>38000</v>
      </c>
    </row>
    <row r="116" spans="1:7">
      <c r="A116" s="25">
        <v>40112</v>
      </c>
      <c r="B116" s="26">
        <v>46136</v>
      </c>
      <c r="C116" s="27" t="s">
        <v>33</v>
      </c>
      <c r="D116" s="27" t="s">
        <v>31</v>
      </c>
      <c r="E116" s="27" t="s">
        <v>98</v>
      </c>
      <c r="F116" s="27">
        <v>4</v>
      </c>
      <c r="G116" s="28">
        <v>9600</v>
      </c>
    </row>
    <row r="117" spans="1:7">
      <c r="A117" s="25">
        <v>40113</v>
      </c>
      <c r="B117" s="26">
        <v>46065</v>
      </c>
      <c r="C117" s="27" t="s">
        <v>15</v>
      </c>
      <c r="D117" s="27" t="s">
        <v>31</v>
      </c>
      <c r="E117" s="27" t="s">
        <v>98</v>
      </c>
      <c r="F117" s="27">
        <v>1</v>
      </c>
      <c r="G117" s="28">
        <v>5200</v>
      </c>
    </row>
    <row r="118" spans="1:7">
      <c r="A118" s="25">
        <v>40114</v>
      </c>
      <c r="B118" s="26">
        <v>46103</v>
      </c>
      <c r="C118" s="27" t="s">
        <v>20</v>
      </c>
      <c r="D118" s="27" t="s">
        <v>26</v>
      </c>
      <c r="E118" s="27" t="s">
        <v>98</v>
      </c>
      <c r="F118" s="27">
        <v>6</v>
      </c>
      <c r="G118" s="28">
        <v>45600</v>
      </c>
    </row>
    <row r="119" spans="1:7">
      <c r="A119" s="25">
        <v>40115</v>
      </c>
      <c r="B119" s="26">
        <v>46149</v>
      </c>
      <c r="C119" s="27" t="s">
        <v>15</v>
      </c>
      <c r="D119" s="27" t="s">
        <v>31</v>
      </c>
      <c r="E119" s="27" t="s">
        <v>98</v>
      </c>
      <c r="F119" s="27">
        <v>4</v>
      </c>
      <c r="G119" s="28">
        <v>4800</v>
      </c>
    </row>
    <row r="120" spans="1:7">
      <c r="A120" s="25">
        <v>40116</v>
      </c>
      <c r="B120" s="26">
        <v>46033</v>
      </c>
      <c r="C120" s="27" t="s">
        <v>33</v>
      </c>
      <c r="D120" s="27" t="s">
        <v>41</v>
      </c>
      <c r="E120" s="27" t="s">
        <v>96</v>
      </c>
      <c r="F120" s="27">
        <v>6</v>
      </c>
      <c r="G120" s="28">
        <v>14400</v>
      </c>
    </row>
    <row r="121" spans="1:7">
      <c r="A121" s="25">
        <v>40117</v>
      </c>
      <c r="B121" s="26">
        <v>46032</v>
      </c>
      <c r="C121" s="27" t="s">
        <v>20</v>
      </c>
      <c r="D121" s="27" t="s">
        <v>41</v>
      </c>
      <c r="E121" s="27" t="s">
        <v>97</v>
      </c>
      <c r="F121" s="27">
        <v>3</v>
      </c>
      <c r="G121" s="28">
        <v>3600</v>
      </c>
    </row>
    <row r="122" spans="1:7">
      <c r="A122" s="25">
        <v>40118</v>
      </c>
      <c r="B122" s="26">
        <v>46173</v>
      </c>
      <c r="C122" s="27" t="s">
        <v>34</v>
      </c>
      <c r="D122" s="27" t="s">
        <v>31</v>
      </c>
      <c r="E122" s="27" t="s">
        <v>96</v>
      </c>
      <c r="F122" s="27">
        <v>6</v>
      </c>
      <c r="G122" s="28">
        <v>45600</v>
      </c>
    </row>
    <row r="123" spans="1:7">
      <c r="A123" s="25">
        <v>40119</v>
      </c>
      <c r="B123" s="26">
        <v>46202</v>
      </c>
      <c r="C123" s="27" t="s">
        <v>33</v>
      </c>
      <c r="D123" s="27" t="s">
        <v>21</v>
      </c>
      <c r="E123" s="27" t="s">
        <v>97</v>
      </c>
      <c r="F123" s="27">
        <v>2</v>
      </c>
      <c r="G123" s="28">
        <v>7200</v>
      </c>
    </row>
    <row r="124" spans="1:7">
      <c r="A124" s="25">
        <v>40120</v>
      </c>
      <c r="B124" s="26">
        <v>46157</v>
      </c>
      <c r="C124" s="27" t="s">
        <v>20</v>
      </c>
      <c r="D124" s="27" t="s">
        <v>16</v>
      </c>
      <c r="E124" s="27" t="s">
        <v>96</v>
      </c>
      <c r="F124" s="27">
        <v>5</v>
      </c>
      <c r="G124" s="28">
        <v>6000</v>
      </c>
    </row>
    <row r="125" spans="1:7">
      <c r="A125" s="25">
        <v>40121</v>
      </c>
      <c r="B125" s="26">
        <v>46098</v>
      </c>
      <c r="C125" s="27" t="s">
        <v>33</v>
      </c>
      <c r="D125" s="27" t="s">
        <v>31</v>
      </c>
      <c r="E125" s="27" t="s">
        <v>98</v>
      </c>
      <c r="F125" s="27">
        <v>1</v>
      </c>
      <c r="G125" s="28">
        <v>7600</v>
      </c>
    </row>
    <row r="126" spans="1:7">
      <c r="A126" s="25">
        <v>40122</v>
      </c>
      <c r="B126" s="26">
        <v>46064</v>
      </c>
      <c r="C126" s="27" t="s">
        <v>33</v>
      </c>
      <c r="D126" s="27" t="s">
        <v>21</v>
      </c>
      <c r="E126" s="27" t="s">
        <v>97</v>
      </c>
      <c r="F126" s="27">
        <v>2</v>
      </c>
      <c r="G126" s="28">
        <v>2400</v>
      </c>
    </row>
    <row r="127" spans="1:7">
      <c r="A127" s="25">
        <v>40123</v>
      </c>
      <c r="B127" s="26">
        <v>46157</v>
      </c>
      <c r="C127" s="27" t="s">
        <v>25</v>
      </c>
      <c r="D127" s="27" t="s">
        <v>31</v>
      </c>
      <c r="E127" s="27" t="s">
        <v>96</v>
      </c>
      <c r="F127" s="27">
        <v>6</v>
      </c>
      <c r="G127" s="28">
        <v>14400</v>
      </c>
    </row>
    <row r="128" spans="1:7">
      <c r="A128" s="25">
        <v>40124</v>
      </c>
      <c r="B128" s="26">
        <v>46112</v>
      </c>
      <c r="C128" s="27" t="s">
        <v>25</v>
      </c>
      <c r="D128" s="27" t="s">
        <v>16</v>
      </c>
      <c r="E128" s="27" t="s">
        <v>98</v>
      </c>
      <c r="F128" s="27">
        <v>5</v>
      </c>
      <c r="G128" s="28">
        <v>9000</v>
      </c>
    </row>
    <row r="129" spans="1:7">
      <c r="A129" s="25">
        <v>40125</v>
      </c>
      <c r="B129" s="26">
        <v>46117</v>
      </c>
      <c r="C129" s="27" t="s">
        <v>20</v>
      </c>
      <c r="D129" s="27" t="s">
        <v>21</v>
      </c>
      <c r="E129" s="27" t="s">
        <v>95</v>
      </c>
      <c r="F129" s="27">
        <v>1</v>
      </c>
      <c r="G129" s="28">
        <v>3600</v>
      </c>
    </row>
    <row r="130" spans="1:7">
      <c r="A130" s="25">
        <v>40126</v>
      </c>
      <c r="B130" s="26">
        <v>46026</v>
      </c>
      <c r="C130" s="27" t="s">
        <v>33</v>
      </c>
      <c r="D130" s="27" t="s">
        <v>26</v>
      </c>
      <c r="E130" s="27" t="s">
        <v>98</v>
      </c>
      <c r="F130" s="27">
        <v>4</v>
      </c>
      <c r="G130" s="28">
        <v>9600</v>
      </c>
    </row>
    <row r="131" spans="1:7">
      <c r="A131" s="25">
        <v>40127</v>
      </c>
      <c r="B131" s="26">
        <v>46173</v>
      </c>
      <c r="C131" s="27" t="s">
        <v>33</v>
      </c>
      <c r="D131" s="27" t="s">
        <v>26</v>
      </c>
      <c r="E131" s="27" t="s">
        <v>95</v>
      </c>
      <c r="F131" s="27">
        <v>5</v>
      </c>
      <c r="G131" s="28">
        <v>6000</v>
      </c>
    </row>
    <row r="132" spans="1:7">
      <c r="A132" s="25">
        <v>40128</v>
      </c>
      <c r="B132" s="26">
        <v>46036</v>
      </c>
      <c r="C132" s="27" t="s">
        <v>20</v>
      </c>
      <c r="D132" s="27" t="s">
        <v>21</v>
      </c>
      <c r="E132" s="27" t="s">
        <v>95</v>
      </c>
      <c r="F132" s="27">
        <v>5</v>
      </c>
      <c r="G132" s="28">
        <v>26000</v>
      </c>
    </row>
    <row r="133" spans="1:7">
      <c r="A133" s="25">
        <v>40129</v>
      </c>
      <c r="B133" s="26">
        <v>46120</v>
      </c>
      <c r="C133" s="27" t="s">
        <v>34</v>
      </c>
      <c r="D133" s="27" t="s">
        <v>21</v>
      </c>
      <c r="E133" s="27" t="s">
        <v>98</v>
      </c>
      <c r="F133" s="27">
        <v>6</v>
      </c>
      <c r="G133" s="28">
        <v>10800</v>
      </c>
    </row>
    <row r="134" spans="1:7">
      <c r="A134" s="25">
        <v>40130</v>
      </c>
      <c r="B134" s="26">
        <v>46122</v>
      </c>
      <c r="C134" s="27" t="s">
        <v>34</v>
      </c>
      <c r="D134" s="27" t="s">
        <v>31</v>
      </c>
      <c r="E134" s="27" t="s">
        <v>95</v>
      </c>
      <c r="F134" s="27">
        <v>1</v>
      </c>
      <c r="G134" s="28">
        <v>7600</v>
      </c>
    </row>
    <row r="135" spans="1:7">
      <c r="A135" s="25">
        <v>40131</v>
      </c>
      <c r="B135" s="26">
        <v>46188</v>
      </c>
      <c r="C135" s="27" t="s">
        <v>25</v>
      </c>
      <c r="D135" s="27" t="s">
        <v>21</v>
      </c>
      <c r="E135" s="27" t="s">
        <v>97</v>
      </c>
      <c r="F135" s="27">
        <v>6</v>
      </c>
      <c r="G135" s="28">
        <v>7200</v>
      </c>
    </row>
    <row r="136" spans="1:7">
      <c r="A136" s="25">
        <v>40132</v>
      </c>
      <c r="B136" s="26">
        <v>46148</v>
      </c>
      <c r="C136" s="27" t="s">
        <v>34</v>
      </c>
      <c r="D136" s="27" t="s">
        <v>31</v>
      </c>
      <c r="E136" s="27" t="s">
        <v>97</v>
      </c>
      <c r="F136" s="27">
        <v>6</v>
      </c>
      <c r="G136" s="28">
        <v>7200</v>
      </c>
    </row>
    <row r="137" spans="1:7">
      <c r="A137" s="25">
        <v>40133</v>
      </c>
      <c r="B137" s="26">
        <v>46153</v>
      </c>
      <c r="C137" s="27" t="s">
        <v>20</v>
      </c>
      <c r="D137" s="27" t="s">
        <v>26</v>
      </c>
      <c r="E137" s="27" t="s">
        <v>97</v>
      </c>
      <c r="F137" s="27">
        <v>4</v>
      </c>
      <c r="G137" s="28">
        <v>14400</v>
      </c>
    </row>
    <row r="138" spans="1:7">
      <c r="A138" s="25">
        <v>40134</v>
      </c>
      <c r="B138" s="26">
        <v>46121</v>
      </c>
      <c r="C138" s="27" t="s">
        <v>15</v>
      </c>
      <c r="D138" s="27" t="s">
        <v>26</v>
      </c>
      <c r="E138" s="27" t="s">
        <v>95</v>
      </c>
      <c r="F138" s="27">
        <v>4</v>
      </c>
      <c r="G138" s="28">
        <v>9600</v>
      </c>
    </row>
    <row r="139" spans="1:7">
      <c r="A139" s="25">
        <v>40135</v>
      </c>
      <c r="B139" s="26">
        <v>46178</v>
      </c>
      <c r="C139" s="27" t="s">
        <v>15</v>
      </c>
      <c r="D139" s="27" t="s">
        <v>41</v>
      </c>
      <c r="E139" s="27" t="s">
        <v>95</v>
      </c>
      <c r="F139" s="27">
        <v>6</v>
      </c>
      <c r="G139" s="28">
        <v>7200</v>
      </c>
    </row>
    <row r="140" spans="1:7">
      <c r="A140" s="25">
        <v>40136</v>
      </c>
      <c r="B140" s="26">
        <v>46102</v>
      </c>
      <c r="C140" s="27" t="s">
        <v>15</v>
      </c>
      <c r="D140" s="27" t="s">
        <v>41</v>
      </c>
      <c r="E140" s="27" t="s">
        <v>96</v>
      </c>
      <c r="F140" s="27">
        <v>2</v>
      </c>
      <c r="G140" s="28">
        <v>4800</v>
      </c>
    </row>
    <row r="141" spans="1:7">
      <c r="A141" s="25">
        <v>40137</v>
      </c>
      <c r="B141" s="26">
        <v>46176</v>
      </c>
      <c r="C141" s="27" t="s">
        <v>34</v>
      </c>
      <c r="D141" s="27" t="s">
        <v>41</v>
      </c>
      <c r="E141" s="27" t="s">
        <v>98</v>
      </c>
      <c r="F141" s="27">
        <v>6</v>
      </c>
      <c r="G141" s="28">
        <v>7200</v>
      </c>
    </row>
    <row r="142" spans="1:7">
      <c r="A142" s="25">
        <v>40138</v>
      </c>
      <c r="B142" s="26">
        <v>46040</v>
      </c>
      <c r="C142" s="27" t="s">
        <v>25</v>
      </c>
      <c r="D142" s="27" t="s">
        <v>16</v>
      </c>
      <c r="E142" s="27" t="s">
        <v>95</v>
      </c>
      <c r="F142" s="27">
        <v>5</v>
      </c>
      <c r="G142" s="28">
        <v>6000</v>
      </c>
    </row>
    <row r="143" spans="1:7">
      <c r="A143" s="25">
        <v>40139</v>
      </c>
      <c r="B143" s="26">
        <v>46113</v>
      </c>
      <c r="C143" s="27" t="s">
        <v>15</v>
      </c>
      <c r="D143" s="27" t="s">
        <v>41</v>
      </c>
      <c r="E143" s="27" t="s">
        <v>95</v>
      </c>
      <c r="F143" s="27">
        <v>5</v>
      </c>
      <c r="G143" s="28">
        <v>12000</v>
      </c>
    </row>
    <row r="144" spans="1:7">
      <c r="A144" s="25">
        <v>40140</v>
      </c>
      <c r="B144" s="26">
        <v>46166</v>
      </c>
      <c r="C144" s="27" t="s">
        <v>33</v>
      </c>
      <c r="D144" s="27" t="s">
        <v>26</v>
      </c>
      <c r="E144" s="27" t="s">
        <v>97</v>
      </c>
      <c r="F144" s="27">
        <v>3</v>
      </c>
      <c r="G144" s="28">
        <v>15600</v>
      </c>
    </row>
    <row r="145" spans="1:7">
      <c r="A145" s="25">
        <v>40141</v>
      </c>
      <c r="B145" s="26">
        <v>46179</v>
      </c>
      <c r="C145" s="27" t="s">
        <v>34</v>
      </c>
      <c r="D145" s="27" t="s">
        <v>16</v>
      </c>
      <c r="E145" s="27" t="s">
        <v>96</v>
      </c>
      <c r="F145" s="27">
        <v>3</v>
      </c>
      <c r="G145" s="28">
        <v>5400</v>
      </c>
    </row>
    <row r="146" spans="1:7">
      <c r="A146" s="25">
        <v>40142</v>
      </c>
      <c r="B146" s="26">
        <v>46103</v>
      </c>
      <c r="C146" s="27" t="s">
        <v>34</v>
      </c>
      <c r="D146" s="27" t="s">
        <v>16</v>
      </c>
      <c r="E146" s="27" t="s">
        <v>97</v>
      </c>
      <c r="F146" s="27">
        <v>1</v>
      </c>
      <c r="G146" s="28">
        <v>2400</v>
      </c>
    </row>
    <row r="147" spans="1:7">
      <c r="A147" s="25">
        <v>40143</v>
      </c>
      <c r="B147" s="26">
        <v>46194</v>
      </c>
      <c r="C147" s="27" t="s">
        <v>15</v>
      </c>
      <c r="D147" s="27" t="s">
        <v>26</v>
      </c>
      <c r="E147" s="27" t="s">
        <v>96</v>
      </c>
      <c r="F147" s="27">
        <v>2</v>
      </c>
      <c r="G147" s="28">
        <v>7200</v>
      </c>
    </row>
    <row r="148" spans="1:7">
      <c r="A148" s="25">
        <v>40144</v>
      </c>
      <c r="B148" s="26">
        <v>46158</v>
      </c>
      <c r="C148" s="27" t="s">
        <v>34</v>
      </c>
      <c r="D148" s="27" t="s">
        <v>26</v>
      </c>
      <c r="E148" s="27" t="s">
        <v>98</v>
      </c>
      <c r="F148" s="27">
        <v>6</v>
      </c>
      <c r="G148" s="28">
        <v>7200</v>
      </c>
    </row>
    <row r="149" spans="1:7">
      <c r="A149" s="25">
        <v>40145</v>
      </c>
      <c r="B149" s="26">
        <v>46039</v>
      </c>
      <c r="C149" s="27" t="s">
        <v>34</v>
      </c>
      <c r="D149" s="27" t="s">
        <v>16</v>
      </c>
      <c r="E149" s="27" t="s">
        <v>98</v>
      </c>
      <c r="F149" s="27">
        <v>1</v>
      </c>
      <c r="G149" s="28">
        <v>7600</v>
      </c>
    </row>
    <row r="150" spans="1:7">
      <c r="A150" s="25">
        <v>40146</v>
      </c>
      <c r="B150" s="26">
        <v>46063</v>
      </c>
      <c r="C150" s="27" t="s">
        <v>25</v>
      </c>
      <c r="D150" s="27" t="s">
        <v>31</v>
      </c>
      <c r="E150" s="27" t="s">
        <v>95</v>
      </c>
      <c r="F150" s="27">
        <v>2</v>
      </c>
      <c r="G150" s="28">
        <v>7200</v>
      </c>
    </row>
    <row r="151" spans="1:7">
      <c r="A151" s="25">
        <v>40147</v>
      </c>
      <c r="B151" s="26">
        <v>46164</v>
      </c>
      <c r="C151" s="27" t="s">
        <v>33</v>
      </c>
      <c r="D151" s="27" t="s">
        <v>26</v>
      </c>
      <c r="E151" s="27" t="s">
        <v>96</v>
      </c>
      <c r="F151" s="27">
        <v>4</v>
      </c>
      <c r="G151" s="28">
        <v>4800</v>
      </c>
    </row>
    <row r="152" spans="1:7">
      <c r="A152" s="25">
        <v>40148</v>
      </c>
      <c r="B152" s="26">
        <v>46034</v>
      </c>
      <c r="C152" s="27" t="s">
        <v>34</v>
      </c>
      <c r="D152" s="27" t="s">
        <v>21</v>
      </c>
      <c r="E152" s="27" t="s">
        <v>97</v>
      </c>
      <c r="F152" s="27">
        <v>6</v>
      </c>
      <c r="G152" s="28">
        <v>7200</v>
      </c>
    </row>
    <row r="153" spans="1:7">
      <c r="A153" s="25">
        <v>40149</v>
      </c>
      <c r="B153" s="26">
        <v>46097</v>
      </c>
      <c r="C153" s="27" t="s">
        <v>34</v>
      </c>
      <c r="D153" s="27" t="s">
        <v>26</v>
      </c>
      <c r="E153" s="27" t="s">
        <v>98</v>
      </c>
      <c r="F153" s="27">
        <v>2</v>
      </c>
      <c r="G153" s="28">
        <v>3600</v>
      </c>
    </row>
    <row r="154" spans="1:7">
      <c r="A154" s="25">
        <v>40150</v>
      </c>
      <c r="B154" s="26">
        <v>46180</v>
      </c>
      <c r="C154" s="27" t="s">
        <v>33</v>
      </c>
      <c r="D154" s="27" t="s">
        <v>41</v>
      </c>
      <c r="E154" s="27" t="s">
        <v>97</v>
      </c>
      <c r="F154" s="27">
        <v>4</v>
      </c>
      <c r="G154" s="28">
        <v>14400</v>
      </c>
    </row>
    <row r="155" spans="1:7">
      <c r="A155" s="25">
        <v>40151</v>
      </c>
      <c r="B155" s="26">
        <v>46077</v>
      </c>
      <c r="C155" s="27" t="s">
        <v>33</v>
      </c>
      <c r="D155" s="27" t="s">
        <v>16</v>
      </c>
      <c r="E155" s="27" t="s">
        <v>95</v>
      </c>
      <c r="F155" s="27">
        <v>6</v>
      </c>
      <c r="G155" s="28">
        <v>10800</v>
      </c>
    </row>
    <row r="156" spans="1:7">
      <c r="A156" s="25">
        <v>40152</v>
      </c>
      <c r="B156" s="26">
        <v>46174</v>
      </c>
      <c r="C156" s="27" t="s">
        <v>25</v>
      </c>
      <c r="D156" s="27" t="s">
        <v>26</v>
      </c>
      <c r="E156" s="27" t="s">
        <v>95</v>
      </c>
      <c r="F156" s="27">
        <v>4</v>
      </c>
      <c r="G156" s="28">
        <v>7200</v>
      </c>
    </row>
    <row r="157" spans="1:7">
      <c r="A157" s="25">
        <v>40153</v>
      </c>
      <c r="B157" s="26">
        <v>46178</v>
      </c>
      <c r="C157" s="27" t="s">
        <v>20</v>
      </c>
      <c r="D157" s="27" t="s">
        <v>21</v>
      </c>
      <c r="E157" s="27" t="s">
        <v>95</v>
      </c>
      <c r="F157" s="27">
        <v>6</v>
      </c>
      <c r="G157" s="28">
        <v>14400</v>
      </c>
    </row>
    <row r="158" spans="1:7">
      <c r="A158" s="25">
        <v>40154</v>
      </c>
      <c r="B158" s="26">
        <v>46043</v>
      </c>
      <c r="C158" s="27" t="s">
        <v>15</v>
      </c>
      <c r="D158" s="27" t="s">
        <v>41</v>
      </c>
      <c r="E158" s="27" t="s">
        <v>95</v>
      </c>
      <c r="F158" s="27">
        <v>1</v>
      </c>
      <c r="G158" s="28">
        <v>1800</v>
      </c>
    </row>
    <row r="159" spans="1:7">
      <c r="A159" s="25">
        <v>40155</v>
      </c>
      <c r="B159" s="26">
        <v>46104</v>
      </c>
      <c r="C159" s="27" t="s">
        <v>25</v>
      </c>
      <c r="D159" s="27" t="s">
        <v>21</v>
      </c>
      <c r="E159" s="27" t="s">
        <v>96</v>
      </c>
      <c r="F159" s="27">
        <v>4</v>
      </c>
      <c r="G159" s="28">
        <v>20800</v>
      </c>
    </row>
    <row r="160" spans="1:7">
      <c r="A160" s="25">
        <v>40156</v>
      </c>
      <c r="B160" s="26">
        <v>46188</v>
      </c>
      <c r="C160" s="27" t="s">
        <v>25</v>
      </c>
      <c r="D160" s="27" t="s">
        <v>16</v>
      </c>
      <c r="E160" s="27" t="s">
        <v>95</v>
      </c>
      <c r="F160" s="27">
        <v>5</v>
      </c>
      <c r="G160" s="28">
        <v>12000</v>
      </c>
    </row>
    <row r="161" spans="1:7">
      <c r="A161" s="25">
        <v>40157</v>
      </c>
      <c r="B161" s="26">
        <v>46144</v>
      </c>
      <c r="C161" s="27" t="s">
        <v>25</v>
      </c>
      <c r="D161" s="27" t="s">
        <v>41</v>
      </c>
      <c r="E161" s="27" t="s">
        <v>96</v>
      </c>
      <c r="F161" s="27">
        <v>4</v>
      </c>
      <c r="G161" s="28">
        <v>7200</v>
      </c>
    </row>
    <row r="162" spans="1:7">
      <c r="A162" s="25">
        <v>40158</v>
      </c>
      <c r="B162" s="26">
        <v>46110</v>
      </c>
      <c r="C162" s="27" t="s">
        <v>20</v>
      </c>
      <c r="D162" s="27" t="s">
        <v>41</v>
      </c>
      <c r="E162" s="27" t="s">
        <v>97</v>
      </c>
      <c r="F162" s="27">
        <v>2</v>
      </c>
      <c r="G162" s="28">
        <v>2400</v>
      </c>
    </row>
    <row r="163" spans="1:7">
      <c r="A163" s="25">
        <v>40159</v>
      </c>
      <c r="B163" s="26">
        <v>46058</v>
      </c>
      <c r="C163" s="27" t="s">
        <v>33</v>
      </c>
      <c r="D163" s="27" t="s">
        <v>16</v>
      </c>
      <c r="E163" s="27" t="s">
        <v>96</v>
      </c>
      <c r="F163" s="27">
        <v>4</v>
      </c>
      <c r="G163" s="28">
        <v>30400</v>
      </c>
    </row>
    <row r="164" spans="1:7">
      <c r="A164" s="25">
        <v>40160</v>
      </c>
      <c r="B164" s="26">
        <v>46175</v>
      </c>
      <c r="C164" s="27" t="s">
        <v>33</v>
      </c>
      <c r="D164" s="27" t="s">
        <v>41</v>
      </c>
      <c r="E164" s="27" t="s">
        <v>95</v>
      </c>
      <c r="F164" s="27">
        <v>3</v>
      </c>
      <c r="G164" s="28">
        <v>15600</v>
      </c>
    </row>
    <row r="165" spans="1:7">
      <c r="A165" s="25">
        <v>40161</v>
      </c>
      <c r="B165" s="26">
        <v>46079</v>
      </c>
      <c r="C165" s="27" t="s">
        <v>25</v>
      </c>
      <c r="D165" s="27" t="s">
        <v>16</v>
      </c>
      <c r="E165" s="27" t="s">
        <v>98</v>
      </c>
      <c r="F165" s="27">
        <v>2</v>
      </c>
      <c r="G165" s="28">
        <v>7200</v>
      </c>
    </row>
    <row r="166" spans="1:7">
      <c r="A166" s="25">
        <v>40162</v>
      </c>
      <c r="B166" s="26">
        <v>46062</v>
      </c>
      <c r="C166" s="27" t="s">
        <v>20</v>
      </c>
      <c r="D166" s="27" t="s">
        <v>41</v>
      </c>
      <c r="E166" s="27" t="s">
        <v>98</v>
      </c>
      <c r="F166" s="27">
        <v>5</v>
      </c>
      <c r="G166" s="28">
        <v>12000</v>
      </c>
    </row>
    <row r="167" spans="1:7">
      <c r="A167" s="25">
        <v>40163</v>
      </c>
      <c r="B167" s="26">
        <v>46062</v>
      </c>
      <c r="C167" s="27" t="s">
        <v>33</v>
      </c>
      <c r="D167" s="27" t="s">
        <v>41</v>
      </c>
      <c r="E167" s="27" t="s">
        <v>97</v>
      </c>
      <c r="F167" s="27">
        <v>6</v>
      </c>
      <c r="G167" s="28">
        <v>21600</v>
      </c>
    </row>
    <row r="168" spans="1:7">
      <c r="A168" s="25">
        <v>40164</v>
      </c>
      <c r="B168" s="26">
        <v>46106</v>
      </c>
      <c r="C168" s="27" t="s">
        <v>25</v>
      </c>
      <c r="D168" s="27" t="s">
        <v>26</v>
      </c>
      <c r="E168" s="27" t="s">
        <v>97</v>
      </c>
      <c r="F168" s="27">
        <v>4</v>
      </c>
      <c r="G168" s="28">
        <v>20800</v>
      </c>
    </row>
    <row r="169" spans="1:7">
      <c r="A169" s="25">
        <v>40165</v>
      </c>
      <c r="B169" s="26">
        <v>46125</v>
      </c>
      <c r="C169" s="27" t="s">
        <v>15</v>
      </c>
      <c r="D169" s="27" t="s">
        <v>21</v>
      </c>
      <c r="E169" s="27" t="s">
        <v>96</v>
      </c>
      <c r="F169" s="27">
        <v>3</v>
      </c>
      <c r="G169" s="28">
        <v>15600</v>
      </c>
    </row>
    <row r="170" spans="1:7">
      <c r="A170" s="25">
        <v>40166</v>
      </c>
      <c r="B170" s="26">
        <v>46047</v>
      </c>
      <c r="C170" s="27" t="s">
        <v>15</v>
      </c>
      <c r="D170" s="27" t="s">
        <v>41</v>
      </c>
      <c r="E170" s="27" t="s">
        <v>95</v>
      </c>
      <c r="F170" s="27">
        <v>4</v>
      </c>
      <c r="G170" s="28">
        <v>14400</v>
      </c>
    </row>
    <row r="171" spans="1:7">
      <c r="A171" s="25">
        <v>40167</v>
      </c>
      <c r="B171" s="26">
        <v>46099</v>
      </c>
      <c r="C171" s="27" t="s">
        <v>20</v>
      </c>
      <c r="D171" s="27" t="s">
        <v>41</v>
      </c>
      <c r="E171" s="27" t="s">
        <v>95</v>
      </c>
      <c r="F171" s="27">
        <v>6</v>
      </c>
      <c r="G171" s="28">
        <v>7200</v>
      </c>
    </row>
    <row r="172" spans="1:7">
      <c r="A172" s="25">
        <v>40168</v>
      </c>
      <c r="B172" s="26">
        <v>46109</v>
      </c>
      <c r="C172" s="27" t="s">
        <v>33</v>
      </c>
      <c r="D172" s="27" t="s">
        <v>16</v>
      </c>
      <c r="E172" s="27" t="s">
        <v>97</v>
      </c>
      <c r="F172" s="27">
        <v>6</v>
      </c>
      <c r="G172" s="28">
        <v>10800</v>
      </c>
    </row>
    <row r="173" spans="1:7">
      <c r="A173" s="25">
        <v>40169</v>
      </c>
      <c r="B173" s="26">
        <v>46162</v>
      </c>
      <c r="C173" s="27" t="s">
        <v>33</v>
      </c>
      <c r="D173" s="27" t="s">
        <v>21</v>
      </c>
      <c r="E173" s="27" t="s">
        <v>97</v>
      </c>
      <c r="F173" s="27">
        <v>2</v>
      </c>
      <c r="G173" s="28">
        <v>15200</v>
      </c>
    </row>
    <row r="174" spans="1:7">
      <c r="A174" s="25">
        <v>40170</v>
      </c>
      <c r="B174" s="26">
        <v>46195</v>
      </c>
      <c r="C174" s="27" t="s">
        <v>33</v>
      </c>
      <c r="D174" s="27" t="s">
        <v>26</v>
      </c>
      <c r="E174" s="27" t="s">
        <v>98</v>
      </c>
      <c r="F174" s="27">
        <v>4</v>
      </c>
      <c r="G174" s="28">
        <v>20800</v>
      </c>
    </row>
    <row r="175" spans="1:7">
      <c r="A175" s="25">
        <v>40171</v>
      </c>
      <c r="B175" s="26">
        <v>46027</v>
      </c>
      <c r="C175" s="27" t="s">
        <v>25</v>
      </c>
      <c r="D175" s="27" t="s">
        <v>31</v>
      </c>
      <c r="E175" s="27" t="s">
        <v>96</v>
      </c>
      <c r="F175" s="27">
        <v>5</v>
      </c>
      <c r="G175" s="28">
        <v>26000</v>
      </c>
    </row>
    <row r="176" spans="1:7">
      <c r="A176" s="25">
        <v>40172</v>
      </c>
      <c r="B176" s="26">
        <v>46065</v>
      </c>
      <c r="C176" s="27" t="s">
        <v>20</v>
      </c>
      <c r="D176" s="27" t="s">
        <v>21</v>
      </c>
      <c r="E176" s="27" t="s">
        <v>97</v>
      </c>
      <c r="F176" s="27">
        <v>1</v>
      </c>
      <c r="G176" s="28">
        <v>7600</v>
      </c>
    </row>
    <row r="177" spans="1:7">
      <c r="A177" s="25">
        <v>40173</v>
      </c>
      <c r="B177" s="26">
        <v>46167</v>
      </c>
      <c r="C177" s="27" t="s">
        <v>33</v>
      </c>
      <c r="D177" s="27" t="s">
        <v>31</v>
      </c>
      <c r="E177" s="27" t="s">
        <v>96</v>
      </c>
      <c r="F177" s="27">
        <v>1</v>
      </c>
      <c r="G177" s="28">
        <v>2400</v>
      </c>
    </row>
    <row r="178" spans="1:7">
      <c r="A178" s="25">
        <v>40174</v>
      </c>
      <c r="B178" s="26">
        <v>46056</v>
      </c>
      <c r="C178" s="27" t="s">
        <v>34</v>
      </c>
      <c r="D178" s="27" t="s">
        <v>26</v>
      </c>
      <c r="E178" s="27" t="s">
        <v>98</v>
      </c>
      <c r="F178" s="27">
        <v>6</v>
      </c>
      <c r="G178" s="28">
        <v>7200</v>
      </c>
    </row>
    <row r="179" spans="1:7">
      <c r="A179" s="25">
        <v>40175</v>
      </c>
      <c r="B179" s="26">
        <v>46087</v>
      </c>
      <c r="C179" s="27" t="s">
        <v>33</v>
      </c>
      <c r="D179" s="27" t="s">
        <v>31</v>
      </c>
      <c r="E179" s="27" t="s">
        <v>95</v>
      </c>
      <c r="F179" s="27">
        <v>4</v>
      </c>
      <c r="G179" s="28">
        <v>20800</v>
      </c>
    </row>
    <row r="180" spans="1:7">
      <c r="A180" s="25">
        <v>40176</v>
      </c>
      <c r="B180" s="26">
        <v>46178</v>
      </c>
      <c r="C180" s="27" t="s">
        <v>34</v>
      </c>
      <c r="D180" s="27" t="s">
        <v>31</v>
      </c>
      <c r="E180" s="27" t="s">
        <v>98</v>
      </c>
      <c r="F180" s="27">
        <v>1</v>
      </c>
      <c r="G180" s="28">
        <v>7600</v>
      </c>
    </row>
    <row r="181" spans="1:7">
      <c r="A181" s="25">
        <v>40177</v>
      </c>
      <c r="B181" s="26">
        <v>46181</v>
      </c>
      <c r="C181" s="27" t="s">
        <v>34</v>
      </c>
      <c r="D181" s="27" t="s">
        <v>16</v>
      </c>
      <c r="E181" s="27" t="s">
        <v>95</v>
      </c>
      <c r="F181" s="27">
        <v>5</v>
      </c>
      <c r="G181" s="28">
        <v>26000</v>
      </c>
    </row>
    <row r="182" spans="1:7">
      <c r="A182" s="25">
        <v>40178</v>
      </c>
      <c r="B182" s="26">
        <v>46092</v>
      </c>
      <c r="C182" s="27" t="s">
        <v>34</v>
      </c>
      <c r="D182" s="27" t="s">
        <v>16</v>
      </c>
      <c r="E182" s="27" t="s">
        <v>97</v>
      </c>
      <c r="F182" s="27">
        <v>6</v>
      </c>
      <c r="G182" s="28">
        <v>31200</v>
      </c>
    </row>
    <row r="183" spans="1:7">
      <c r="A183" s="25">
        <v>40179</v>
      </c>
      <c r="B183" s="26">
        <v>46032</v>
      </c>
      <c r="C183" s="27" t="s">
        <v>34</v>
      </c>
      <c r="D183" s="27" t="s">
        <v>21</v>
      </c>
      <c r="E183" s="27" t="s">
        <v>98</v>
      </c>
      <c r="F183" s="27">
        <v>4</v>
      </c>
      <c r="G183" s="28">
        <v>9600</v>
      </c>
    </row>
    <row r="184" spans="1:7">
      <c r="A184" s="25">
        <v>40180</v>
      </c>
      <c r="B184" s="26">
        <v>46042</v>
      </c>
      <c r="C184" s="27" t="s">
        <v>25</v>
      </c>
      <c r="D184" s="27" t="s">
        <v>26</v>
      </c>
      <c r="E184" s="27" t="s">
        <v>96</v>
      </c>
      <c r="F184" s="27">
        <v>6</v>
      </c>
      <c r="G184" s="28">
        <v>10800</v>
      </c>
    </row>
    <row r="185" spans="1:7">
      <c r="A185" s="25">
        <v>40181</v>
      </c>
      <c r="B185" s="26">
        <v>46043</v>
      </c>
      <c r="C185" s="27" t="s">
        <v>33</v>
      </c>
      <c r="D185" s="27" t="s">
        <v>41</v>
      </c>
      <c r="E185" s="27" t="s">
        <v>95</v>
      </c>
      <c r="F185" s="27">
        <v>1</v>
      </c>
      <c r="G185" s="28">
        <v>1800</v>
      </c>
    </row>
    <row r="186" spans="1:7">
      <c r="A186" s="25">
        <v>40182</v>
      </c>
      <c r="B186" s="26">
        <v>46036</v>
      </c>
      <c r="C186" s="27" t="s">
        <v>25</v>
      </c>
      <c r="D186" s="27" t="s">
        <v>31</v>
      </c>
      <c r="E186" s="27" t="s">
        <v>97</v>
      </c>
      <c r="F186" s="27">
        <v>5</v>
      </c>
      <c r="G186" s="28">
        <v>12000</v>
      </c>
    </row>
    <row r="187" spans="1:7">
      <c r="A187" s="25">
        <v>40183</v>
      </c>
      <c r="B187" s="26">
        <v>46203</v>
      </c>
      <c r="C187" s="27" t="s">
        <v>20</v>
      </c>
      <c r="D187" s="27" t="s">
        <v>41</v>
      </c>
      <c r="E187" s="27" t="s">
        <v>95</v>
      </c>
      <c r="F187" s="27">
        <v>5</v>
      </c>
      <c r="G187" s="28">
        <v>38000</v>
      </c>
    </row>
    <row r="188" spans="1:7">
      <c r="A188" s="25">
        <v>40184</v>
      </c>
      <c r="B188" s="26">
        <v>46147</v>
      </c>
      <c r="C188" s="27" t="s">
        <v>20</v>
      </c>
      <c r="D188" s="27" t="s">
        <v>41</v>
      </c>
      <c r="E188" s="27" t="s">
        <v>97</v>
      </c>
      <c r="F188" s="27">
        <v>1</v>
      </c>
      <c r="G188" s="28">
        <v>3600</v>
      </c>
    </row>
    <row r="189" spans="1:7">
      <c r="A189" s="25">
        <v>40185</v>
      </c>
      <c r="B189" s="26">
        <v>46094</v>
      </c>
      <c r="C189" s="27" t="s">
        <v>20</v>
      </c>
      <c r="D189" s="27" t="s">
        <v>31</v>
      </c>
      <c r="E189" s="27" t="s">
        <v>95</v>
      </c>
      <c r="F189" s="27">
        <v>6</v>
      </c>
      <c r="G189" s="28">
        <v>14400</v>
      </c>
    </row>
    <row r="190" spans="1:7">
      <c r="A190" s="25">
        <v>40186</v>
      </c>
      <c r="B190" s="26">
        <v>46164</v>
      </c>
      <c r="C190" s="27" t="s">
        <v>15</v>
      </c>
      <c r="D190" s="27" t="s">
        <v>16</v>
      </c>
      <c r="E190" s="27" t="s">
        <v>95</v>
      </c>
      <c r="F190" s="27">
        <v>6</v>
      </c>
      <c r="G190" s="28">
        <v>14400</v>
      </c>
    </row>
    <row r="191" spans="1:7">
      <c r="A191" s="25">
        <v>40187</v>
      </c>
      <c r="B191" s="26">
        <v>46173</v>
      </c>
      <c r="C191" s="27" t="s">
        <v>34</v>
      </c>
      <c r="D191" s="27" t="s">
        <v>26</v>
      </c>
      <c r="E191" s="27" t="s">
        <v>97</v>
      </c>
      <c r="F191" s="27">
        <v>1</v>
      </c>
      <c r="G191" s="28">
        <v>5200</v>
      </c>
    </row>
    <row r="192" spans="1:7">
      <c r="A192" s="25">
        <v>40188</v>
      </c>
      <c r="B192" s="26">
        <v>46191</v>
      </c>
      <c r="C192" s="27" t="s">
        <v>15</v>
      </c>
      <c r="D192" s="27" t="s">
        <v>16</v>
      </c>
      <c r="E192" s="27" t="s">
        <v>95</v>
      </c>
      <c r="F192" s="27">
        <v>6</v>
      </c>
      <c r="G192" s="28">
        <v>31200</v>
      </c>
    </row>
    <row r="193" spans="1:7">
      <c r="A193" s="25">
        <v>40189</v>
      </c>
      <c r="B193" s="26">
        <v>46129</v>
      </c>
      <c r="C193" s="27" t="s">
        <v>33</v>
      </c>
      <c r="D193" s="27" t="s">
        <v>16</v>
      </c>
      <c r="E193" s="27" t="s">
        <v>95</v>
      </c>
      <c r="F193" s="27">
        <v>3</v>
      </c>
      <c r="G193" s="28">
        <v>10800</v>
      </c>
    </row>
    <row r="194" spans="1:7">
      <c r="A194" s="25">
        <v>40190</v>
      </c>
      <c r="B194" s="26">
        <v>46155</v>
      </c>
      <c r="C194" s="27" t="s">
        <v>25</v>
      </c>
      <c r="D194" s="27" t="s">
        <v>31</v>
      </c>
      <c r="E194" s="27" t="s">
        <v>98</v>
      </c>
      <c r="F194" s="27">
        <v>5</v>
      </c>
      <c r="G194" s="28">
        <v>12000</v>
      </c>
    </row>
    <row r="195" spans="1:7">
      <c r="A195" s="25">
        <v>40191</v>
      </c>
      <c r="B195" s="26">
        <v>46095</v>
      </c>
      <c r="C195" s="27" t="s">
        <v>20</v>
      </c>
      <c r="D195" s="27" t="s">
        <v>26</v>
      </c>
      <c r="E195" s="27" t="s">
        <v>95</v>
      </c>
      <c r="F195" s="27">
        <v>3</v>
      </c>
      <c r="G195" s="28">
        <v>7200</v>
      </c>
    </row>
    <row r="196" spans="1:7">
      <c r="A196" s="25">
        <v>40192</v>
      </c>
      <c r="B196" s="26">
        <v>46056</v>
      </c>
      <c r="C196" s="27" t="s">
        <v>20</v>
      </c>
      <c r="D196" s="27" t="s">
        <v>21</v>
      </c>
      <c r="E196" s="27" t="s">
        <v>96</v>
      </c>
      <c r="F196" s="27">
        <v>4</v>
      </c>
      <c r="G196" s="28">
        <v>4800</v>
      </c>
    </row>
    <row r="197" spans="1:7">
      <c r="A197" s="25">
        <v>40193</v>
      </c>
      <c r="B197" s="26">
        <v>46197</v>
      </c>
      <c r="C197" s="27" t="s">
        <v>15</v>
      </c>
      <c r="D197" s="27" t="s">
        <v>41</v>
      </c>
      <c r="E197" s="27" t="s">
        <v>98</v>
      </c>
      <c r="F197" s="27">
        <v>6</v>
      </c>
      <c r="G197" s="28">
        <v>10800</v>
      </c>
    </row>
    <row r="198" spans="1:7">
      <c r="A198" s="25">
        <v>40194</v>
      </c>
      <c r="B198" s="26">
        <v>46178</v>
      </c>
      <c r="C198" s="27" t="s">
        <v>25</v>
      </c>
      <c r="D198" s="27" t="s">
        <v>21</v>
      </c>
      <c r="E198" s="27" t="s">
        <v>95</v>
      </c>
      <c r="F198" s="27">
        <v>2</v>
      </c>
      <c r="G198" s="28">
        <v>10400</v>
      </c>
    </row>
    <row r="199" spans="1:7">
      <c r="A199" s="25">
        <v>40195</v>
      </c>
      <c r="B199" s="26">
        <v>46075</v>
      </c>
      <c r="C199" s="27" t="s">
        <v>15</v>
      </c>
      <c r="D199" s="27" t="s">
        <v>21</v>
      </c>
      <c r="E199" s="27" t="s">
        <v>97</v>
      </c>
      <c r="F199" s="27">
        <v>6</v>
      </c>
      <c r="G199" s="28">
        <v>31200</v>
      </c>
    </row>
    <row r="200" spans="1:7">
      <c r="A200" s="25">
        <v>40196</v>
      </c>
      <c r="B200" s="26">
        <v>46053</v>
      </c>
      <c r="C200" s="27" t="s">
        <v>34</v>
      </c>
      <c r="D200" s="27" t="s">
        <v>41</v>
      </c>
      <c r="E200" s="27" t="s">
        <v>97</v>
      </c>
      <c r="F200" s="27">
        <v>2</v>
      </c>
      <c r="G200" s="28">
        <v>7200</v>
      </c>
    </row>
    <row r="201" spans="1:7">
      <c r="A201" s="25">
        <v>40197</v>
      </c>
      <c r="B201" s="26">
        <v>46104</v>
      </c>
      <c r="C201" s="27" t="s">
        <v>15</v>
      </c>
      <c r="D201" s="27" t="s">
        <v>16</v>
      </c>
      <c r="E201" s="27" t="s">
        <v>96</v>
      </c>
      <c r="F201" s="27">
        <v>2</v>
      </c>
      <c r="G201" s="28">
        <v>7200</v>
      </c>
    </row>
    <row r="202" spans="1:7">
      <c r="A202" s="25">
        <v>40198</v>
      </c>
      <c r="B202" s="26">
        <v>46080</v>
      </c>
      <c r="C202" s="27" t="s">
        <v>20</v>
      </c>
      <c r="D202" s="27" t="s">
        <v>21</v>
      </c>
      <c r="E202" s="27" t="s">
        <v>95</v>
      </c>
      <c r="F202" s="27">
        <v>6</v>
      </c>
      <c r="G202" s="28">
        <v>14400</v>
      </c>
    </row>
    <row r="203" spans="1:7">
      <c r="A203" s="25">
        <v>40199</v>
      </c>
      <c r="B203" s="26">
        <v>46111</v>
      </c>
      <c r="C203" s="27" t="s">
        <v>20</v>
      </c>
      <c r="D203" s="27" t="s">
        <v>16</v>
      </c>
      <c r="E203" s="27" t="s">
        <v>98</v>
      </c>
      <c r="F203" s="27">
        <v>2</v>
      </c>
      <c r="G203" s="28">
        <v>15200</v>
      </c>
    </row>
    <row r="204" spans="1:7">
      <c r="A204" s="25">
        <v>40200</v>
      </c>
      <c r="B204" s="26">
        <v>46084</v>
      </c>
      <c r="C204" s="27" t="s">
        <v>15</v>
      </c>
      <c r="D204" s="27" t="s">
        <v>16</v>
      </c>
      <c r="E204" s="27" t="s">
        <v>98</v>
      </c>
      <c r="F204" s="27">
        <v>1</v>
      </c>
      <c r="G204" s="28">
        <v>1800</v>
      </c>
    </row>
    <row r="205" spans="1:7">
      <c r="A205" s="25">
        <v>40201</v>
      </c>
      <c r="B205" s="26">
        <v>46033</v>
      </c>
      <c r="C205" s="27" t="s">
        <v>33</v>
      </c>
      <c r="D205" s="27" t="s">
        <v>41</v>
      </c>
      <c r="E205" s="27" t="s">
        <v>96</v>
      </c>
      <c r="F205" s="27">
        <v>3</v>
      </c>
      <c r="G205" s="28">
        <v>5400</v>
      </c>
    </row>
    <row r="206" spans="1:7">
      <c r="A206" s="25">
        <v>40202</v>
      </c>
      <c r="B206" s="26">
        <v>46035</v>
      </c>
      <c r="C206" s="27" t="s">
        <v>34</v>
      </c>
      <c r="D206" s="27" t="s">
        <v>21</v>
      </c>
      <c r="E206" s="27" t="s">
        <v>98</v>
      </c>
      <c r="F206" s="27">
        <v>5</v>
      </c>
      <c r="G206" s="28">
        <v>18000</v>
      </c>
    </row>
    <row r="207" spans="1:7">
      <c r="A207" s="25">
        <v>40203</v>
      </c>
      <c r="B207" s="26">
        <v>46120</v>
      </c>
      <c r="C207" s="27" t="s">
        <v>25</v>
      </c>
      <c r="D207" s="27" t="s">
        <v>21</v>
      </c>
      <c r="E207" s="27" t="s">
        <v>95</v>
      </c>
      <c r="F207" s="27">
        <v>1</v>
      </c>
      <c r="G207" s="28">
        <v>5200</v>
      </c>
    </row>
    <row r="208" spans="1:7">
      <c r="A208" s="25">
        <v>40204</v>
      </c>
      <c r="B208" s="26">
        <v>46064</v>
      </c>
      <c r="C208" s="27" t="s">
        <v>25</v>
      </c>
      <c r="D208" s="27" t="s">
        <v>41</v>
      </c>
      <c r="E208" s="27" t="s">
        <v>98</v>
      </c>
      <c r="F208" s="27">
        <v>1</v>
      </c>
      <c r="G208" s="28">
        <v>3600</v>
      </c>
    </row>
    <row r="209" spans="1:7">
      <c r="A209" s="25">
        <v>40205</v>
      </c>
      <c r="B209" s="26">
        <v>46157</v>
      </c>
      <c r="C209" s="27" t="s">
        <v>15</v>
      </c>
      <c r="D209" s="27" t="s">
        <v>21</v>
      </c>
      <c r="E209" s="27" t="s">
        <v>97</v>
      </c>
      <c r="F209" s="27">
        <v>2</v>
      </c>
      <c r="G209" s="28">
        <v>3600</v>
      </c>
    </row>
    <row r="210" spans="1:7">
      <c r="A210" s="25">
        <v>40206</v>
      </c>
      <c r="B210" s="26">
        <v>46075</v>
      </c>
      <c r="C210" s="27" t="s">
        <v>33</v>
      </c>
      <c r="D210" s="27" t="s">
        <v>16</v>
      </c>
      <c r="E210" s="27" t="s">
        <v>98</v>
      </c>
      <c r="F210" s="27">
        <v>3</v>
      </c>
      <c r="G210" s="28">
        <v>3600</v>
      </c>
    </row>
    <row r="211" spans="1:7">
      <c r="A211" s="25">
        <v>40207</v>
      </c>
      <c r="B211" s="26">
        <v>46101</v>
      </c>
      <c r="C211" s="27" t="s">
        <v>20</v>
      </c>
      <c r="D211" s="27" t="s">
        <v>26</v>
      </c>
      <c r="E211" s="27" t="s">
        <v>96</v>
      </c>
      <c r="F211" s="27">
        <v>3</v>
      </c>
      <c r="G211" s="28">
        <v>3600</v>
      </c>
    </row>
    <row r="212" spans="1:7">
      <c r="A212" s="25">
        <v>40208</v>
      </c>
      <c r="B212" s="26">
        <v>46081</v>
      </c>
      <c r="C212" s="27" t="s">
        <v>15</v>
      </c>
      <c r="D212" s="27" t="s">
        <v>26</v>
      </c>
      <c r="E212" s="27" t="s">
        <v>96</v>
      </c>
      <c r="F212" s="27">
        <v>4</v>
      </c>
      <c r="G212" s="28">
        <v>20800</v>
      </c>
    </row>
    <row r="213" spans="1:7">
      <c r="A213" s="25">
        <v>40209</v>
      </c>
      <c r="B213" s="26">
        <v>46032</v>
      </c>
      <c r="C213" s="27" t="s">
        <v>34</v>
      </c>
      <c r="D213" s="27" t="s">
        <v>21</v>
      </c>
      <c r="E213" s="27" t="s">
        <v>97</v>
      </c>
      <c r="F213" s="27">
        <v>5</v>
      </c>
      <c r="G213" s="28">
        <v>38000</v>
      </c>
    </row>
    <row r="214" spans="1:7">
      <c r="A214" s="25">
        <v>40210</v>
      </c>
      <c r="B214" s="26">
        <v>46051</v>
      </c>
      <c r="C214" s="27" t="s">
        <v>25</v>
      </c>
      <c r="D214" s="27" t="s">
        <v>16</v>
      </c>
      <c r="E214" s="27" t="s">
        <v>97</v>
      </c>
      <c r="F214" s="27">
        <v>4</v>
      </c>
      <c r="G214" s="28">
        <v>14400</v>
      </c>
    </row>
    <row r="215" spans="1:7">
      <c r="A215" s="25">
        <v>40211</v>
      </c>
      <c r="B215" s="26">
        <v>46040</v>
      </c>
      <c r="C215" s="27" t="s">
        <v>25</v>
      </c>
      <c r="D215" s="27" t="s">
        <v>26</v>
      </c>
      <c r="E215" s="27" t="s">
        <v>96</v>
      </c>
      <c r="F215" s="27">
        <v>1</v>
      </c>
      <c r="G215" s="28">
        <v>2400</v>
      </c>
    </row>
    <row r="216" spans="1:7">
      <c r="A216" s="25">
        <v>40212</v>
      </c>
      <c r="B216" s="26">
        <v>46144</v>
      </c>
      <c r="C216" s="27" t="s">
        <v>25</v>
      </c>
      <c r="D216" s="27" t="s">
        <v>21</v>
      </c>
      <c r="E216" s="27" t="s">
        <v>95</v>
      </c>
      <c r="F216" s="27">
        <v>6</v>
      </c>
      <c r="G216" s="28">
        <v>21600</v>
      </c>
    </row>
    <row r="217" spans="1:7">
      <c r="A217" s="25">
        <v>40213</v>
      </c>
      <c r="B217" s="26">
        <v>46163</v>
      </c>
      <c r="C217" s="27" t="s">
        <v>33</v>
      </c>
      <c r="D217" s="27" t="s">
        <v>16</v>
      </c>
      <c r="E217" s="27" t="s">
        <v>95</v>
      </c>
      <c r="F217" s="27">
        <v>1</v>
      </c>
      <c r="G217" s="28">
        <v>2400</v>
      </c>
    </row>
    <row r="218" spans="1:7">
      <c r="A218" s="25">
        <v>40214</v>
      </c>
      <c r="B218" s="26">
        <v>46179</v>
      </c>
      <c r="C218" s="27" t="s">
        <v>33</v>
      </c>
      <c r="D218" s="27" t="s">
        <v>21</v>
      </c>
      <c r="E218" s="27" t="s">
        <v>95</v>
      </c>
      <c r="F218" s="27">
        <v>2</v>
      </c>
      <c r="G218" s="28">
        <v>7200</v>
      </c>
    </row>
    <row r="219" spans="1:7">
      <c r="A219" s="25">
        <v>40215</v>
      </c>
      <c r="B219" s="26">
        <v>46183</v>
      </c>
      <c r="C219" s="27" t="s">
        <v>34</v>
      </c>
      <c r="D219" s="27" t="s">
        <v>21</v>
      </c>
      <c r="E219" s="27" t="s">
        <v>96</v>
      </c>
      <c r="F219" s="27">
        <v>3</v>
      </c>
      <c r="G219" s="28">
        <v>5400</v>
      </c>
    </row>
    <row r="220" spans="1:7">
      <c r="A220" s="25">
        <v>40216</v>
      </c>
      <c r="B220" s="26">
        <v>46072</v>
      </c>
      <c r="C220" s="27" t="s">
        <v>25</v>
      </c>
      <c r="D220" s="27" t="s">
        <v>16</v>
      </c>
      <c r="E220" s="27" t="s">
        <v>98</v>
      </c>
      <c r="F220" s="27">
        <v>4</v>
      </c>
      <c r="G220" s="28">
        <v>9600</v>
      </c>
    </row>
    <row r="221" spans="1:7">
      <c r="A221" s="25">
        <v>40217</v>
      </c>
      <c r="B221" s="26">
        <v>46115</v>
      </c>
      <c r="C221" s="27" t="s">
        <v>33</v>
      </c>
      <c r="D221" s="27" t="s">
        <v>21</v>
      </c>
      <c r="E221" s="27" t="s">
        <v>97</v>
      </c>
      <c r="F221" s="27">
        <v>3</v>
      </c>
      <c r="G221" s="28">
        <v>22800</v>
      </c>
    </row>
    <row r="222" spans="1:7">
      <c r="A222" s="25">
        <v>40218</v>
      </c>
      <c r="B222" s="26">
        <v>46143</v>
      </c>
      <c r="C222" s="27" t="s">
        <v>33</v>
      </c>
      <c r="D222" s="27" t="s">
        <v>21</v>
      </c>
      <c r="E222" s="27" t="s">
        <v>96</v>
      </c>
      <c r="F222" s="27">
        <v>1</v>
      </c>
      <c r="G222" s="28">
        <v>5200</v>
      </c>
    </row>
    <row r="223" spans="1:7">
      <c r="A223" s="25">
        <v>40219</v>
      </c>
      <c r="B223" s="26">
        <v>46039</v>
      </c>
      <c r="C223" s="27" t="s">
        <v>15</v>
      </c>
      <c r="D223" s="27" t="s">
        <v>41</v>
      </c>
      <c r="E223" s="27" t="s">
        <v>97</v>
      </c>
      <c r="F223" s="27">
        <v>4</v>
      </c>
      <c r="G223" s="28">
        <v>20800</v>
      </c>
    </row>
    <row r="224" spans="1:7">
      <c r="A224" s="25">
        <v>40220</v>
      </c>
      <c r="B224" s="26">
        <v>46036</v>
      </c>
      <c r="C224" s="27" t="s">
        <v>33</v>
      </c>
      <c r="D224" s="27" t="s">
        <v>26</v>
      </c>
      <c r="E224" s="27" t="s">
        <v>96</v>
      </c>
      <c r="F224" s="27">
        <v>6</v>
      </c>
      <c r="G224" s="28">
        <v>21600</v>
      </c>
    </row>
    <row r="225" spans="1:7">
      <c r="A225" s="25">
        <v>40221</v>
      </c>
      <c r="B225" s="26">
        <v>46115</v>
      </c>
      <c r="C225" s="27" t="s">
        <v>20</v>
      </c>
      <c r="D225" s="27" t="s">
        <v>41</v>
      </c>
      <c r="E225" s="27" t="s">
        <v>96</v>
      </c>
      <c r="F225" s="27">
        <v>2</v>
      </c>
      <c r="G225" s="28">
        <v>3600</v>
      </c>
    </row>
    <row r="226" spans="1:7">
      <c r="A226" s="25">
        <v>40222</v>
      </c>
      <c r="B226" s="26">
        <v>46056</v>
      </c>
      <c r="C226" s="27" t="s">
        <v>20</v>
      </c>
      <c r="D226" s="27" t="s">
        <v>41</v>
      </c>
      <c r="E226" s="27" t="s">
        <v>98</v>
      </c>
      <c r="F226" s="27">
        <v>3</v>
      </c>
      <c r="G226" s="28">
        <v>10800</v>
      </c>
    </row>
    <row r="227" spans="1:7">
      <c r="A227" s="25">
        <v>40223</v>
      </c>
      <c r="B227" s="26">
        <v>46135</v>
      </c>
      <c r="C227" s="27" t="s">
        <v>33</v>
      </c>
      <c r="D227" s="27" t="s">
        <v>31</v>
      </c>
      <c r="E227" s="27" t="s">
        <v>98</v>
      </c>
      <c r="F227" s="27">
        <v>3</v>
      </c>
      <c r="G227" s="28">
        <v>3600</v>
      </c>
    </row>
    <row r="228" spans="1:7">
      <c r="A228" s="25">
        <v>40224</v>
      </c>
      <c r="B228" s="26">
        <v>46166</v>
      </c>
      <c r="C228" s="27" t="s">
        <v>15</v>
      </c>
      <c r="D228" s="27" t="s">
        <v>26</v>
      </c>
      <c r="E228" s="27" t="s">
        <v>95</v>
      </c>
      <c r="F228" s="27">
        <v>6</v>
      </c>
      <c r="G228" s="28">
        <v>10800</v>
      </c>
    </row>
    <row r="229" spans="1:7">
      <c r="A229" s="25">
        <v>40225</v>
      </c>
      <c r="B229" s="26">
        <v>46038</v>
      </c>
      <c r="C229" s="27" t="s">
        <v>33</v>
      </c>
      <c r="D229" s="27" t="s">
        <v>16</v>
      </c>
      <c r="E229" s="27" t="s">
        <v>97</v>
      </c>
      <c r="F229" s="27">
        <v>3</v>
      </c>
      <c r="G229" s="28">
        <v>10800</v>
      </c>
    </row>
    <row r="230" spans="1:7">
      <c r="A230" s="25">
        <v>40226</v>
      </c>
      <c r="B230" s="26">
        <v>46030</v>
      </c>
      <c r="C230" s="27" t="s">
        <v>33</v>
      </c>
      <c r="D230" s="27" t="s">
        <v>26</v>
      </c>
      <c r="E230" s="27" t="s">
        <v>95</v>
      </c>
      <c r="F230" s="27">
        <v>1</v>
      </c>
      <c r="G230" s="28">
        <v>2400</v>
      </c>
    </row>
    <row r="231" spans="1:7">
      <c r="A231" s="25">
        <v>40227</v>
      </c>
      <c r="B231" s="26">
        <v>46182</v>
      </c>
      <c r="C231" s="27" t="s">
        <v>33</v>
      </c>
      <c r="D231" s="27" t="s">
        <v>26</v>
      </c>
      <c r="E231" s="27" t="s">
        <v>97</v>
      </c>
      <c r="F231" s="27">
        <v>2</v>
      </c>
      <c r="G231" s="28">
        <v>15200</v>
      </c>
    </row>
    <row r="232" spans="1:7">
      <c r="A232" s="25">
        <v>40228</v>
      </c>
      <c r="B232" s="26">
        <v>46133</v>
      </c>
      <c r="C232" s="27" t="s">
        <v>34</v>
      </c>
      <c r="D232" s="27" t="s">
        <v>26</v>
      </c>
      <c r="E232" s="27" t="s">
        <v>95</v>
      </c>
      <c r="F232" s="27">
        <v>3</v>
      </c>
      <c r="G232" s="28">
        <v>15600</v>
      </c>
    </row>
    <row r="233" spans="1:7">
      <c r="A233" s="25">
        <v>40229</v>
      </c>
      <c r="B233" s="26">
        <v>46109</v>
      </c>
      <c r="C233" s="27" t="s">
        <v>33</v>
      </c>
      <c r="D233" s="27" t="s">
        <v>41</v>
      </c>
      <c r="E233" s="27" t="s">
        <v>96</v>
      </c>
      <c r="F233" s="27">
        <v>6</v>
      </c>
      <c r="G233" s="28">
        <v>31200</v>
      </c>
    </row>
    <row r="234" spans="1:7">
      <c r="A234" s="25">
        <v>40230</v>
      </c>
      <c r="B234" s="26">
        <v>46093</v>
      </c>
      <c r="C234" s="27" t="s">
        <v>34</v>
      </c>
      <c r="D234" s="27" t="s">
        <v>41</v>
      </c>
      <c r="E234" s="27" t="s">
        <v>96</v>
      </c>
      <c r="F234" s="27">
        <v>6</v>
      </c>
      <c r="G234" s="28">
        <v>7200</v>
      </c>
    </row>
    <row r="235" spans="1:7">
      <c r="A235" s="25">
        <v>40231</v>
      </c>
      <c r="B235" s="26">
        <v>46130</v>
      </c>
      <c r="C235" s="27" t="s">
        <v>34</v>
      </c>
      <c r="D235" s="27" t="s">
        <v>21</v>
      </c>
      <c r="E235" s="27" t="s">
        <v>96</v>
      </c>
      <c r="F235" s="27">
        <v>4</v>
      </c>
      <c r="G235" s="28">
        <v>7200</v>
      </c>
    </row>
    <row r="236" spans="1:7">
      <c r="A236" s="25">
        <v>40232</v>
      </c>
      <c r="B236" s="26">
        <v>46180</v>
      </c>
      <c r="C236" s="27" t="s">
        <v>20</v>
      </c>
      <c r="D236" s="27" t="s">
        <v>31</v>
      </c>
      <c r="E236" s="27" t="s">
        <v>96</v>
      </c>
      <c r="F236" s="27">
        <v>5</v>
      </c>
      <c r="G236" s="28">
        <v>26000</v>
      </c>
    </row>
    <row r="237" spans="1:7">
      <c r="A237" s="25">
        <v>40233</v>
      </c>
      <c r="B237" s="26">
        <v>46096</v>
      </c>
      <c r="C237" s="27" t="s">
        <v>25</v>
      </c>
      <c r="D237" s="27" t="s">
        <v>31</v>
      </c>
      <c r="E237" s="27" t="s">
        <v>98</v>
      </c>
      <c r="F237" s="27">
        <v>1</v>
      </c>
      <c r="G237" s="28">
        <v>1200</v>
      </c>
    </row>
    <row r="238" spans="1:7">
      <c r="A238" s="25">
        <v>40234</v>
      </c>
      <c r="B238" s="26">
        <v>46024</v>
      </c>
      <c r="C238" s="27" t="s">
        <v>33</v>
      </c>
      <c r="D238" s="27" t="s">
        <v>41</v>
      </c>
      <c r="E238" s="27" t="s">
        <v>95</v>
      </c>
      <c r="F238" s="27">
        <v>6</v>
      </c>
      <c r="G238" s="28">
        <v>21600</v>
      </c>
    </row>
    <row r="239" spans="1:7">
      <c r="A239" s="25">
        <v>40235</v>
      </c>
      <c r="B239" s="26">
        <v>46090</v>
      </c>
      <c r="C239" s="27" t="s">
        <v>34</v>
      </c>
      <c r="D239" s="27" t="s">
        <v>41</v>
      </c>
      <c r="E239" s="27" t="s">
        <v>97</v>
      </c>
      <c r="F239" s="27">
        <v>2</v>
      </c>
      <c r="G239" s="28">
        <v>2400</v>
      </c>
    </row>
    <row r="240" spans="1:7">
      <c r="A240" s="25">
        <v>40236</v>
      </c>
      <c r="B240" s="26">
        <v>46080</v>
      </c>
      <c r="C240" s="27" t="s">
        <v>33</v>
      </c>
      <c r="D240" s="27" t="s">
        <v>16</v>
      </c>
      <c r="E240" s="27" t="s">
        <v>96</v>
      </c>
      <c r="F240" s="27">
        <v>1</v>
      </c>
      <c r="G240" s="28">
        <v>1200</v>
      </c>
    </row>
    <row r="241" spans="1:7">
      <c r="A241" s="25">
        <v>40237</v>
      </c>
      <c r="B241" s="26">
        <v>46084</v>
      </c>
      <c r="C241" s="27" t="s">
        <v>15</v>
      </c>
      <c r="D241" s="27" t="s">
        <v>26</v>
      </c>
      <c r="E241" s="27" t="s">
        <v>98</v>
      </c>
      <c r="F241" s="27">
        <v>3</v>
      </c>
      <c r="G241" s="28">
        <v>7200</v>
      </c>
    </row>
    <row r="242" spans="1:7">
      <c r="A242" s="25">
        <v>40238</v>
      </c>
      <c r="B242" s="26">
        <v>46138</v>
      </c>
      <c r="C242" s="27" t="s">
        <v>34</v>
      </c>
      <c r="D242" s="27" t="s">
        <v>41</v>
      </c>
      <c r="E242" s="27" t="s">
        <v>95</v>
      </c>
      <c r="F242" s="27">
        <v>2</v>
      </c>
      <c r="G242" s="28">
        <v>15200</v>
      </c>
    </row>
    <row r="243" spans="1:7">
      <c r="A243" s="25">
        <v>40239</v>
      </c>
      <c r="B243" s="26">
        <v>46031</v>
      </c>
      <c r="C243" s="27" t="s">
        <v>25</v>
      </c>
      <c r="D243" s="27" t="s">
        <v>21</v>
      </c>
      <c r="E243" s="27" t="s">
        <v>96</v>
      </c>
      <c r="F243" s="27">
        <v>4</v>
      </c>
      <c r="G243" s="28">
        <v>9600</v>
      </c>
    </row>
    <row r="244" spans="1:7">
      <c r="A244" s="25">
        <v>40240</v>
      </c>
      <c r="B244" s="26">
        <v>46141</v>
      </c>
      <c r="C244" s="27" t="s">
        <v>15</v>
      </c>
      <c r="D244" s="27" t="s">
        <v>26</v>
      </c>
      <c r="E244" s="27" t="s">
        <v>97</v>
      </c>
      <c r="F244" s="27">
        <v>4</v>
      </c>
      <c r="G244" s="28">
        <v>30400</v>
      </c>
    </row>
    <row r="245" spans="1:7">
      <c r="A245" s="25">
        <v>40241</v>
      </c>
      <c r="B245" s="26">
        <v>46119</v>
      </c>
      <c r="C245" s="27" t="s">
        <v>15</v>
      </c>
      <c r="D245" s="27" t="s">
        <v>26</v>
      </c>
      <c r="E245" s="27" t="s">
        <v>96</v>
      </c>
      <c r="F245" s="27">
        <v>5</v>
      </c>
      <c r="G245" s="28">
        <v>26000</v>
      </c>
    </row>
    <row r="246" spans="1:7">
      <c r="A246" s="25">
        <v>40242</v>
      </c>
      <c r="B246" s="26">
        <v>46025</v>
      </c>
      <c r="C246" s="27" t="s">
        <v>20</v>
      </c>
      <c r="D246" s="27" t="s">
        <v>41</v>
      </c>
      <c r="E246" s="27" t="s">
        <v>95</v>
      </c>
      <c r="F246" s="27">
        <v>2</v>
      </c>
      <c r="G246" s="28">
        <v>2400</v>
      </c>
    </row>
    <row r="247" spans="1:7">
      <c r="A247" s="25">
        <v>40243</v>
      </c>
      <c r="B247" s="26">
        <v>46110</v>
      </c>
      <c r="C247" s="27" t="s">
        <v>20</v>
      </c>
      <c r="D247" s="27" t="s">
        <v>16</v>
      </c>
      <c r="E247" s="27" t="s">
        <v>97</v>
      </c>
      <c r="F247" s="27">
        <v>1</v>
      </c>
      <c r="G247" s="28">
        <v>2400</v>
      </c>
    </row>
    <row r="248" spans="1:7">
      <c r="A248" s="25">
        <v>40244</v>
      </c>
      <c r="B248" s="26">
        <v>46159</v>
      </c>
      <c r="C248" s="27" t="s">
        <v>34</v>
      </c>
      <c r="D248" s="27" t="s">
        <v>16</v>
      </c>
      <c r="E248" s="27" t="s">
        <v>96</v>
      </c>
      <c r="F248" s="27">
        <v>3</v>
      </c>
      <c r="G248" s="28">
        <v>7200</v>
      </c>
    </row>
    <row r="249" spans="1:7">
      <c r="A249" s="25">
        <v>40245</v>
      </c>
      <c r="B249" s="26">
        <v>46200</v>
      </c>
      <c r="C249" s="27" t="s">
        <v>34</v>
      </c>
      <c r="D249" s="27" t="s">
        <v>31</v>
      </c>
      <c r="E249" s="27" t="s">
        <v>96</v>
      </c>
      <c r="F249" s="27">
        <v>6</v>
      </c>
      <c r="G249" s="28">
        <v>14400</v>
      </c>
    </row>
    <row r="250" spans="1:7">
      <c r="A250" s="25">
        <v>40246</v>
      </c>
      <c r="B250" s="26">
        <v>46200</v>
      </c>
      <c r="C250" s="27" t="s">
        <v>33</v>
      </c>
      <c r="D250" s="27" t="s">
        <v>31</v>
      </c>
      <c r="E250" s="27" t="s">
        <v>98</v>
      </c>
      <c r="F250" s="27">
        <v>1</v>
      </c>
      <c r="G250" s="28">
        <v>2400</v>
      </c>
    </row>
    <row r="251" spans="1:7">
      <c r="A251" s="25">
        <v>40247</v>
      </c>
      <c r="B251" s="26">
        <v>46154</v>
      </c>
      <c r="C251" s="27" t="s">
        <v>15</v>
      </c>
      <c r="D251" s="27" t="s">
        <v>21</v>
      </c>
      <c r="E251" s="27" t="s">
        <v>96</v>
      </c>
      <c r="F251" s="27">
        <v>3</v>
      </c>
      <c r="G251" s="28">
        <v>3600</v>
      </c>
    </row>
    <row r="252" spans="1:7">
      <c r="A252" s="25">
        <v>40248</v>
      </c>
      <c r="B252" s="26">
        <v>46165</v>
      </c>
      <c r="C252" s="27" t="s">
        <v>15</v>
      </c>
      <c r="D252" s="27" t="s">
        <v>21</v>
      </c>
      <c r="E252" s="27" t="s">
        <v>98</v>
      </c>
      <c r="F252" s="27">
        <v>2</v>
      </c>
      <c r="G252" s="28">
        <v>10400</v>
      </c>
    </row>
    <row r="253" spans="1:7">
      <c r="A253" s="25">
        <v>40249</v>
      </c>
      <c r="B253" s="26">
        <v>46080</v>
      </c>
      <c r="C253" s="27" t="s">
        <v>20</v>
      </c>
      <c r="D253" s="27" t="s">
        <v>41</v>
      </c>
      <c r="E253" s="27" t="s">
        <v>95</v>
      </c>
      <c r="F253" s="27">
        <v>2</v>
      </c>
      <c r="G253" s="28">
        <v>3600</v>
      </c>
    </row>
    <row r="254" spans="1:7">
      <c r="A254" s="25">
        <v>40250</v>
      </c>
      <c r="B254" s="26">
        <v>46037</v>
      </c>
      <c r="C254" s="27" t="s">
        <v>25</v>
      </c>
      <c r="D254" s="27" t="s">
        <v>26</v>
      </c>
      <c r="E254" s="27" t="s">
        <v>96</v>
      </c>
      <c r="F254" s="27">
        <v>5</v>
      </c>
      <c r="G254" s="28">
        <v>6000</v>
      </c>
    </row>
    <row r="255" spans="1:7">
      <c r="A255" s="25">
        <v>40251</v>
      </c>
      <c r="B255" s="26">
        <v>46026</v>
      </c>
      <c r="C255" s="27" t="s">
        <v>15</v>
      </c>
      <c r="D255" s="27" t="s">
        <v>26</v>
      </c>
      <c r="E255" s="27" t="s">
        <v>98</v>
      </c>
      <c r="F255" s="27">
        <v>6</v>
      </c>
      <c r="G255" s="28">
        <v>45600</v>
      </c>
    </row>
    <row r="256" spans="1:7">
      <c r="A256" s="25">
        <v>40252</v>
      </c>
      <c r="B256" s="26">
        <v>46201</v>
      </c>
      <c r="C256" s="27" t="s">
        <v>25</v>
      </c>
      <c r="D256" s="27" t="s">
        <v>21</v>
      </c>
      <c r="E256" s="27" t="s">
        <v>96</v>
      </c>
      <c r="F256" s="27">
        <v>3</v>
      </c>
      <c r="G256" s="28">
        <v>22800</v>
      </c>
    </row>
    <row r="257" spans="1:7">
      <c r="A257" s="25">
        <v>40253</v>
      </c>
      <c r="B257" s="26">
        <v>46107</v>
      </c>
      <c r="C257" s="27" t="s">
        <v>34</v>
      </c>
      <c r="D257" s="27" t="s">
        <v>41</v>
      </c>
      <c r="E257" s="27" t="s">
        <v>96</v>
      </c>
      <c r="F257" s="27">
        <v>3</v>
      </c>
      <c r="G257" s="28">
        <v>3600</v>
      </c>
    </row>
    <row r="258" spans="1:7">
      <c r="A258" s="25">
        <v>40254</v>
      </c>
      <c r="B258" s="26">
        <v>46184</v>
      </c>
      <c r="C258" s="27" t="s">
        <v>15</v>
      </c>
      <c r="D258" s="27" t="s">
        <v>26</v>
      </c>
      <c r="E258" s="27" t="s">
        <v>97</v>
      </c>
      <c r="F258" s="27">
        <v>6</v>
      </c>
      <c r="G258" s="28">
        <v>31200</v>
      </c>
    </row>
    <row r="259" spans="1:7">
      <c r="A259" s="25">
        <v>40255</v>
      </c>
      <c r="B259" s="26">
        <v>46203</v>
      </c>
      <c r="C259" s="27" t="s">
        <v>34</v>
      </c>
      <c r="D259" s="27" t="s">
        <v>41</v>
      </c>
      <c r="E259" s="27" t="s">
        <v>95</v>
      </c>
      <c r="F259" s="27">
        <v>3</v>
      </c>
      <c r="G259" s="28">
        <v>15600</v>
      </c>
    </row>
    <row r="260" spans="1:7">
      <c r="A260" s="25">
        <v>40256</v>
      </c>
      <c r="B260" s="26">
        <v>46203</v>
      </c>
      <c r="C260" s="27" t="s">
        <v>15</v>
      </c>
      <c r="D260" s="27" t="s">
        <v>21</v>
      </c>
      <c r="E260" s="27" t="s">
        <v>95</v>
      </c>
      <c r="F260" s="27">
        <v>4</v>
      </c>
      <c r="G260" s="28">
        <v>20800</v>
      </c>
    </row>
    <row r="261" spans="1:7">
      <c r="A261" s="25">
        <v>40257</v>
      </c>
      <c r="B261" s="26">
        <v>46097</v>
      </c>
      <c r="C261" s="27" t="s">
        <v>33</v>
      </c>
      <c r="D261" s="27" t="s">
        <v>21</v>
      </c>
      <c r="E261" s="27" t="s">
        <v>97</v>
      </c>
      <c r="F261" s="27">
        <v>1</v>
      </c>
      <c r="G261" s="28">
        <v>1200</v>
      </c>
    </row>
    <row r="262" spans="1:7">
      <c r="A262" s="25">
        <v>40258</v>
      </c>
      <c r="B262" s="26">
        <v>46158</v>
      </c>
      <c r="C262" s="27" t="s">
        <v>15</v>
      </c>
      <c r="D262" s="27" t="s">
        <v>26</v>
      </c>
      <c r="E262" s="27" t="s">
        <v>98</v>
      </c>
      <c r="F262" s="27">
        <v>4</v>
      </c>
      <c r="G262" s="28">
        <v>9600</v>
      </c>
    </row>
    <row r="263" spans="1:7">
      <c r="A263" s="25">
        <v>40259</v>
      </c>
      <c r="B263" s="26">
        <v>46141</v>
      </c>
      <c r="C263" s="27" t="s">
        <v>25</v>
      </c>
      <c r="D263" s="27" t="s">
        <v>41</v>
      </c>
      <c r="E263" s="27" t="s">
        <v>95</v>
      </c>
      <c r="F263" s="27">
        <v>1</v>
      </c>
      <c r="G263" s="28">
        <v>1800</v>
      </c>
    </row>
    <row r="264" spans="1:7">
      <c r="A264" s="25">
        <v>40260</v>
      </c>
      <c r="B264" s="26">
        <v>46070</v>
      </c>
      <c r="C264" s="27" t="s">
        <v>25</v>
      </c>
      <c r="D264" s="27" t="s">
        <v>21</v>
      </c>
      <c r="E264" s="27" t="s">
        <v>97</v>
      </c>
      <c r="F264" s="27">
        <v>4</v>
      </c>
      <c r="G264" s="28">
        <v>14400</v>
      </c>
    </row>
    <row r="265" spans="1:7">
      <c r="A265" s="25">
        <v>40261</v>
      </c>
      <c r="B265" s="26">
        <v>46049</v>
      </c>
      <c r="C265" s="27" t="s">
        <v>20</v>
      </c>
      <c r="D265" s="27" t="s">
        <v>21</v>
      </c>
      <c r="E265" s="27" t="s">
        <v>98</v>
      </c>
      <c r="F265" s="27">
        <v>6</v>
      </c>
      <c r="G265" s="28">
        <v>14400</v>
      </c>
    </row>
    <row r="266" spans="1:7">
      <c r="A266" s="25">
        <v>40262</v>
      </c>
      <c r="B266" s="26">
        <v>46171</v>
      </c>
      <c r="C266" s="27" t="s">
        <v>33</v>
      </c>
      <c r="D266" s="27" t="s">
        <v>21</v>
      </c>
      <c r="E266" s="27" t="s">
        <v>97</v>
      </c>
      <c r="F266" s="27">
        <v>3</v>
      </c>
      <c r="G266" s="28">
        <v>22800</v>
      </c>
    </row>
    <row r="267" spans="1:7">
      <c r="A267" s="25">
        <v>40263</v>
      </c>
      <c r="B267" s="26">
        <v>46058</v>
      </c>
      <c r="C267" s="27" t="s">
        <v>34</v>
      </c>
      <c r="D267" s="27" t="s">
        <v>41</v>
      </c>
      <c r="E267" s="27" t="s">
        <v>98</v>
      </c>
      <c r="F267" s="27">
        <v>4</v>
      </c>
      <c r="G267" s="28">
        <v>7200</v>
      </c>
    </row>
    <row r="268" spans="1:7">
      <c r="A268" s="25">
        <v>40264</v>
      </c>
      <c r="B268" s="26">
        <v>46161</v>
      </c>
      <c r="C268" s="27" t="s">
        <v>20</v>
      </c>
      <c r="D268" s="27" t="s">
        <v>16</v>
      </c>
      <c r="E268" s="27" t="s">
        <v>95</v>
      </c>
      <c r="F268" s="27">
        <v>3</v>
      </c>
      <c r="G268" s="28">
        <v>15600</v>
      </c>
    </row>
    <row r="269" spans="1:7">
      <c r="A269" s="25">
        <v>40265</v>
      </c>
      <c r="B269" s="26">
        <v>46203</v>
      </c>
      <c r="C269" s="27" t="s">
        <v>25</v>
      </c>
      <c r="D269" s="27" t="s">
        <v>31</v>
      </c>
      <c r="E269" s="27" t="s">
        <v>95</v>
      </c>
      <c r="F269" s="27">
        <v>6</v>
      </c>
      <c r="G269" s="28">
        <v>45600</v>
      </c>
    </row>
    <row r="270" spans="1:7">
      <c r="A270" s="25">
        <v>40266</v>
      </c>
      <c r="B270" s="26">
        <v>46080</v>
      </c>
      <c r="C270" s="27" t="s">
        <v>20</v>
      </c>
      <c r="D270" s="27" t="s">
        <v>16</v>
      </c>
      <c r="E270" s="27" t="s">
        <v>95</v>
      </c>
      <c r="F270" s="27">
        <v>4</v>
      </c>
      <c r="G270" s="28">
        <v>30400</v>
      </c>
    </row>
    <row r="271" spans="1:7">
      <c r="A271" s="25">
        <v>40267</v>
      </c>
      <c r="B271" s="26">
        <v>46062</v>
      </c>
      <c r="C271" s="27" t="s">
        <v>34</v>
      </c>
      <c r="D271" s="27" t="s">
        <v>31</v>
      </c>
      <c r="E271" s="27" t="s">
        <v>98</v>
      </c>
      <c r="F271" s="27">
        <v>2</v>
      </c>
      <c r="G271" s="28">
        <v>4800</v>
      </c>
    </row>
    <row r="272" spans="1:7">
      <c r="A272" s="25">
        <v>40268</v>
      </c>
      <c r="B272" s="26">
        <v>46040</v>
      </c>
      <c r="C272" s="27" t="s">
        <v>33</v>
      </c>
      <c r="D272" s="27" t="s">
        <v>31</v>
      </c>
      <c r="E272" s="27" t="s">
        <v>96</v>
      </c>
      <c r="F272" s="27">
        <v>4</v>
      </c>
      <c r="G272" s="28">
        <v>20800</v>
      </c>
    </row>
    <row r="273" spans="1:7">
      <c r="A273" s="25">
        <v>40269</v>
      </c>
      <c r="B273" s="26">
        <v>46023</v>
      </c>
      <c r="C273" s="27" t="s">
        <v>34</v>
      </c>
      <c r="D273" s="27" t="s">
        <v>31</v>
      </c>
      <c r="E273" s="27" t="s">
        <v>97</v>
      </c>
      <c r="F273" s="27">
        <v>1</v>
      </c>
      <c r="G273" s="28">
        <v>1200</v>
      </c>
    </row>
    <row r="274" spans="1:7">
      <c r="A274" s="25">
        <v>40270</v>
      </c>
      <c r="B274" s="26">
        <v>46182</v>
      </c>
      <c r="C274" s="27" t="s">
        <v>34</v>
      </c>
      <c r="D274" s="27" t="s">
        <v>31</v>
      </c>
      <c r="E274" s="27" t="s">
        <v>95</v>
      </c>
      <c r="F274" s="27">
        <v>6</v>
      </c>
      <c r="G274" s="28">
        <v>45600</v>
      </c>
    </row>
    <row r="275" spans="1:7">
      <c r="A275" s="25">
        <v>40271</v>
      </c>
      <c r="B275" s="26">
        <v>46080</v>
      </c>
      <c r="C275" s="27" t="s">
        <v>25</v>
      </c>
      <c r="D275" s="27" t="s">
        <v>16</v>
      </c>
      <c r="E275" s="27" t="s">
        <v>96</v>
      </c>
      <c r="F275" s="27">
        <v>4</v>
      </c>
      <c r="G275" s="28">
        <v>4800</v>
      </c>
    </row>
    <row r="276" spans="1:7">
      <c r="A276" s="25">
        <v>40272</v>
      </c>
      <c r="B276" s="26">
        <v>46134</v>
      </c>
      <c r="C276" s="27" t="s">
        <v>25</v>
      </c>
      <c r="D276" s="27" t="s">
        <v>21</v>
      </c>
      <c r="E276" s="27" t="s">
        <v>98</v>
      </c>
      <c r="F276" s="27">
        <v>6</v>
      </c>
      <c r="G276" s="28">
        <v>7200</v>
      </c>
    </row>
    <row r="277" spans="1:7">
      <c r="A277" s="25">
        <v>40273</v>
      </c>
      <c r="B277" s="26">
        <v>46066</v>
      </c>
      <c r="C277" s="27" t="s">
        <v>20</v>
      </c>
      <c r="D277" s="27" t="s">
        <v>41</v>
      </c>
      <c r="E277" s="27" t="s">
        <v>95</v>
      </c>
      <c r="F277" s="27">
        <v>4</v>
      </c>
      <c r="G277" s="28">
        <v>9600</v>
      </c>
    </row>
    <row r="278" spans="1:7">
      <c r="A278" s="25">
        <v>40274</v>
      </c>
      <c r="B278" s="26">
        <v>46044</v>
      </c>
      <c r="C278" s="27" t="s">
        <v>25</v>
      </c>
      <c r="D278" s="27" t="s">
        <v>16</v>
      </c>
      <c r="E278" s="27" t="s">
        <v>97</v>
      </c>
      <c r="F278" s="27">
        <v>6</v>
      </c>
      <c r="G278" s="28">
        <v>14400</v>
      </c>
    </row>
    <row r="279" spans="1:7">
      <c r="A279" s="25">
        <v>40275</v>
      </c>
      <c r="B279" s="26">
        <v>46105</v>
      </c>
      <c r="C279" s="27" t="s">
        <v>34</v>
      </c>
      <c r="D279" s="27" t="s">
        <v>31</v>
      </c>
      <c r="E279" s="27" t="s">
        <v>98</v>
      </c>
      <c r="F279" s="27">
        <v>1</v>
      </c>
      <c r="G279" s="28">
        <v>2400</v>
      </c>
    </row>
    <row r="280" spans="1:7">
      <c r="A280" s="25">
        <v>40276</v>
      </c>
      <c r="B280" s="26">
        <v>46070</v>
      </c>
      <c r="C280" s="27" t="s">
        <v>34</v>
      </c>
      <c r="D280" s="27" t="s">
        <v>16</v>
      </c>
      <c r="E280" s="27" t="s">
        <v>97</v>
      </c>
      <c r="F280" s="27">
        <v>4</v>
      </c>
      <c r="G280" s="28">
        <v>9600</v>
      </c>
    </row>
    <row r="281" spans="1:7">
      <c r="A281" s="25">
        <v>40277</v>
      </c>
      <c r="B281" s="26">
        <v>46041</v>
      </c>
      <c r="C281" s="27" t="s">
        <v>20</v>
      </c>
      <c r="D281" s="27" t="s">
        <v>16</v>
      </c>
      <c r="E281" s="27" t="s">
        <v>95</v>
      </c>
      <c r="F281" s="27">
        <v>1</v>
      </c>
      <c r="G281" s="28">
        <v>7600</v>
      </c>
    </row>
    <row r="282" spans="1:7">
      <c r="A282" s="25">
        <v>40278</v>
      </c>
      <c r="B282" s="26">
        <v>46203</v>
      </c>
      <c r="C282" s="27" t="s">
        <v>15</v>
      </c>
      <c r="D282" s="27" t="s">
        <v>16</v>
      </c>
      <c r="E282" s="27" t="s">
        <v>95</v>
      </c>
      <c r="F282" s="27">
        <v>6</v>
      </c>
      <c r="G282" s="28">
        <v>45600</v>
      </c>
    </row>
    <row r="283" spans="1:7">
      <c r="A283" s="25">
        <v>40279</v>
      </c>
      <c r="B283" s="26">
        <v>46060</v>
      </c>
      <c r="C283" s="27" t="s">
        <v>25</v>
      </c>
      <c r="D283" s="27" t="s">
        <v>41</v>
      </c>
      <c r="E283" s="27" t="s">
        <v>97</v>
      </c>
      <c r="F283" s="27">
        <v>1</v>
      </c>
      <c r="G283" s="28">
        <v>1800</v>
      </c>
    </row>
    <row r="284" spans="1:7">
      <c r="A284" s="25">
        <v>40280</v>
      </c>
      <c r="B284" s="26">
        <v>46079</v>
      </c>
      <c r="C284" s="27" t="s">
        <v>33</v>
      </c>
      <c r="D284" s="27" t="s">
        <v>26</v>
      </c>
      <c r="E284" s="27" t="s">
        <v>97</v>
      </c>
      <c r="F284" s="27">
        <v>5</v>
      </c>
      <c r="G284" s="28">
        <v>12000</v>
      </c>
    </row>
    <row r="285" spans="1:7">
      <c r="A285" s="25">
        <v>40281</v>
      </c>
      <c r="B285" s="26">
        <v>46139</v>
      </c>
      <c r="C285" s="27" t="s">
        <v>15</v>
      </c>
      <c r="D285" s="27" t="s">
        <v>21</v>
      </c>
      <c r="E285" s="27" t="s">
        <v>96</v>
      </c>
      <c r="F285" s="27">
        <v>2</v>
      </c>
      <c r="G285" s="28">
        <v>15200</v>
      </c>
    </row>
    <row r="286" spans="1:7">
      <c r="A286" s="25">
        <v>40282</v>
      </c>
      <c r="B286" s="26">
        <v>46085</v>
      </c>
      <c r="C286" s="27" t="s">
        <v>33</v>
      </c>
      <c r="D286" s="27" t="s">
        <v>16</v>
      </c>
      <c r="E286" s="27" t="s">
        <v>97</v>
      </c>
      <c r="F286" s="27">
        <v>1</v>
      </c>
      <c r="G286" s="28">
        <v>5200</v>
      </c>
    </row>
    <row r="287" spans="1:7">
      <c r="A287" s="25">
        <v>40283</v>
      </c>
      <c r="B287" s="26">
        <v>46203</v>
      </c>
      <c r="C287" s="27" t="s">
        <v>15</v>
      </c>
      <c r="D287" s="27" t="s">
        <v>31</v>
      </c>
      <c r="E287" s="27" t="s">
        <v>97</v>
      </c>
      <c r="F287" s="27">
        <v>1</v>
      </c>
      <c r="G287" s="28">
        <v>1800</v>
      </c>
    </row>
    <row r="288" spans="1:7">
      <c r="A288" s="25">
        <v>40284</v>
      </c>
      <c r="B288" s="26">
        <v>46067</v>
      </c>
      <c r="C288" s="27" t="s">
        <v>33</v>
      </c>
      <c r="D288" s="27" t="s">
        <v>26</v>
      </c>
      <c r="E288" s="27" t="s">
        <v>98</v>
      </c>
      <c r="F288" s="27">
        <v>1</v>
      </c>
      <c r="G288" s="28">
        <v>2400</v>
      </c>
    </row>
    <row r="289" spans="1:7">
      <c r="A289" s="25">
        <v>40285</v>
      </c>
      <c r="B289" s="26">
        <v>46183</v>
      </c>
      <c r="C289" s="27" t="s">
        <v>33</v>
      </c>
      <c r="D289" s="27" t="s">
        <v>21</v>
      </c>
      <c r="E289" s="27" t="s">
        <v>98</v>
      </c>
      <c r="F289" s="27">
        <v>6</v>
      </c>
      <c r="G289" s="28">
        <v>7200</v>
      </c>
    </row>
    <row r="290" spans="1:7">
      <c r="A290" s="25">
        <v>40286</v>
      </c>
      <c r="B290" s="26">
        <v>46024</v>
      </c>
      <c r="C290" s="27" t="s">
        <v>25</v>
      </c>
      <c r="D290" s="27" t="s">
        <v>31</v>
      </c>
      <c r="E290" s="27" t="s">
        <v>97</v>
      </c>
      <c r="F290" s="27">
        <v>5</v>
      </c>
      <c r="G290" s="28">
        <v>18000</v>
      </c>
    </row>
    <row r="291" spans="1:7">
      <c r="A291" s="25">
        <v>40287</v>
      </c>
      <c r="B291" s="26">
        <v>46198</v>
      </c>
      <c r="C291" s="27" t="s">
        <v>33</v>
      </c>
      <c r="D291" s="27" t="s">
        <v>26</v>
      </c>
      <c r="E291" s="27" t="s">
        <v>95</v>
      </c>
      <c r="F291" s="27">
        <v>1</v>
      </c>
      <c r="G291" s="28">
        <v>7600</v>
      </c>
    </row>
    <row r="292" spans="1:7">
      <c r="A292" s="25">
        <v>40288</v>
      </c>
      <c r="B292" s="26">
        <v>46190</v>
      </c>
      <c r="C292" s="27" t="s">
        <v>33</v>
      </c>
      <c r="D292" s="27" t="s">
        <v>41</v>
      </c>
      <c r="E292" s="27" t="s">
        <v>97</v>
      </c>
      <c r="F292" s="27">
        <v>4</v>
      </c>
      <c r="G292" s="28">
        <v>30400</v>
      </c>
    </row>
    <row r="293" spans="1:7">
      <c r="A293" s="25">
        <v>40289</v>
      </c>
      <c r="B293" s="26">
        <v>46061</v>
      </c>
      <c r="C293" s="27" t="s">
        <v>25</v>
      </c>
      <c r="D293" s="27" t="s">
        <v>31</v>
      </c>
      <c r="E293" s="27" t="s">
        <v>98</v>
      </c>
      <c r="F293" s="27">
        <v>4</v>
      </c>
      <c r="G293" s="28">
        <v>30400</v>
      </c>
    </row>
    <row r="294" spans="1:7">
      <c r="A294" s="25">
        <v>40290</v>
      </c>
      <c r="B294" s="26">
        <v>46060</v>
      </c>
      <c r="C294" s="27" t="s">
        <v>15</v>
      </c>
      <c r="D294" s="27" t="s">
        <v>21</v>
      </c>
      <c r="E294" s="27" t="s">
        <v>96</v>
      </c>
      <c r="F294" s="27">
        <v>6</v>
      </c>
      <c r="G294" s="28">
        <v>14400</v>
      </c>
    </row>
    <row r="295" spans="1:7">
      <c r="A295" s="25">
        <v>40291</v>
      </c>
      <c r="B295" s="26">
        <v>46119</v>
      </c>
      <c r="C295" s="27" t="s">
        <v>34</v>
      </c>
      <c r="D295" s="27" t="s">
        <v>21</v>
      </c>
      <c r="E295" s="27" t="s">
        <v>97</v>
      </c>
      <c r="F295" s="27">
        <v>4</v>
      </c>
      <c r="G295" s="28">
        <v>30400</v>
      </c>
    </row>
    <row r="296" spans="1:7">
      <c r="A296" s="25">
        <v>40292</v>
      </c>
      <c r="B296" s="26">
        <v>46140</v>
      </c>
      <c r="C296" s="27" t="s">
        <v>15</v>
      </c>
      <c r="D296" s="27" t="s">
        <v>31</v>
      </c>
      <c r="E296" s="27" t="s">
        <v>97</v>
      </c>
      <c r="F296" s="27">
        <v>1</v>
      </c>
      <c r="G296" s="28">
        <v>7600</v>
      </c>
    </row>
    <row r="297" spans="1:7">
      <c r="A297" s="25">
        <v>40293</v>
      </c>
      <c r="B297" s="26">
        <v>46117</v>
      </c>
      <c r="C297" s="27" t="s">
        <v>25</v>
      </c>
      <c r="D297" s="27" t="s">
        <v>31</v>
      </c>
      <c r="E297" s="27" t="s">
        <v>97</v>
      </c>
      <c r="F297" s="27">
        <v>3</v>
      </c>
      <c r="G297" s="28">
        <v>22800</v>
      </c>
    </row>
    <row r="298" spans="1:7">
      <c r="A298" s="25">
        <v>40294</v>
      </c>
      <c r="B298" s="26">
        <v>46085</v>
      </c>
      <c r="C298" s="27" t="s">
        <v>34</v>
      </c>
      <c r="D298" s="27" t="s">
        <v>16</v>
      </c>
      <c r="E298" s="27" t="s">
        <v>95</v>
      </c>
      <c r="F298" s="27">
        <v>2</v>
      </c>
      <c r="G298" s="28">
        <v>15200</v>
      </c>
    </row>
    <row r="299" spans="1:7">
      <c r="A299" s="25">
        <v>40295</v>
      </c>
      <c r="B299" s="26">
        <v>46051</v>
      </c>
      <c r="C299" s="27" t="s">
        <v>34</v>
      </c>
      <c r="D299" s="27" t="s">
        <v>41</v>
      </c>
      <c r="E299" s="27" t="s">
        <v>98</v>
      </c>
      <c r="F299" s="27">
        <v>2</v>
      </c>
      <c r="G299" s="28">
        <v>15200</v>
      </c>
    </row>
    <row r="300" spans="1:7">
      <c r="A300" s="25">
        <v>40296</v>
      </c>
      <c r="B300" s="26">
        <v>46110</v>
      </c>
      <c r="C300" s="27" t="s">
        <v>33</v>
      </c>
      <c r="D300" s="27" t="s">
        <v>31</v>
      </c>
      <c r="E300" s="27" t="s">
        <v>95</v>
      </c>
      <c r="F300" s="27">
        <v>4</v>
      </c>
      <c r="G300" s="28">
        <v>30400</v>
      </c>
    </row>
    <row r="301" spans="1:7">
      <c r="A301" s="25">
        <v>40297</v>
      </c>
      <c r="B301" s="26">
        <v>46163</v>
      </c>
      <c r="C301" s="27" t="s">
        <v>25</v>
      </c>
      <c r="D301" s="27" t="s">
        <v>21</v>
      </c>
      <c r="E301" s="27" t="s">
        <v>98</v>
      </c>
      <c r="F301" s="27">
        <v>6</v>
      </c>
      <c r="G301" s="28">
        <v>31200</v>
      </c>
    </row>
    <row r="302" spans="1:7">
      <c r="A302" s="25">
        <v>40298</v>
      </c>
      <c r="B302" s="26">
        <v>46071</v>
      </c>
      <c r="C302" s="27" t="s">
        <v>15</v>
      </c>
      <c r="D302" s="27" t="s">
        <v>21</v>
      </c>
      <c r="E302" s="27" t="s">
        <v>96</v>
      </c>
      <c r="F302" s="27">
        <v>2</v>
      </c>
      <c r="G302" s="28">
        <v>15200</v>
      </c>
    </row>
    <row r="303" spans="1:7">
      <c r="A303" s="25">
        <v>40299</v>
      </c>
      <c r="B303" s="26">
        <v>46184</v>
      </c>
      <c r="C303" s="27" t="s">
        <v>25</v>
      </c>
      <c r="D303" s="27" t="s">
        <v>26</v>
      </c>
      <c r="E303" s="27" t="s">
        <v>96</v>
      </c>
      <c r="F303" s="27">
        <v>2</v>
      </c>
      <c r="G303" s="28">
        <v>4800</v>
      </c>
    </row>
    <row r="304" spans="1:7">
      <c r="A304" s="25">
        <v>40300</v>
      </c>
      <c r="B304" s="26">
        <v>46086</v>
      </c>
      <c r="C304" s="27" t="s">
        <v>20</v>
      </c>
      <c r="D304" s="27" t="s">
        <v>31</v>
      </c>
      <c r="E304" s="27" t="s">
        <v>96</v>
      </c>
      <c r="F304" s="27">
        <v>5</v>
      </c>
      <c r="G304" s="28">
        <v>38000</v>
      </c>
    </row>
    <row r="305" spans="1:7">
      <c r="A305" s="25">
        <v>40301</v>
      </c>
      <c r="B305" s="26">
        <v>46053</v>
      </c>
      <c r="C305" s="27" t="s">
        <v>15</v>
      </c>
      <c r="D305" s="27" t="s">
        <v>21</v>
      </c>
      <c r="E305" s="27" t="s">
        <v>98</v>
      </c>
      <c r="F305" s="27">
        <v>1</v>
      </c>
      <c r="G305" s="28">
        <v>1800</v>
      </c>
    </row>
    <row r="306" spans="1:7">
      <c r="A306" s="25">
        <v>40302</v>
      </c>
      <c r="B306" s="26">
        <v>46181</v>
      </c>
      <c r="C306" s="27" t="s">
        <v>15</v>
      </c>
      <c r="D306" s="27" t="s">
        <v>41</v>
      </c>
      <c r="E306" s="27" t="s">
        <v>97</v>
      </c>
      <c r="F306" s="27">
        <v>1</v>
      </c>
      <c r="G306" s="28">
        <v>3600</v>
      </c>
    </row>
    <row r="307" spans="1:7">
      <c r="A307" s="25">
        <v>40303</v>
      </c>
      <c r="B307" s="26">
        <v>46163</v>
      </c>
      <c r="C307" s="27" t="s">
        <v>25</v>
      </c>
      <c r="D307" s="27" t="s">
        <v>16</v>
      </c>
      <c r="E307" s="27" t="s">
        <v>98</v>
      </c>
      <c r="F307" s="27">
        <v>4</v>
      </c>
      <c r="G307" s="28">
        <v>30400</v>
      </c>
    </row>
    <row r="308" spans="1:7">
      <c r="A308" s="25">
        <v>40304</v>
      </c>
      <c r="B308" s="26">
        <v>46061</v>
      </c>
      <c r="C308" s="27" t="s">
        <v>25</v>
      </c>
      <c r="D308" s="27" t="s">
        <v>41</v>
      </c>
      <c r="E308" s="27" t="s">
        <v>96</v>
      </c>
      <c r="F308" s="27">
        <v>4</v>
      </c>
      <c r="G308" s="28">
        <v>7200</v>
      </c>
    </row>
    <row r="309" spans="1:7">
      <c r="A309" s="25">
        <v>40305</v>
      </c>
      <c r="B309" s="26">
        <v>46159</v>
      </c>
      <c r="C309" s="27" t="s">
        <v>34</v>
      </c>
      <c r="D309" s="27" t="s">
        <v>41</v>
      </c>
      <c r="E309" s="27" t="s">
        <v>98</v>
      </c>
      <c r="F309" s="27">
        <v>3</v>
      </c>
      <c r="G309" s="28">
        <v>22800</v>
      </c>
    </row>
    <row r="310" spans="1:7">
      <c r="A310" s="25">
        <v>40306</v>
      </c>
      <c r="B310" s="26">
        <v>46151</v>
      </c>
      <c r="C310" s="27" t="s">
        <v>20</v>
      </c>
      <c r="D310" s="27" t="s">
        <v>26</v>
      </c>
      <c r="E310" s="27" t="s">
        <v>97</v>
      </c>
      <c r="F310" s="27">
        <v>3</v>
      </c>
      <c r="G310" s="28">
        <v>15600</v>
      </c>
    </row>
    <row r="311" spans="1:7">
      <c r="A311" s="25">
        <v>40307</v>
      </c>
      <c r="B311" s="26">
        <v>46147</v>
      </c>
      <c r="C311" s="27" t="s">
        <v>33</v>
      </c>
      <c r="D311" s="27" t="s">
        <v>41</v>
      </c>
      <c r="E311" s="27" t="s">
        <v>96</v>
      </c>
      <c r="F311" s="27">
        <v>6</v>
      </c>
      <c r="G311" s="28">
        <v>7200</v>
      </c>
    </row>
    <row r="312" spans="1:7">
      <c r="A312" s="25">
        <v>40308</v>
      </c>
      <c r="B312" s="26">
        <v>46114</v>
      </c>
      <c r="C312" s="27" t="s">
        <v>25</v>
      </c>
      <c r="D312" s="27" t="s">
        <v>16</v>
      </c>
      <c r="E312" s="27" t="s">
        <v>95</v>
      </c>
      <c r="F312" s="27">
        <v>6</v>
      </c>
      <c r="G312" s="28">
        <v>45600</v>
      </c>
    </row>
    <row r="313" spans="1:7">
      <c r="A313" s="25">
        <v>40309</v>
      </c>
      <c r="B313" s="26">
        <v>46036</v>
      </c>
      <c r="C313" s="27" t="s">
        <v>25</v>
      </c>
      <c r="D313" s="27" t="s">
        <v>31</v>
      </c>
      <c r="E313" s="27" t="s">
        <v>97</v>
      </c>
      <c r="F313" s="27">
        <v>2</v>
      </c>
      <c r="G313" s="28">
        <v>2400</v>
      </c>
    </row>
    <row r="314" spans="1:7">
      <c r="A314" s="25">
        <v>40310</v>
      </c>
      <c r="B314" s="26">
        <v>46185</v>
      </c>
      <c r="C314" s="27" t="s">
        <v>33</v>
      </c>
      <c r="D314" s="27" t="s">
        <v>26</v>
      </c>
      <c r="E314" s="27" t="s">
        <v>98</v>
      </c>
      <c r="F314" s="27">
        <v>5</v>
      </c>
      <c r="G314" s="28">
        <v>18000</v>
      </c>
    </row>
    <row r="315" spans="1:7">
      <c r="A315" s="25">
        <v>40311</v>
      </c>
      <c r="B315" s="26">
        <v>46174</v>
      </c>
      <c r="C315" s="27" t="s">
        <v>15</v>
      </c>
      <c r="D315" s="27" t="s">
        <v>21</v>
      </c>
      <c r="E315" s="27" t="s">
        <v>97</v>
      </c>
      <c r="F315" s="27">
        <v>4</v>
      </c>
      <c r="G315" s="28">
        <v>9600</v>
      </c>
    </row>
    <row r="316" spans="1:7">
      <c r="A316" s="25">
        <v>40312</v>
      </c>
      <c r="B316" s="26">
        <v>46034</v>
      </c>
      <c r="C316" s="27" t="s">
        <v>25</v>
      </c>
      <c r="D316" s="27" t="s">
        <v>16</v>
      </c>
      <c r="E316" s="27" t="s">
        <v>95</v>
      </c>
      <c r="F316" s="27">
        <v>5</v>
      </c>
      <c r="G316" s="28">
        <v>26000</v>
      </c>
    </row>
    <row r="317" spans="1:7">
      <c r="A317" s="25">
        <v>40313</v>
      </c>
      <c r="B317" s="26">
        <v>46166</v>
      </c>
      <c r="C317" s="27" t="s">
        <v>34</v>
      </c>
      <c r="D317" s="27" t="s">
        <v>16</v>
      </c>
      <c r="E317" s="27" t="s">
        <v>98</v>
      </c>
      <c r="F317" s="27">
        <v>5</v>
      </c>
      <c r="G317" s="28">
        <v>26000</v>
      </c>
    </row>
    <row r="318" spans="1:7">
      <c r="A318" s="25">
        <v>40314</v>
      </c>
      <c r="B318" s="26">
        <v>46200</v>
      </c>
      <c r="C318" s="27" t="s">
        <v>33</v>
      </c>
      <c r="D318" s="27" t="s">
        <v>16</v>
      </c>
      <c r="E318" s="27" t="s">
        <v>96</v>
      </c>
      <c r="F318" s="27">
        <v>2</v>
      </c>
      <c r="G318" s="28">
        <v>2400</v>
      </c>
    </row>
    <row r="319" spans="1:7">
      <c r="A319" s="25">
        <v>40315</v>
      </c>
      <c r="B319" s="26">
        <v>46127</v>
      </c>
      <c r="C319" s="27" t="s">
        <v>20</v>
      </c>
      <c r="D319" s="27" t="s">
        <v>16</v>
      </c>
      <c r="E319" s="27" t="s">
        <v>98</v>
      </c>
      <c r="F319" s="27">
        <v>6</v>
      </c>
      <c r="G319" s="28">
        <v>45600</v>
      </c>
    </row>
    <row r="320" spans="1:7">
      <c r="A320" s="25">
        <v>40316</v>
      </c>
      <c r="B320" s="26">
        <v>46175</v>
      </c>
      <c r="C320" s="27" t="s">
        <v>34</v>
      </c>
      <c r="D320" s="27" t="s">
        <v>16</v>
      </c>
      <c r="E320" s="27" t="s">
        <v>96</v>
      </c>
      <c r="F320" s="27">
        <v>3</v>
      </c>
      <c r="G320" s="28">
        <v>3600</v>
      </c>
    </row>
    <row r="321" spans="1:7">
      <c r="A321" s="25">
        <v>40317</v>
      </c>
      <c r="B321" s="26">
        <v>46102</v>
      </c>
      <c r="C321" s="27" t="s">
        <v>33</v>
      </c>
      <c r="D321" s="27" t="s">
        <v>41</v>
      </c>
      <c r="E321" s="27" t="s">
        <v>97</v>
      </c>
      <c r="F321" s="27">
        <v>6</v>
      </c>
      <c r="G321" s="28">
        <v>45600</v>
      </c>
    </row>
    <row r="322" spans="1:7">
      <c r="A322" s="25">
        <v>40318</v>
      </c>
      <c r="B322" s="26">
        <v>46140</v>
      </c>
      <c r="C322" s="27" t="s">
        <v>25</v>
      </c>
      <c r="D322" s="27" t="s">
        <v>16</v>
      </c>
      <c r="E322" s="27" t="s">
        <v>96</v>
      </c>
      <c r="F322" s="27">
        <v>5</v>
      </c>
      <c r="G322" s="28">
        <v>26000</v>
      </c>
    </row>
    <row r="323" spans="1:7">
      <c r="A323" s="25">
        <v>40319</v>
      </c>
      <c r="B323" s="26">
        <v>46048</v>
      </c>
      <c r="C323" s="27" t="s">
        <v>25</v>
      </c>
      <c r="D323" s="27" t="s">
        <v>16</v>
      </c>
      <c r="E323" s="27" t="s">
        <v>98</v>
      </c>
      <c r="F323" s="27">
        <v>5</v>
      </c>
      <c r="G323" s="28">
        <v>9000</v>
      </c>
    </row>
    <row r="324" spans="1:7">
      <c r="A324" s="29">
        <v>40320</v>
      </c>
      <c r="B324" s="30">
        <v>46162</v>
      </c>
      <c r="C324" s="31" t="s">
        <v>20</v>
      </c>
      <c r="D324" s="31" t="s">
        <v>41</v>
      </c>
      <c r="E324" s="31" t="s">
        <v>96</v>
      </c>
      <c r="F324" s="31">
        <v>5</v>
      </c>
      <c r="G324" s="32">
        <v>9000</v>
      </c>
    </row>
  </sheetData>
  <sortState xmlns:xlrd2="http://schemas.microsoft.com/office/spreadsheetml/2017/richdata2" ref="U8:V12">
    <sortCondition descending="1" ref="V8:V12"/>
  </sortState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84"/>
  <sheetViews>
    <sheetView topLeftCell="H1" zoomScale="105" zoomScaleNormal="100" workbookViewId="0">
      <selection activeCell="Q27" sqref="Q27"/>
    </sheetView>
  </sheetViews>
  <sheetFormatPr defaultRowHeight="14.25"/>
  <cols>
    <col min="1" max="1" width="7" customWidth="1"/>
    <col min="2" max="2" width="10.125" customWidth="1"/>
    <col min="3" max="3" width="15" customWidth="1"/>
    <col min="4" max="4" width="14.125" customWidth="1"/>
    <col min="5" max="5" width="12.125" customWidth="1"/>
    <col min="6" max="6" width="9.25" customWidth="1"/>
    <col min="8" max="11" width="11.5" customWidth="1"/>
    <col min="17" max="17" width="17.25" bestFit="1" customWidth="1"/>
    <col min="18" max="18" width="24.25" bestFit="1" customWidth="1"/>
    <col min="19" max="19" width="10.625" customWidth="1"/>
  </cols>
  <sheetData>
    <row r="1" spans="1:25" ht="27.95" customHeight="1">
      <c r="A1" s="50" t="s">
        <v>103</v>
      </c>
      <c r="B1" s="51"/>
      <c r="C1" s="51"/>
      <c r="D1" s="51"/>
      <c r="E1" s="51"/>
      <c r="F1" s="51"/>
      <c r="Q1" s="44" t="s">
        <v>117</v>
      </c>
      <c r="R1" t="s">
        <v>119</v>
      </c>
    </row>
    <row r="2" spans="1:25" ht="36" customHeight="1">
      <c r="A2" s="52" t="s">
        <v>104</v>
      </c>
      <c r="B2" s="51"/>
      <c r="C2" s="51"/>
      <c r="D2" s="51"/>
      <c r="E2" s="51"/>
      <c r="F2" s="51"/>
      <c r="Q2" s="6" t="s">
        <v>22</v>
      </c>
      <c r="R2" s="7">
        <v>1137553</v>
      </c>
      <c r="S2" s="34">
        <f>ROUND(R2/1000000,2)</f>
        <v>1.1399999999999999</v>
      </c>
      <c r="T2" t="str">
        <f>S2&amp; " млн"</f>
        <v>1,14 млн</v>
      </c>
      <c r="V2" s="6"/>
      <c r="W2" s="7"/>
      <c r="X2" s="34"/>
      <c r="Y2" s="48"/>
    </row>
    <row r="3" spans="1:25" ht="15" customHeight="1">
      <c r="Q3" s="6" t="s">
        <v>13</v>
      </c>
      <c r="R3" s="7">
        <v>1225338</v>
      </c>
      <c r="S3" s="34">
        <f t="shared" ref="S3:S7" si="0">ROUND(R3/1000000,2)</f>
        <v>1.23</v>
      </c>
      <c r="T3" s="48" t="str">
        <f t="shared" ref="T3:T7" si="1">S3&amp; " млн"</f>
        <v>1,23 млн</v>
      </c>
      <c r="V3" s="6"/>
      <c r="W3" s="7"/>
      <c r="X3" s="34"/>
      <c r="Y3" s="48"/>
    </row>
    <row r="4" spans="1:25" ht="15">
      <c r="A4" s="3" t="s">
        <v>90</v>
      </c>
      <c r="B4" s="4" t="s">
        <v>3</v>
      </c>
      <c r="C4" s="4" t="s">
        <v>4</v>
      </c>
      <c r="D4" s="4" t="s">
        <v>11</v>
      </c>
      <c r="E4" s="4" t="s">
        <v>91</v>
      </c>
      <c r="F4" s="5" t="s">
        <v>10</v>
      </c>
      <c r="Q4" s="6" t="s">
        <v>27</v>
      </c>
      <c r="R4" s="7">
        <v>1417163</v>
      </c>
      <c r="S4" s="34">
        <f t="shared" si="0"/>
        <v>1.42</v>
      </c>
      <c r="T4" s="48" t="str">
        <f t="shared" si="1"/>
        <v>1,42 млн</v>
      </c>
      <c r="V4" s="6"/>
      <c r="W4" s="7"/>
      <c r="X4" s="34"/>
      <c r="Y4" s="48"/>
    </row>
    <row r="5" spans="1:25">
      <c r="A5" s="25">
        <v>50001</v>
      </c>
      <c r="B5" s="26">
        <v>46128</v>
      </c>
      <c r="C5" s="27" t="s">
        <v>22</v>
      </c>
      <c r="D5" s="27" t="s">
        <v>26</v>
      </c>
      <c r="E5" s="27" t="s">
        <v>96</v>
      </c>
      <c r="F5" s="28">
        <v>15884</v>
      </c>
      <c r="Q5" s="6" t="s">
        <v>23</v>
      </c>
      <c r="R5" s="7">
        <v>1422737</v>
      </c>
      <c r="S5" s="34">
        <f t="shared" si="0"/>
        <v>1.42</v>
      </c>
      <c r="T5" s="48" t="str">
        <f t="shared" si="1"/>
        <v>1,42 млн</v>
      </c>
      <c r="V5" s="6"/>
      <c r="W5" s="7"/>
      <c r="X5" s="34"/>
      <c r="Y5" s="48"/>
    </row>
    <row r="6" spans="1:25">
      <c r="A6" s="25">
        <v>50002</v>
      </c>
      <c r="B6" s="26">
        <v>46146</v>
      </c>
      <c r="C6" s="27" t="s">
        <v>13</v>
      </c>
      <c r="D6" s="27" t="s">
        <v>21</v>
      </c>
      <c r="E6" s="27" t="s">
        <v>95</v>
      </c>
      <c r="F6" s="28">
        <v>43817</v>
      </c>
      <c r="Q6" s="6" t="s">
        <v>17</v>
      </c>
      <c r="R6" s="7">
        <v>1641979</v>
      </c>
      <c r="S6" s="34">
        <f t="shared" si="0"/>
        <v>1.64</v>
      </c>
      <c r="T6" s="48" t="str">
        <f t="shared" si="1"/>
        <v>1,64 млн</v>
      </c>
      <c r="V6" s="6"/>
      <c r="W6" s="7"/>
      <c r="X6" s="34"/>
      <c r="Y6" s="48"/>
    </row>
    <row r="7" spans="1:25">
      <c r="A7" s="25">
        <v>50003</v>
      </c>
      <c r="B7" s="26">
        <v>46163</v>
      </c>
      <c r="C7" s="27" t="s">
        <v>22</v>
      </c>
      <c r="D7" s="27" t="s">
        <v>21</v>
      </c>
      <c r="E7" s="27" t="s">
        <v>98</v>
      </c>
      <c r="F7" s="28">
        <v>24329</v>
      </c>
      <c r="Q7" s="6" t="s">
        <v>18</v>
      </c>
      <c r="R7" s="7">
        <v>1717248</v>
      </c>
      <c r="S7" s="34">
        <f t="shared" si="0"/>
        <v>1.72</v>
      </c>
      <c r="T7" s="48" t="str">
        <f t="shared" si="1"/>
        <v>1,72 млн</v>
      </c>
      <c r="V7" s="6"/>
      <c r="W7" s="7"/>
      <c r="X7" s="34"/>
      <c r="Y7" s="48"/>
    </row>
    <row r="8" spans="1:25">
      <c r="A8" s="25">
        <v>50004</v>
      </c>
      <c r="B8" s="26">
        <v>46083</v>
      </c>
      <c r="C8" s="27" t="s">
        <v>23</v>
      </c>
      <c r="D8" s="27" t="s">
        <v>41</v>
      </c>
      <c r="E8" s="27" t="s">
        <v>96</v>
      </c>
      <c r="F8" s="28">
        <v>51271</v>
      </c>
    </row>
    <row r="9" spans="1:25">
      <c r="A9" s="25">
        <v>50005</v>
      </c>
      <c r="B9" s="26">
        <v>46139</v>
      </c>
      <c r="C9" s="27" t="s">
        <v>18</v>
      </c>
      <c r="D9" s="27" t="s">
        <v>16</v>
      </c>
      <c r="E9" s="27" t="s">
        <v>98</v>
      </c>
      <c r="F9" s="28">
        <v>38252</v>
      </c>
      <c r="Q9" t="s">
        <v>22</v>
      </c>
      <c r="R9" s="47">
        <v>1137553</v>
      </c>
    </row>
    <row r="10" spans="1:25">
      <c r="A10" s="25">
        <v>50006</v>
      </c>
      <c r="B10" s="26">
        <v>46092</v>
      </c>
      <c r="C10" s="27" t="s">
        <v>22</v>
      </c>
      <c r="D10" s="27" t="s">
        <v>31</v>
      </c>
      <c r="E10" s="27" t="s">
        <v>95</v>
      </c>
      <c r="F10" s="28">
        <v>11554</v>
      </c>
      <c r="Q10" t="s">
        <v>13</v>
      </c>
      <c r="R10" s="47">
        <v>1225338</v>
      </c>
    </row>
    <row r="11" spans="1:25">
      <c r="A11" s="25">
        <v>50007</v>
      </c>
      <c r="B11" s="26">
        <v>46097</v>
      </c>
      <c r="C11" s="27" t="s">
        <v>18</v>
      </c>
      <c r="D11" s="27" t="s">
        <v>41</v>
      </c>
      <c r="E11" s="27" t="s">
        <v>96</v>
      </c>
      <c r="F11" s="28">
        <v>9786</v>
      </c>
      <c r="Q11" t="s">
        <v>27</v>
      </c>
      <c r="R11" s="47">
        <v>1417163</v>
      </c>
    </row>
    <row r="12" spans="1:25">
      <c r="A12" s="25">
        <v>50008</v>
      </c>
      <c r="B12" s="26">
        <v>46094</v>
      </c>
      <c r="C12" s="27" t="s">
        <v>17</v>
      </c>
      <c r="D12" s="27" t="s">
        <v>16</v>
      </c>
      <c r="E12" s="27" t="s">
        <v>98</v>
      </c>
      <c r="F12" s="28">
        <v>9258</v>
      </c>
      <c r="Q12" t="s">
        <v>23</v>
      </c>
      <c r="R12" s="47">
        <v>1422737</v>
      </c>
    </row>
    <row r="13" spans="1:25">
      <c r="A13" s="25">
        <v>50009</v>
      </c>
      <c r="B13" s="26">
        <v>46138</v>
      </c>
      <c r="C13" s="27" t="s">
        <v>13</v>
      </c>
      <c r="D13" s="27" t="s">
        <v>26</v>
      </c>
      <c r="E13" s="27" t="s">
        <v>98</v>
      </c>
      <c r="F13" s="28">
        <v>50477</v>
      </c>
      <c r="H13" s="2"/>
      <c r="Q13" t="s">
        <v>17</v>
      </c>
      <c r="R13" s="47">
        <v>1641979</v>
      </c>
    </row>
    <row r="14" spans="1:25">
      <c r="A14" s="25">
        <v>50010</v>
      </c>
      <c r="B14" s="26">
        <v>46161</v>
      </c>
      <c r="C14" s="27" t="s">
        <v>27</v>
      </c>
      <c r="D14" s="27" t="s">
        <v>16</v>
      </c>
      <c r="E14" s="27" t="s">
        <v>98</v>
      </c>
      <c r="F14" s="28">
        <v>44243</v>
      </c>
      <c r="H14" s="6"/>
      <c r="I14" s="7"/>
      <c r="Q14" t="s">
        <v>18</v>
      </c>
      <c r="R14" s="47">
        <v>1717248</v>
      </c>
    </row>
    <row r="15" spans="1:25">
      <c r="A15" s="25">
        <v>50011</v>
      </c>
      <c r="B15" s="26">
        <v>46084</v>
      </c>
      <c r="C15" s="27" t="s">
        <v>17</v>
      </c>
      <c r="D15" s="27" t="s">
        <v>21</v>
      </c>
      <c r="E15" s="27" t="s">
        <v>95</v>
      </c>
      <c r="F15" s="28">
        <v>16111</v>
      </c>
      <c r="H15" s="6"/>
      <c r="I15" s="7"/>
      <c r="J15" s="2"/>
    </row>
    <row r="16" spans="1:25">
      <c r="A16" s="25">
        <v>50012</v>
      </c>
      <c r="B16" s="26">
        <v>46132</v>
      </c>
      <c r="C16" s="27" t="s">
        <v>18</v>
      </c>
      <c r="D16" s="27" t="s">
        <v>31</v>
      </c>
      <c r="E16" s="27" t="s">
        <v>96</v>
      </c>
      <c r="F16" s="28">
        <v>7381</v>
      </c>
      <c r="H16" s="6"/>
      <c r="I16" s="7"/>
      <c r="J16" s="2"/>
    </row>
    <row r="17" spans="1:10">
      <c r="A17" s="25">
        <v>50013</v>
      </c>
      <c r="B17" s="26">
        <v>46169</v>
      </c>
      <c r="C17" s="27" t="s">
        <v>22</v>
      </c>
      <c r="D17" s="27" t="s">
        <v>16</v>
      </c>
      <c r="E17" s="27" t="s">
        <v>95</v>
      </c>
      <c r="F17" s="28">
        <v>21242</v>
      </c>
      <c r="H17" s="6"/>
      <c r="I17" s="7"/>
      <c r="J17" s="2"/>
    </row>
    <row r="18" spans="1:10">
      <c r="A18" s="25">
        <v>50014</v>
      </c>
      <c r="B18" s="26">
        <v>46131</v>
      </c>
      <c r="C18" s="27" t="s">
        <v>13</v>
      </c>
      <c r="D18" s="27" t="s">
        <v>31</v>
      </c>
      <c r="E18" s="27" t="s">
        <v>96</v>
      </c>
      <c r="F18" s="28">
        <v>20089</v>
      </c>
      <c r="H18" s="6"/>
      <c r="I18" s="7"/>
      <c r="J18" s="2"/>
    </row>
    <row r="19" spans="1:10">
      <c r="A19" s="25">
        <v>50015</v>
      </c>
      <c r="B19" s="26">
        <v>46090</v>
      </c>
      <c r="C19" s="27" t="s">
        <v>13</v>
      </c>
      <c r="D19" s="27" t="s">
        <v>41</v>
      </c>
      <c r="E19" s="27" t="s">
        <v>98</v>
      </c>
      <c r="F19" s="28">
        <v>8454</v>
      </c>
      <c r="H19" s="6"/>
      <c r="I19" s="7"/>
      <c r="J19" s="2"/>
    </row>
    <row r="20" spans="1:10" ht="15" customHeight="1">
      <c r="A20" s="25">
        <v>50016</v>
      </c>
      <c r="B20" s="26">
        <v>46105</v>
      </c>
      <c r="C20" s="27" t="s">
        <v>23</v>
      </c>
      <c r="D20" s="27" t="s">
        <v>21</v>
      </c>
      <c r="E20" s="27" t="s">
        <v>98</v>
      </c>
      <c r="F20" s="28">
        <v>45356</v>
      </c>
      <c r="H20" s="6"/>
      <c r="I20" s="7"/>
      <c r="J20" s="2"/>
    </row>
    <row r="21" spans="1:10">
      <c r="A21" s="25">
        <v>50017</v>
      </c>
      <c r="B21" s="26">
        <v>46149</v>
      </c>
      <c r="C21" s="27" t="s">
        <v>27</v>
      </c>
      <c r="D21" s="27" t="s">
        <v>21</v>
      </c>
      <c r="E21" s="27" t="s">
        <v>96</v>
      </c>
      <c r="F21" s="28">
        <v>14055</v>
      </c>
    </row>
    <row r="22" spans="1:10">
      <c r="A22" s="25">
        <v>50018</v>
      </c>
      <c r="B22" s="26">
        <v>46083</v>
      </c>
      <c r="C22" s="27" t="s">
        <v>23</v>
      </c>
      <c r="D22" s="27" t="s">
        <v>26</v>
      </c>
      <c r="E22" s="27" t="s">
        <v>96</v>
      </c>
      <c r="F22" s="28">
        <v>10888</v>
      </c>
    </row>
    <row r="23" spans="1:10">
      <c r="A23" s="25">
        <v>50019</v>
      </c>
      <c r="B23" s="26">
        <v>46128</v>
      </c>
      <c r="C23" s="27" t="s">
        <v>18</v>
      </c>
      <c r="D23" s="27" t="s">
        <v>31</v>
      </c>
      <c r="E23" s="27" t="s">
        <v>95</v>
      </c>
      <c r="F23" s="28">
        <v>23783</v>
      </c>
    </row>
    <row r="24" spans="1:10">
      <c r="A24" s="25">
        <v>50020</v>
      </c>
      <c r="B24" s="26">
        <v>46163</v>
      </c>
      <c r="C24" s="27" t="s">
        <v>17</v>
      </c>
      <c r="D24" s="27" t="s">
        <v>21</v>
      </c>
      <c r="E24" s="27" t="s">
        <v>95</v>
      </c>
      <c r="F24" s="28">
        <v>30512</v>
      </c>
    </row>
    <row r="25" spans="1:10">
      <c r="A25" s="25">
        <v>50021</v>
      </c>
      <c r="B25" s="26">
        <v>46086</v>
      </c>
      <c r="C25" s="27" t="s">
        <v>17</v>
      </c>
      <c r="D25" s="27" t="s">
        <v>26</v>
      </c>
      <c r="E25" s="27" t="s">
        <v>97</v>
      </c>
      <c r="F25" s="28">
        <v>26091</v>
      </c>
    </row>
    <row r="26" spans="1:10">
      <c r="A26" s="25">
        <v>50022</v>
      </c>
      <c r="B26" s="26">
        <v>46138</v>
      </c>
      <c r="C26" s="27" t="s">
        <v>23</v>
      </c>
      <c r="D26" s="27" t="s">
        <v>16</v>
      </c>
      <c r="E26" s="27" t="s">
        <v>95</v>
      </c>
      <c r="F26" s="28">
        <v>51287</v>
      </c>
    </row>
    <row r="27" spans="1:10">
      <c r="A27" s="25">
        <v>50023</v>
      </c>
      <c r="B27" s="26">
        <v>46149</v>
      </c>
      <c r="C27" s="27" t="s">
        <v>18</v>
      </c>
      <c r="D27" s="27" t="s">
        <v>41</v>
      </c>
      <c r="E27" s="27" t="s">
        <v>97</v>
      </c>
      <c r="F27" s="28">
        <v>42612</v>
      </c>
    </row>
    <row r="28" spans="1:10">
      <c r="A28" s="25">
        <v>50024</v>
      </c>
      <c r="B28" s="26">
        <v>46098</v>
      </c>
      <c r="C28" s="27" t="s">
        <v>27</v>
      </c>
      <c r="D28" s="27" t="s">
        <v>16</v>
      </c>
      <c r="E28" s="27" t="s">
        <v>97</v>
      </c>
      <c r="F28" s="28">
        <v>51469</v>
      </c>
    </row>
    <row r="29" spans="1:10">
      <c r="A29" s="25">
        <v>50025</v>
      </c>
      <c r="B29" s="26">
        <v>46153</v>
      </c>
      <c r="C29" s="27" t="s">
        <v>18</v>
      </c>
      <c r="D29" s="27" t="s">
        <v>31</v>
      </c>
      <c r="E29" s="27" t="s">
        <v>95</v>
      </c>
      <c r="F29" s="28">
        <v>21184</v>
      </c>
    </row>
    <row r="30" spans="1:10">
      <c r="A30" s="25">
        <v>50026</v>
      </c>
      <c r="B30" s="26">
        <v>46163</v>
      </c>
      <c r="C30" s="27" t="s">
        <v>23</v>
      </c>
      <c r="D30" s="27" t="s">
        <v>41</v>
      </c>
      <c r="E30" s="27" t="s">
        <v>97</v>
      </c>
      <c r="F30" s="28">
        <v>24321</v>
      </c>
    </row>
    <row r="31" spans="1:10">
      <c r="A31" s="25">
        <v>50027</v>
      </c>
      <c r="B31" s="26">
        <v>46146</v>
      </c>
      <c r="C31" s="27" t="s">
        <v>17</v>
      </c>
      <c r="D31" s="27" t="s">
        <v>41</v>
      </c>
      <c r="E31" s="27" t="s">
        <v>97</v>
      </c>
      <c r="F31" s="28">
        <v>9601</v>
      </c>
    </row>
    <row r="32" spans="1:10">
      <c r="A32" s="25">
        <v>50028</v>
      </c>
      <c r="B32" s="26">
        <v>46082</v>
      </c>
      <c r="C32" s="27" t="s">
        <v>18</v>
      </c>
      <c r="D32" s="27" t="s">
        <v>21</v>
      </c>
      <c r="E32" s="27" t="s">
        <v>97</v>
      </c>
      <c r="F32" s="28">
        <v>34199</v>
      </c>
    </row>
    <row r="33" spans="1:6">
      <c r="A33" s="25">
        <v>50029</v>
      </c>
      <c r="B33" s="26">
        <v>46109</v>
      </c>
      <c r="C33" s="27" t="s">
        <v>27</v>
      </c>
      <c r="D33" s="27" t="s">
        <v>26</v>
      </c>
      <c r="E33" s="27" t="s">
        <v>95</v>
      </c>
      <c r="F33" s="28">
        <v>51250</v>
      </c>
    </row>
    <row r="34" spans="1:6">
      <c r="A34" s="25">
        <v>50030</v>
      </c>
      <c r="B34" s="26">
        <v>46159</v>
      </c>
      <c r="C34" s="27" t="s">
        <v>23</v>
      </c>
      <c r="D34" s="27" t="s">
        <v>31</v>
      </c>
      <c r="E34" s="27" t="s">
        <v>96</v>
      </c>
      <c r="F34" s="28">
        <v>45501</v>
      </c>
    </row>
    <row r="35" spans="1:6">
      <c r="A35" s="25">
        <v>50031</v>
      </c>
      <c r="B35" s="26">
        <v>46116</v>
      </c>
      <c r="C35" s="27" t="s">
        <v>23</v>
      </c>
      <c r="D35" s="27" t="s">
        <v>21</v>
      </c>
      <c r="E35" s="27" t="s">
        <v>96</v>
      </c>
      <c r="F35" s="28">
        <v>28303</v>
      </c>
    </row>
    <row r="36" spans="1:6">
      <c r="A36" s="25">
        <v>50032</v>
      </c>
      <c r="B36" s="26">
        <v>46117</v>
      </c>
      <c r="C36" s="27" t="s">
        <v>17</v>
      </c>
      <c r="D36" s="27" t="s">
        <v>41</v>
      </c>
      <c r="E36" s="27" t="s">
        <v>96</v>
      </c>
      <c r="F36" s="28">
        <v>13172</v>
      </c>
    </row>
    <row r="37" spans="1:6">
      <c r="A37" s="25">
        <v>50033</v>
      </c>
      <c r="B37" s="26">
        <v>46150</v>
      </c>
      <c r="C37" s="27" t="s">
        <v>22</v>
      </c>
      <c r="D37" s="27" t="s">
        <v>26</v>
      </c>
      <c r="E37" s="27" t="s">
        <v>95</v>
      </c>
      <c r="F37" s="28">
        <v>46290</v>
      </c>
    </row>
    <row r="38" spans="1:6">
      <c r="A38" s="25">
        <v>50034</v>
      </c>
      <c r="B38" s="26">
        <v>46162</v>
      </c>
      <c r="C38" s="27" t="s">
        <v>23</v>
      </c>
      <c r="D38" s="27" t="s">
        <v>31</v>
      </c>
      <c r="E38" s="27" t="s">
        <v>97</v>
      </c>
      <c r="F38" s="28">
        <v>14705</v>
      </c>
    </row>
    <row r="39" spans="1:6">
      <c r="A39" s="25">
        <v>50035</v>
      </c>
      <c r="B39" s="26">
        <v>46136</v>
      </c>
      <c r="C39" s="27" t="s">
        <v>17</v>
      </c>
      <c r="D39" s="27" t="s">
        <v>31</v>
      </c>
      <c r="E39" s="27" t="s">
        <v>98</v>
      </c>
      <c r="F39" s="28">
        <v>30788</v>
      </c>
    </row>
    <row r="40" spans="1:6">
      <c r="A40" s="25">
        <v>50036</v>
      </c>
      <c r="B40" s="26">
        <v>46132</v>
      </c>
      <c r="C40" s="27" t="s">
        <v>23</v>
      </c>
      <c r="D40" s="27" t="s">
        <v>41</v>
      </c>
      <c r="E40" s="27" t="s">
        <v>95</v>
      </c>
      <c r="F40" s="28">
        <v>10629</v>
      </c>
    </row>
    <row r="41" spans="1:6">
      <c r="A41" s="25">
        <v>50037</v>
      </c>
      <c r="B41" s="26">
        <v>46159</v>
      </c>
      <c r="C41" s="27" t="s">
        <v>27</v>
      </c>
      <c r="D41" s="27" t="s">
        <v>21</v>
      </c>
      <c r="E41" s="27" t="s">
        <v>98</v>
      </c>
      <c r="F41" s="28">
        <v>52689</v>
      </c>
    </row>
    <row r="42" spans="1:6">
      <c r="A42" s="25">
        <v>50038</v>
      </c>
      <c r="B42" s="26">
        <v>46157</v>
      </c>
      <c r="C42" s="27" t="s">
        <v>13</v>
      </c>
      <c r="D42" s="27" t="s">
        <v>16</v>
      </c>
      <c r="E42" s="27" t="s">
        <v>96</v>
      </c>
      <c r="F42" s="28">
        <v>38454</v>
      </c>
    </row>
    <row r="43" spans="1:6">
      <c r="A43" s="25">
        <v>50039</v>
      </c>
      <c r="B43" s="26">
        <v>46123</v>
      </c>
      <c r="C43" s="27" t="s">
        <v>17</v>
      </c>
      <c r="D43" s="27" t="s">
        <v>41</v>
      </c>
      <c r="E43" s="27" t="s">
        <v>95</v>
      </c>
      <c r="F43" s="28">
        <v>10702</v>
      </c>
    </row>
    <row r="44" spans="1:6">
      <c r="A44" s="25">
        <v>50040</v>
      </c>
      <c r="B44" s="26">
        <v>46107</v>
      </c>
      <c r="C44" s="27" t="s">
        <v>27</v>
      </c>
      <c r="D44" s="27" t="s">
        <v>21</v>
      </c>
      <c r="E44" s="27" t="s">
        <v>97</v>
      </c>
      <c r="F44" s="28">
        <v>15697</v>
      </c>
    </row>
    <row r="45" spans="1:6">
      <c r="A45" s="25">
        <v>50041</v>
      </c>
      <c r="B45" s="26">
        <v>46115</v>
      </c>
      <c r="C45" s="27" t="s">
        <v>13</v>
      </c>
      <c r="D45" s="27" t="s">
        <v>41</v>
      </c>
      <c r="E45" s="27" t="s">
        <v>97</v>
      </c>
      <c r="F45" s="28">
        <v>19911</v>
      </c>
    </row>
    <row r="46" spans="1:6">
      <c r="A46" s="25">
        <v>50042</v>
      </c>
      <c r="B46" s="26">
        <v>46120</v>
      </c>
      <c r="C46" s="27" t="s">
        <v>17</v>
      </c>
      <c r="D46" s="27" t="s">
        <v>31</v>
      </c>
      <c r="E46" s="27" t="s">
        <v>96</v>
      </c>
      <c r="F46" s="28">
        <v>9652</v>
      </c>
    </row>
    <row r="47" spans="1:6">
      <c r="A47" s="25">
        <v>50043</v>
      </c>
      <c r="B47" s="26">
        <v>46098</v>
      </c>
      <c r="C47" s="27" t="s">
        <v>23</v>
      </c>
      <c r="D47" s="27" t="s">
        <v>41</v>
      </c>
      <c r="E47" s="27" t="s">
        <v>98</v>
      </c>
      <c r="F47" s="28">
        <v>41973</v>
      </c>
    </row>
    <row r="48" spans="1:6">
      <c r="A48" s="25">
        <v>50044</v>
      </c>
      <c r="B48" s="26">
        <v>46116</v>
      </c>
      <c r="C48" s="27" t="s">
        <v>17</v>
      </c>
      <c r="D48" s="27" t="s">
        <v>31</v>
      </c>
      <c r="E48" s="27" t="s">
        <v>96</v>
      </c>
      <c r="F48" s="28">
        <v>18168</v>
      </c>
    </row>
    <row r="49" spans="1:6">
      <c r="A49" s="25">
        <v>50045</v>
      </c>
      <c r="B49" s="26">
        <v>46112</v>
      </c>
      <c r="C49" s="27" t="s">
        <v>13</v>
      </c>
      <c r="D49" s="27" t="s">
        <v>31</v>
      </c>
      <c r="E49" s="27" t="s">
        <v>96</v>
      </c>
      <c r="F49" s="28">
        <v>17766</v>
      </c>
    </row>
    <row r="50" spans="1:6">
      <c r="A50" s="25">
        <v>50046</v>
      </c>
      <c r="B50" s="26">
        <v>46095</v>
      </c>
      <c r="C50" s="27" t="s">
        <v>23</v>
      </c>
      <c r="D50" s="27" t="s">
        <v>16</v>
      </c>
      <c r="E50" s="27" t="s">
        <v>95</v>
      </c>
      <c r="F50" s="28">
        <v>46665</v>
      </c>
    </row>
    <row r="51" spans="1:6">
      <c r="A51" s="25">
        <v>50047</v>
      </c>
      <c r="B51" s="26">
        <v>46158</v>
      </c>
      <c r="C51" s="27" t="s">
        <v>22</v>
      </c>
      <c r="D51" s="27" t="s">
        <v>26</v>
      </c>
      <c r="E51" s="27" t="s">
        <v>98</v>
      </c>
      <c r="F51" s="28">
        <v>17826</v>
      </c>
    </row>
    <row r="52" spans="1:6">
      <c r="A52" s="25">
        <v>50048</v>
      </c>
      <c r="B52" s="26">
        <v>46171</v>
      </c>
      <c r="C52" s="27" t="s">
        <v>27</v>
      </c>
      <c r="D52" s="27" t="s">
        <v>16</v>
      </c>
      <c r="E52" s="27" t="s">
        <v>98</v>
      </c>
      <c r="F52" s="28">
        <v>47531</v>
      </c>
    </row>
    <row r="53" spans="1:6">
      <c r="A53" s="25">
        <v>50049</v>
      </c>
      <c r="B53" s="26">
        <v>46115</v>
      </c>
      <c r="C53" s="27" t="s">
        <v>18</v>
      </c>
      <c r="D53" s="27" t="s">
        <v>16</v>
      </c>
      <c r="E53" s="27" t="s">
        <v>95</v>
      </c>
      <c r="F53" s="28">
        <v>13162</v>
      </c>
    </row>
    <row r="54" spans="1:6">
      <c r="A54" s="25">
        <v>50050</v>
      </c>
      <c r="B54" s="26">
        <v>46157</v>
      </c>
      <c r="C54" s="27" t="s">
        <v>23</v>
      </c>
      <c r="D54" s="27" t="s">
        <v>21</v>
      </c>
      <c r="E54" s="27" t="s">
        <v>98</v>
      </c>
      <c r="F54" s="28">
        <v>9662</v>
      </c>
    </row>
    <row r="55" spans="1:6">
      <c r="A55" s="25">
        <v>50051</v>
      </c>
      <c r="B55" s="26">
        <v>46129</v>
      </c>
      <c r="C55" s="27" t="s">
        <v>17</v>
      </c>
      <c r="D55" s="27" t="s">
        <v>26</v>
      </c>
      <c r="E55" s="27" t="s">
        <v>95</v>
      </c>
      <c r="F55" s="28">
        <v>26705</v>
      </c>
    </row>
    <row r="56" spans="1:6">
      <c r="A56" s="25">
        <v>50052</v>
      </c>
      <c r="B56" s="26">
        <v>46167</v>
      </c>
      <c r="C56" s="27" t="s">
        <v>23</v>
      </c>
      <c r="D56" s="27" t="s">
        <v>16</v>
      </c>
      <c r="E56" s="27" t="s">
        <v>97</v>
      </c>
      <c r="F56" s="28">
        <v>23975</v>
      </c>
    </row>
    <row r="57" spans="1:6">
      <c r="A57" s="25">
        <v>50053</v>
      </c>
      <c r="B57" s="26">
        <v>46164</v>
      </c>
      <c r="C57" s="27" t="s">
        <v>22</v>
      </c>
      <c r="D57" s="27" t="s">
        <v>21</v>
      </c>
      <c r="E57" s="27" t="s">
        <v>96</v>
      </c>
      <c r="F57" s="28">
        <v>9607</v>
      </c>
    </row>
    <row r="58" spans="1:6">
      <c r="A58" s="25">
        <v>50054</v>
      </c>
      <c r="B58" s="26">
        <v>46096</v>
      </c>
      <c r="C58" s="27" t="s">
        <v>23</v>
      </c>
      <c r="D58" s="27" t="s">
        <v>26</v>
      </c>
      <c r="E58" s="27" t="s">
        <v>95</v>
      </c>
      <c r="F58" s="28">
        <v>45867</v>
      </c>
    </row>
    <row r="59" spans="1:6">
      <c r="A59" s="25">
        <v>50055</v>
      </c>
      <c r="B59" s="26">
        <v>46139</v>
      </c>
      <c r="C59" s="27" t="s">
        <v>27</v>
      </c>
      <c r="D59" s="27" t="s">
        <v>31</v>
      </c>
      <c r="E59" s="27" t="s">
        <v>98</v>
      </c>
      <c r="F59" s="28">
        <v>49938</v>
      </c>
    </row>
    <row r="60" spans="1:6">
      <c r="A60" s="25">
        <v>50056</v>
      </c>
      <c r="B60" s="26">
        <v>46105</v>
      </c>
      <c r="C60" s="27" t="s">
        <v>27</v>
      </c>
      <c r="D60" s="27" t="s">
        <v>26</v>
      </c>
      <c r="E60" s="27" t="s">
        <v>98</v>
      </c>
      <c r="F60" s="28">
        <v>45763</v>
      </c>
    </row>
    <row r="61" spans="1:6">
      <c r="A61" s="25">
        <v>50057</v>
      </c>
      <c r="B61" s="26">
        <v>46100</v>
      </c>
      <c r="C61" s="27" t="s">
        <v>17</v>
      </c>
      <c r="D61" s="27" t="s">
        <v>26</v>
      </c>
      <c r="E61" s="27" t="s">
        <v>96</v>
      </c>
      <c r="F61" s="28">
        <v>21475</v>
      </c>
    </row>
    <row r="62" spans="1:6">
      <c r="A62" s="25">
        <v>50058</v>
      </c>
      <c r="B62" s="26">
        <v>46146</v>
      </c>
      <c r="C62" s="27" t="s">
        <v>13</v>
      </c>
      <c r="D62" s="27" t="s">
        <v>31</v>
      </c>
      <c r="E62" s="27" t="s">
        <v>95</v>
      </c>
      <c r="F62" s="28">
        <v>36043</v>
      </c>
    </row>
    <row r="63" spans="1:6">
      <c r="A63" s="25">
        <v>50059</v>
      </c>
      <c r="B63" s="26">
        <v>46134</v>
      </c>
      <c r="C63" s="27" t="s">
        <v>27</v>
      </c>
      <c r="D63" s="27" t="s">
        <v>21</v>
      </c>
      <c r="E63" s="27" t="s">
        <v>95</v>
      </c>
      <c r="F63" s="28">
        <v>51793</v>
      </c>
    </row>
    <row r="64" spans="1:6">
      <c r="A64" s="25">
        <v>50060</v>
      </c>
      <c r="B64" s="26">
        <v>46135</v>
      </c>
      <c r="C64" s="27" t="s">
        <v>17</v>
      </c>
      <c r="D64" s="27" t="s">
        <v>31</v>
      </c>
      <c r="E64" s="27" t="s">
        <v>95</v>
      </c>
      <c r="F64" s="28">
        <v>35660</v>
      </c>
    </row>
    <row r="65" spans="1:6">
      <c r="A65" s="25">
        <v>50061</v>
      </c>
      <c r="B65" s="26">
        <v>46085</v>
      </c>
      <c r="C65" s="27" t="s">
        <v>13</v>
      </c>
      <c r="D65" s="27" t="s">
        <v>16</v>
      </c>
      <c r="E65" s="27" t="s">
        <v>98</v>
      </c>
      <c r="F65" s="28">
        <v>25778</v>
      </c>
    </row>
    <row r="66" spans="1:6">
      <c r="A66" s="25">
        <v>50062</v>
      </c>
      <c r="B66" s="26">
        <v>46108</v>
      </c>
      <c r="C66" s="27" t="s">
        <v>13</v>
      </c>
      <c r="D66" s="27" t="s">
        <v>26</v>
      </c>
      <c r="E66" s="27" t="s">
        <v>95</v>
      </c>
      <c r="F66" s="28">
        <v>27233</v>
      </c>
    </row>
    <row r="67" spans="1:6">
      <c r="A67" s="25">
        <v>50063</v>
      </c>
      <c r="B67" s="26">
        <v>46134</v>
      </c>
      <c r="C67" s="27" t="s">
        <v>23</v>
      </c>
      <c r="D67" s="27" t="s">
        <v>16</v>
      </c>
      <c r="E67" s="27" t="s">
        <v>95</v>
      </c>
      <c r="F67" s="28">
        <v>7194</v>
      </c>
    </row>
    <row r="68" spans="1:6">
      <c r="A68" s="25">
        <v>50064</v>
      </c>
      <c r="B68" s="26">
        <v>46164</v>
      </c>
      <c r="C68" s="27" t="s">
        <v>13</v>
      </c>
      <c r="D68" s="27" t="s">
        <v>16</v>
      </c>
      <c r="E68" s="27" t="s">
        <v>96</v>
      </c>
      <c r="F68" s="28">
        <v>5180</v>
      </c>
    </row>
    <row r="69" spans="1:6">
      <c r="A69" s="25">
        <v>50065</v>
      </c>
      <c r="B69" s="26">
        <v>46171</v>
      </c>
      <c r="C69" s="27" t="s">
        <v>17</v>
      </c>
      <c r="D69" s="27" t="s">
        <v>26</v>
      </c>
      <c r="E69" s="27" t="s">
        <v>95</v>
      </c>
      <c r="F69" s="28">
        <v>30671</v>
      </c>
    </row>
    <row r="70" spans="1:6">
      <c r="A70" s="25">
        <v>50066</v>
      </c>
      <c r="B70" s="26">
        <v>46126</v>
      </c>
      <c r="C70" s="27" t="s">
        <v>23</v>
      </c>
      <c r="D70" s="27" t="s">
        <v>41</v>
      </c>
      <c r="E70" s="27" t="s">
        <v>98</v>
      </c>
      <c r="F70" s="28">
        <v>28481</v>
      </c>
    </row>
    <row r="71" spans="1:6">
      <c r="A71" s="25">
        <v>50067</v>
      </c>
      <c r="B71" s="26">
        <v>46133</v>
      </c>
      <c r="C71" s="27" t="s">
        <v>23</v>
      </c>
      <c r="D71" s="27" t="s">
        <v>16</v>
      </c>
      <c r="E71" s="27" t="s">
        <v>96</v>
      </c>
      <c r="F71" s="28">
        <v>14431</v>
      </c>
    </row>
    <row r="72" spans="1:6">
      <c r="A72" s="25">
        <v>50068</v>
      </c>
      <c r="B72" s="26">
        <v>46142</v>
      </c>
      <c r="C72" s="27" t="s">
        <v>13</v>
      </c>
      <c r="D72" s="27" t="s">
        <v>26</v>
      </c>
      <c r="E72" s="27" t="s">
        <v>95</v>
      </c>
      <c r="F72" s="28">
        <v>32284</v>
      </c>
    </row>
    <row r="73" spans="1:6">
      <c r="A73" s="25">
        <v>50069</v>
      </c>
      <c r="B73" s="26">
        <v>46156</v>
      </c>
      <c r="C73" s="27" t="s">
        <v>18</v>
      </c>
      <c r="D73" s="27" t="s">
        <v>31</v>
      </c>
      <c r="E73" s="27" t="s">
        <v>98</v>
      </c>
      <c r="F73" s="28">
        <v>18659</v>
      </c>
    </row>
    <row r="74" spans="1:6">
      <c r="A74" s="25">
        <v>50070</v>
      </c>
      <c r="B74" s="26">
        <v>46152</v>
      </c>
      <c r="C74" s="27" t="s">
        <v>17</v>
      </c>
      <c r="D74" s="27" t="s">
        <v>16</v>
      </c>
      <c r="E74" s="27" t="s">
        <v>97</v>
      </c>
      <c r="F74" s="28">
        <v>6098</v>
      </c>
    </row>
    <row r="75" spans="1:6">
      <c r="A75" s="25">
        <v>50071</v>
      </c>
      <c r="B75" s="26">
        <v>46168</v>
      </c>
      <c r="C75" s="27" t="s">
        <v>22</v>
      </c>
      <c r="D75" s="27" t="s">
        <v>41</v>
      </c>
      <c r="E75" s="27" t="s">
        <v>95</v>
      </c>
      <c r="F75" s="28">
        <v>35458</v>
      </c>
    </row>
    <row r="76" spans="1:6">
      <c r="A76" s="25">
        <v>50072</v>
      </c>
      <c r="B76" s="26">
        <v>46112</v>
      </c>
      <c r="C76" s="27" t="s">
        <v>17</v>
      </c>
      <c r="D76" s="27" t="s">
        <v>21</v>
      </c>
      <c r="E76" s="27" t="s">
        <v>98</v>
      </c>
      <c r="F76" s="28">
        <v>11958</v>
      </c>
    </row>
    <row r="77" spans="1:6">
      <c r="A77" s="25">
        <v>50073</v>
      </c>
      <c r="B77" s="26">
        <v>46167</v>
      </c>
      <c r="C77" s="27" t="s">
        <v>17</v>
      </c>
      <c r="D77" s="27" t="s">
        <v>31</v>
      </c>
      <c r="E77" s="27" t="s">
        <v>98</v>
      </c>
      <c r="F77" s="28">
        <v>54584</v>
      </c>
    </row>
    <row r="78" spans="1:6">
      <c r="A78" s="25">
        <v>50074</v>
      </c>
      <c r="B78" s="26">
        <v>46090</v>
      </c>
      <c r="C78" s="27" t="s">
        <v>17</v>
      </c>
      <c r="D78" s="27" t="s">
        <v>26</v>
      </c>
      <c r="E78" s="27" t="s">
        <v>97</v>
      </c>
      <c r="F78" s="28">
        <v>36209</v>
      </c>
    </row>
    <row r="79" spans="1:6">
      <c r="A79" s="25">
        <v>50075</v>
      </c>
      <c r="B79" s="26">
        <v>46090</v>
      </c>
      <c r="C79" s="27" t="s">
        <v>18</v>
      </c>
      <c r="D79" s="27" t="s">
        <v>21</v>
      </c>
      <c r="E79" s="27" t="s">
        <v>98</v>
      </c>
      <c r="F79" s="28">
        <v>51879</v>
      </c>
    </row>
    <row r="80" spans="1:6">
      <c r="A80" s="25">
        <v>50076</v>
      </c>
      <c r="B80" s="26">
        <v>46104</v>
      </c>
      <c r="C80" s="27" t="s">
        <v>13</v>
      </c>
      <c r="D80" s="27" t="s">
        <v>21</v>
      </c>
      <c r="E80" s="27" t="s">
        <v>95</v>
      </c>
      <c r="F80" s="28">
        <v>6913</v>
      </c>
    </row>
    <row r="81" spans="1:6">
      <c r="A81" s="25">
        <v>50077</v>
      </c>
      <c r="B81" s="26">
        <v>46125</v>
      </c>
      <c r="C81" s="27" t="s">
        <v>22</v>
      </c>
      <c r="D81" s="27" t="s">
        <v>41</v>
      </c>
      <c r="E81" s="27" t="s">
        <v>96</v>
      </c>
      <c r="F81" s="28">
        <v>50246</v>
      </c>
    </row>
    <row r="82" spans="1:6">
      <c r="A82" s="25">
        <v>50078</v>
      </c>
      <c r="B82" s="26">
        <v>46128</v>
      </c>
      <c r="C82" s="27" t="s">
        <v>17</v>
      </c>
      <c r="D82" s="27" t="s">
        <v>41</v>
      </c>
      <c r="E82" s="27" t="s">
        <v>97</v>
      </c>
      <c r="F82" s="28">
        <v>8623</v>
      </c>
    </row>
    <row r="83" spans="1:6">
      <c r="A83" s="25">
        <v>50079</v>
      </c>
      <c r="B83" s="26">
        <v>46135</v>
      </c>
      <c r="C83" s="27" t="s">
        <v>13</v>
      </c>
      <c r="D83" s="27" t="s">
        <v>16</v>
      </c>
      <c r="E83" s="27" t="s">
        <v>98</v>
      </c>
      <c r="F83" s="28">
        <v>31107</v>
      </c>
    </row>
    <row r="84" spans="1:6">
      <c r="A84" s="25">
        <v>50080</v>
      </c>
      <c r="B84" s="26">
        <v>46159</v>
      </c>
      <c r="C84" s="27" t="s">
        <v>13</v>
      </c>
      <c r="D84" s="27" t="s">
        <v>26</v>
      </c>
      <c r="E84" s="27" t="s">
        <v>98</v>
      </c>
      <c r="F84" s="28">
        <v>53287</v>
      </c>
    </row>
    <row r="85" spans="1:6">
      <c r="A85" s="25">
        <v>50081</v>
      </c>
      <c r="B85" s="26">
        <v>46132</v>
      </c>
      <c r="C85" s="27" t="s">
        <v>17</v>
      </c>
      <c r="D85" s="27" t="s">
        <v>21</v>
      </c>
      <c r="E85" s="27" t="s">
        <v>95</v>
      </c>
      <c r="F85" s="28">
        <v>51795</v>
      </c>
    </row>
    <row r="86" spans="1:6">
      <c r="A86" s="25">
        <v>50082</v>
      </c>
      <c r="B86" s="26">
        <v>46103</v>
      </c>
      <c r="C86" s="27" t="s">
        <v>22</v>
      </c>
      <c r="D86" s="27" t="s">
        <v>41</v>
      </c>
      <c r="E86" s="27" t="s">
        <v>98</v>
      </c>
      <c r="F86" s="28">
        <v>29605</v>
      </c>
    </row>
    <row r="87" spans="1:6">
      <c r="A87" s="25">
        <v>50083</v>
      </c>
      <c r="B87" s="26">
        <v>46146</v>
      </c>
      <c r="C87" s="27" t="s">
        <v>18</v>
      </c>
      <c r="D87" s="27" t="s">
        <v>21</v>
      </c>
      <c r="E87" s="27" t="s">
        <v>96</v>
      </c>
      <c r="F87" s="28">
        <v>53823</v>
      </c>
    </row>
    <row r="88" spans="1:6">
      <c r="A88" s="25">
        <v>50084</v>
      </c>
      <c r="B88" s="26">
        <v>46123</v>
      </c>
      <c r="C88" s="27" t="s">
        <v>18</v>
      </c>
      <c r="D88" s="27" t="s">
        <v>41</v>
      </c>
      <c r="E88" s="27" t="s">
        <v>95</v>
      </c>
      <c r="F88" s="28">
        <v>18884</v>
      </c>
    </row>
    <row r="89" spans="1:6">
      <c r="A89" s="25">
        <v>50085</v>
      </c>
      <c r="B89" s="26">
        <v>46145</v>
      </c>
      <c r="C89" s="27" t="s">
        <v>27</v>
      </c>
      <c r="D89" s="27" t="s">
        <v>31</v>
      </c>
      <c r="E89" s="27" t="s">
        <v>97</v>
      </c>
      <c r="F89" s="28">
        <v>45625</v>
      </c>
    </row>
    <row r="90" spans="1:6">
      <c r="A90" s="25">
        <v>50086</v>
      </c>
      <c r="B90" s="26">
        <v>46116</v>
      </c>
      <c r="C90" s="27" t="s">
        <v>17</v>
      </c>
      <c r="D90" s="27" t="s">
        <v>41</v>
      </c>
      <c r="E90" s="27" t="s">
        <v>96</v>
      </c>
      <c r="F90" s="28">
        <v>45699</v>
      </c>
    </row>
    <row r="91" spans="1:6">
      <c r="A91" s="25">
        <v>50087</v>
      </c>
      <c r="B91" s="26">
        <v>46103</v>
      </c>
      <c r="C91" s="27" t="s">
        <v>17</v>
      </c>
      <c r="D91" s="27" t="s">
        <v>21</v>
      </c>
      <c r="E91" s="27" t="s">
        <v>96</v>
      </c>
      <c r="F91" s="28">
        <v>7588</v>
      </c>
    </row>
    <row r="92" spans="1:6">
      <c r="A92" s="25">
        <v>50088</v>
      </c>
      <c r="B92" s="26">
        <v>46098</v>
      </c>
      <c r="C92" s="27" t="s">
        <v>23</v>
      </c>
      <c r="D92" s="27" t="s">
        <v>41</v>
      </c>
      <c r="E92" s="27" t="s">
        <v>98</v>
      </c>
      <c r="F92" s="28">
        <v>54277</v>
      </c>
    </row>
    <row r="93" spans="1:6">
      <c r="A93" s="25">
        <v>50089</v>
      </c>
      <c r="B93" s="26">
        <v>46114</v>
      </c>
      <c r="C93" s="27" t="s">
        <v>17</v>
      </c>
      <c r="D93" s="27" t="s">
        <v>26</v>
      </c>
      <c r="E93" s="27" t="s">
        <v>96</v>
      </c>
      <c r="F93" s="28">
        <v>39684</v>
      </c>
    </row>
    <row r="94" spans="1:6">
      <c r="A94" s="25">
        <v>50090</v>
      </c>
      <c r="B94" s="26">
        <v>46132</v>
      </c>
      <c r="C94" s="27" t="s">
        <v>18</v>
      </c>
      <c r="D94" s="27" t="s">
        <v>21</v>
      </c>
      <c r="E94" s="27" t="s">
        <v>98</v>
      </c>
      <c r="F94" s="28">
        <v>30145</v>
      </c>
    </row>
    <row r="95" spans="1:6">
      <c r="A95" s="25">
        <v>50091</v>
      </c>
      <c r="B95" s="26">
        <v>46111</v>
      </c>
      <c r="C95" s="27" t="s">
        <v>27</v>
      </c>
      <c r="D95" s="27" t="s">
        <v>21</v>
      </c>
      <c r="E95" s="27" t="s">
        <v>95</v>
      </c>
      <c r="F95" s="28">
        <v>14200</v>
      </c>
    </row>
    <row r="96" spans="1:6">
      <c r="A96" s="25">
        <v>50092</v>
      </c>
      <c r="B96" s="26">
        <v>46151</v>
      </c>
      <c r="C96" s="27" t="s">
        <v>17</v>
      </c>
      <c r="D96" s="27" t="s">
        <v>16</v>
      </c>
      <c r="E96" s="27" t="s">
        <v>97</v>
      </c>
      <c r="F96" s="28">
        <v>26109</v>
      </c>
    </row>
    <row r="97" spans="1:6">
      <c r="A97" s="25">
        <v>50093</v>
      </c>
      <c r="B97" s="26">
        <v>46120</v>
      </c>
      <c r="C97" s="27" t="s">
        <v>27</v>
      </c>
      <c r="D97" s="27" t="s">
        <v>41</v>
      </c>
      <c r="E97" s="27" t="s">
        <v>95</v>
      </c>
      <c r="F97" s="28">
        <v>6271</v>
      </c>
    </row>
    <row r="98" spans="1:6">
      <c r="A98" s="25">
        <v>50094</v>
      </c>
      <c r="B98" s="26">
        <v>46159</v>
      </c>
      <c r="C98" s="27" t="s">
        <v>27</v>
      </c>
      <c r="D98" s="27" t="s">
        <v>21</v>
      </c>
      <c r="E98" s="27" t="s">
        <v>97</v>
      </c>
      <c r="F98" s="28">
        <v>51898</v>
      </c>
    </row>
    <row r="99" spans="1:6">
      <c r="A99" s="25">
        <v>50095</v>
      </c>
      <c r="B99" s="26">
        <v>46088</v>
      </c>
      <c r="C99" s="27" t="s">
        <v>13</v>
      </c>
      <c r="D99" s="27" t="s">
        <v>16</v>
      </c>
      <c r="E99" s="27" t="s">
        <v>98</v>
      </c>
      <c r="F99" s="28">
        <v>44159</v>
      </c>
    </row>
    <row r="100" spans="1:6">
      <c r="A100" s="25">
        <v>50096</v>
      </c>
      <c r="B100" s="26">
        <v>46105</v>
      </c>
      <c r="C100" s="27" t="s">
        <v>18</v>
      </c>
      <c r="D100" s="27" t="s">
        <v>16</v>
      </c>
      <c r="E100" s="27" t="s">
        <v>98</v>
      </c>
      <c r="F100" s="28">
        <v>38318</v>
      </c>
    </row>
    <row r="101" spans="1:6">
      <c r="A101" s="25">
        <v>50097</v>
      </c>
      <c r="B101" s="26">
        <v>46121</v>
      </c>
      <c r="C101" s="27" t="s">
        <v>17</v>
      </c>
      <c r="D101" s="27" t="s">
        <v>16</v>
      </c>
      <c r="E101" s="27" t="s">
        <v>96</v>
      </c>
      <c r="F101" s="28">
        <v>22681</v>
      </c>
    </row>
    <row r="102" spans="1:6">
      <c r="A102" s="25">
        <v>50098</v>
      </c>
      <c r="B102" s="26">
        <v>46113</v>
      </c>
      <c r="C102" s="27" t="s">
        <v>23</v>
      </c>
      <c r="D102" s="27" t="s">
        <v>16</v>
      </c>
      <c r="E102" s="27" t="s">
        <v>98</v>
      </c>
      <c r="F102" s="28">
        <v>30694</v>
      </c>
    </row>
    <row r="103" spans="1:6">
      <c r="A103" s="25">
        <v>50099</v>
      </c>
      <c r="B103" s="26">
        <v>46139</v>
      </c>
      <c r="C103" s="27" t="s">
        <v>27</v>
      </c>
      <c r="D103" s="27" t="s">
        <v>16</v>
      </c>
      <c r="E103" s="27" t="s">
        <v>96</v>
      </c>
      <c r="F103" s="28">
        <v>31840</v>
      </c>
    </row>
    <row r="104" spans="1:6">
      <c r="A104" s="25">
        <v>50100</v>
      </c>
      <c r="B104" s="26">
        <v>46123</v>
      </c>
      <c r="C104" s="27" t="s">
        <v>23</v>
      </c>
      <c r="D104" s="27" t="s">
        <v>31</v>
      </c>
      <c r="E104" s="27" t="s">
        <v>96</v>
      </c>
      <c r="F104" s="28">
        <v>37608</v>
      </c>
    </row>
    <row r="105" spans="1:6">
      <c r="A105" s="25">
        <v>50101</v>
      </c>
      <c r="B105" s="26">
        <v>46138</v>
      </c>
      <c r="C105" s="27" t="s">
        <v>17</v>
      </c>
      <c r="D105" s="27" t="s">
        <v>26</v>
      </c>
      <c r="E105" s="27" t="s">
        <v>97</v>
      </c>
      <c r="F105" s="28">
        <v>17750</v>
      </c>
    </row>
    <row r="106" spans="1:6">
      <c r="A106" s="25">
        <v>50102</v>
      </c>
      <c r="B106" s="26">
        <v>46087</v>
      </c>
      <c r="C106" s="27" t="s">
        <v>23</v>
      </c>
      <c r="D106" s="27" t="s">
        <v>41</v>
      </c>
      <c r="E106" s="27" t="s">
        <v>95</v>
      </c>
      <c r="F106" s="28">
        <v>23866</v>
      </c>
    </row>
    <row r="107" spans="1:6">
      <c r="A107" s="25">
        <v>50103</v>
      </c>
      <c r="B107" s="26">
        <v>46166</v>
      </c>
      <c r="C107" s="27" t="s">
        <v>17</v>
      </c>
      <c r="D107" s="27" t="s">
        <v>26</v>
      </c>
      <c r="E107" s="27" t="s">
        <v>95</v>
      </c>
      <c r="F107" s="28">
        <v>28224</v>
      </c>
    </row>
    <row r="108" spans="1:6">
      <c r="A108" s="25">
        <v>50104</v>
      </c>
      <c r="B108" s="26">
        <v>46104</v>
      </c>
      <c r="C108" s="27" t="s">
        <v>23</v>
      </c>
      <c r="D108" s="27" t="s">
        <v>21</v>
      </c>
      <c r="E108" s="27" t="s">
        <v>95</v>
      </c>
      <c r="F108" s="28">
        <v>30274</v>
      </c>
    </row>
    <row r="109" spans="1:6">
      <c r="A109" s="25">
        <v>50105</v>
      </c>
      <c r="B109" s="26">
        <v>46132</v>
      </c>
      <c r="C109" s="27" t="s">
        <v>23</v>
      </c>
      <c r="D109" s="27" t="s">
        <v>26</v>
      </c>
      <c r="E109" s="27" t="s">
        <v>96</v>
      </c>
      <c r="F109" s="28">
        <v>24223</v>
      </c>
    </row>
    <row r="110" spans="1:6">
      <c r="A110" s="25">
        <v>50106</v>
      </c>
      <c r="B110" s="26">
        <v>46086</v>
      </c>
      <c r="C110" s="27" t="s">
        <v>13</v>
      </c>
      <c r="D110" s="27" t="s">
        <v>31</v>
      </c>
      <c r="E110" s="27" t="s">
        <v>97</v>
      </c>
      <c r="F110" s="28">
        <v>20787</v>
      </c>
    </row>
    <row r="111" spans="1:6">
      <c r="A111" s="25">
        <v>50107</v>
      </c>
      <c r="B111" s="26">
        <v>46153</v>
      </c>
      <c r="C111" s="27" t="s">
        <v>18</v>
      </c>
      <c r="D111" s="27" t="s">
        <v>41</v>
      </c>
      <c r="E111" s="27" t="s">
        <v>96</v>
      </c>
      <c r="F111" s="28">
        <v>51518</v>
      </c>
    </row>
    <row r="112" spans="1:6">
      <c r="A112" s="25">
        <v>50108</v>
      </c>
      <c r="B112" s="26">
        <v>46161</v>
      </c>
      <c r="C112" s="27" t="s">
        <v>17</v>
      </c>
      <c r="D112" s="27" t="s">
        <v>31</v>
      </c>
      <c r="E112" s="27" t="s">
        <v>98</v>
      </c>
      <c r="F112" s="28">
        <v>22087</v>
      </c>
    </row>
    <row r="113" spans="1:6">
      <c r="A113" s="25">
        <v>50109</v>
      </c>
      <c r="B113" s="26">
        <v>46170</v>
      </c>
      <c r="C113" s="27" t="s">
        <v>13</v>
      </c>
      <c r="D113" s="27" t="s">
        <v>26</v>
      </c>
      <c r="E113" s="27" t="s">
        <v>95</v>
      </c>
      <c r="F113" s="28">
        <v>40979</v>
      </c>
    </row>
    <row r="114" spans="1:6">
      <c r="A114" s="25">
        <v>50110</v>
      </c>
      <c r="B114" s="26">
        <v>46151</v>
      </c>
      <c r="C114" s="27" t="s">
        <v>18</v>
      </c>
      <c r="D114" s="27" t="s">
        <v>26</v>
      </c>
      <c r="E114" s="27" t="s">
        <v>95</v>
      </c>
      <c r="F114" s="28">
        <v>12255</v>
      </c>
    </row>
    <row r="115" spans="1:6">
      <c r="A115" s="25">
        <v>50111</v>
      </c>
      <c r="B115" s="26">
        <v>46094</v>
      </c>
      <c r="C115" s="27" t="s">
        <v>23</v>
      </c>
      <c r="D115" s="27" t="s">
        <v>31</v>
      </c>
      <c r="E115" s="27" t="s">
        <v>95</v>
      </c>
      <c r="F115" s="28">
        <v>32465</v>
      </c>
    </row>
    <row r="116" spans="1:6">
      <c r="A116" s="25">
        <v>50112</v>
      </c>
      <c r="B116" s="26">
        <v>46089</v>
      </c>
      <c r="C116" s="27" t="s">
        <v>27</v>
      </c>
      <c r="D116" s="27" t="s">
        <v>21</v>
      </c>
      <c r="E116" s="27" t="s">
        <v>96</v>
      </c>
      <c r="F116" s="28">
        <v>27328</v>
      </c>
    </row>
    <row r="117" spans="1:6">
      <c r="A117" s="25">
        <v>50113</v>
      </c>
      <c r="B117" s="26">
        <v>46097</v>
      </c>
      <c r="C117" s="27" t="s">
        <v>13</v>
      </c>
      <c r="D117" s="27" t="s">
        <v>41</v>
      </c>
      <c r="E117" s="27" t="s">
        <v>97</v>
      </c>
      <c r="F117" s="28">
        <v>35339</v>
      </c>
    </row>
    <row r="118" spans="1:6">
      <c r="A118" s="25">
        <v>50114</v>
      </c>
      <c r="B118" s="26">
        <v>46114</v>
      </c>
      <c r="C118" s="27" t="s">
        <v>13</v>
      </c>
      <c r="D118" s="27" t="s">
        <v>26</v>
      </c>
      <c r="E118" s="27" t="s">
        <v>98</v>
      </c>
      <c r="F118" s="28">
        <v>26601</v>
      </c>
    </row>
    <row r="119" spans="1:6">
      <c r="A119" s="25">
        <v>50115</v>
      </c>
      <c r="B119" s="26">
        <v>46141</v>
      </c>
      <c r="C119" s="27" t="s">
        <v>13</v>
      </c>
      <c r="D119" s="27" t="s">
        <v>21</v>
      </c>
      <c r="E119" s="27" t="s">
        <v>96</v>
      </c>
      <c r="F119" s="28">
        <v>17249</v>
      </c>
    </row>
    <row r="120" spans="1:6">
      <c r="A120" s="25">
        <v>50116</v>
      </c>
      <c r="B120" s="26">
        <v>46109</v>
      </c>
      <c r="C120" s="27" t="s">
        <v>27</v>
      </c>
      <c r="D120" s="27" t="s">
        <v>16</v>
      </c>
      <c r="E120" s="27" t="s">
        <v>95</v>
      </c>
      <c r="F120" s="28">
        <v>46634</v>
      </c>
    </row>
    <row r="121" spans="1:6">
      <c r="A121" s="25">
        <v>50117</v>
      </c>
      <c r="B121" s="26">
        <v>46142</v>
      </c>
      <c r="C121" s="27" t="s">
        <v>27</v>
      </c>
      <c r="D121" s="27" t="s">
        <v>41</v>
      </c>
      <c r="E121" s="27" t="s">
        <v>95</v>
      </c>
      <c r="F121" s="28">
        <v>11439</v>
      </c>
    </row>
    <row r="122" spans="1:6">
      <c r="A122" s="25">
        <v>50118</v>
      </c>
      <c r="B122" s="26">
        <v>46157</v>
      </c>
      <c r="C122" s="27" t="s">
        <v>22</v>
      </c>
      <c r="D122" s="27" t="s">
        <v>26</v>
      </c>
      <c r="E122" s="27" t="s">
        <v>97</v>
      </c>
      <c r="F122" s="28">
        <v>26477</v>
      </c>
    </row>
    <row r="123" spans="1:6">
      <c r="A123" s="25">
        <v>50119</v>
      </c>
      <c r="B123" s="26">
        <v>46160</v>
      </c>
      <c r="C123" s="27" t="s">
        <v>18</v>
      </c>
      <c r="D123" s="27" t="s">
        <v>31</v>
      </c>
      <c r="E123" s="27" t="s">
        <v>95</v>
      </c>
      <c r="F123" s="28">
        <v>54980</v>
      </c>
    </row>
    <row r="124" spans="1:6">
      <c r="A124" s="25">
        <v>50120</v>
      </c>
      <c r="B124" s="26">
        <v>46083</v>
      </c>
      <c r="C124" s="27" t="s">
        <v>17</v>
      </c>
      <c r="D124" s="27" t="s">
        <v>41</v>
      </c>
      <c r="E124" s="27" t="s">
        <v>97</v>
      </c>
      <c r="F124" s="28">
        <v>6409</v>
      </c>
    </row>
    <row r="125" spans="1:6">
      <c r="A125" s="25">
        <v>50121</v>
      </c>
      <c r="B125" s="26">
        <v>46102</v>
      </c>
      <c r="C125" s="27" t="s">
        <v>18</v>
      </c>
      <c r="D125" s="27" t="s">
        <v>26</v>
      </c>
      <c r="E125" s="27" t="s">
        <v>97</v>
      </c>
      <c r="F125" s="28">
        <v>48219</v>
      </c>
    </row>
    <row r="126" spans="1:6">
      <c r="A126" s="25">
        <v>50122</v>
      </c>
      <c r="B126" s="26">
        <v>46091</v>
      </c>
      <c r="C126" s="27" t="s">
        <v>22</v>
      </c>
      <c r="D126" s="27" t="s">
        <v>21</v>
      </c>
      <c r="E126" s="27" t="s">
        <v>98</v>
      </c>
      <c r="F126" s="28">
        <v>33516</v>
      </c>
    </row>
    <row r="127" spans="1:6">
      <c r="A127" s="25">
        <v>50123</v>
      </c>
      <c r="B127" s="26">
        <v>46135</v>
      </c>
      <c r="C127" s="27" t="s">
        <v>23</v>
      </c>
      <c r="D127" s="27" t="s">
        <v>16</v>
      </c>
      <c r="E127" s="27" t="s">
        <v>98</v>
      </c>
      <c r="F127" s="28">
        <v>31350</v>
      </c>
    </row>
    <row r="128" spans="1:6">
      <c r="A128" s="25">
        <v>50124</v>
      </c>
      <c r="B128" s="26">
        <v>46100</v>
      </c>
      <c r="C128" s="27" t="s">
        <v>22</v>
      </c>
      <c r="D128" s="27" t="s">
        <v>16</v>
      </c>
      <c r="E128" s="27" t="s">
        <v>96</v>
      </c>
      <c r="F128" s="28">
        <v>32655</v>
      </c>
    </row>
    <row r="129" spans="1:6">
      <c r="A129" s="25">
        <v>50125</v>
      </c>
      <c r="B129" s="26">
        <v>46128</v>
      </c>
      <c r="C129" s="27" t="s">
        <v>17</v>
      </c>
      <c r="D129" s="27" t="s">
        <v>26</v>
      </c>
      <c r="E129" s="27" t="s">
        <v>97</v>
      </c>
      <c r="F129" s="28">
        <v>24505</v>
      </c>
    </row>
    <row r="130" spans="1:6">
      <c r="A130" s="25">
        <v>50126</v>
      </c>
      <c r="B130" s="26">
        <v>46117</v>
      </c>
      <c r="C130" s="27" t="s">
        <v>27</v>
      </c>
      <c r="D130" s="27" t="s">
        <v>31</v>
      </c>
      <c r="E130" s="27" t="s">
        <v>95</v>
      </c>
      <c r="F130" s="28">
        <v>5266</v>
      </c>
    </row>
    <row r="131" spans="1:6">
      <c r="A131" s="25">
        <v>50127</v>
      </c>
      <c r="B131" s="26">
        <v>46097</v>
      </c>
      <c r="C131" s="27" t="s">
        <v>27</v>
      </c>
      <c r="D131" s="27" t="s">
        <v>26</v>
      </c>
      <c r="E131" s="27" t="s">
        <v>96</v>
      </c>
      <c r="F131" s="28">
        <v>10241</v>
      </c>
    </row>
    <row r="132" spans="1:6">
      <c r="A132" s="25">
        <v>50128</v>
      </c>
      <c r="B132" s="26">
        <v>46083</v>
      </c>
      <c r="C132" s="27" t="s">
        <v>17</v>
      </c>
      <c r="D132" s="27" t="s">
        <v>26</v>
      </c>
      <c r="E132" s="27" t="s">
        <v>96</v>
      </c>
      <c r="F132" s="28">
        <v>41992</v>
      </c>
    </row>
    <row r="133" spans="1:6">
      <c r="A133" s="25">
        <v>50129</v>
      </c>
      <c r="B133" s="26">
        <v>46121</v>
      </c>
      <c r="C133" s="27" t="s">
        <v>17</v>
      </c>
      <c r="D133" s="27" t="s">
        <v>21</v>
      </c>
      <c r="E133" s="27" t="s">
        <v>98</v>
      </c>
      <c r="F133" s="28">
        <v>28092</v>
      </c>
    </row>
    <row r="134" spans="1:6">
      <c r="A134" s="25">
        <v>50130</v>
      </c>
      <c r="B134" s="26">
        <v>46091</v>
      </c>
      <c r="C134" s="27" t="s">
        <v>13</v>
      </c>
      <c r="D134" s="27" t="s">
        <v>26</v>
      </c>
      <c r="E134" s="27" t="s">
        <v>96</v>
      </c>
      <c r="F134" s="28">
        <v>35551</v>
      </c>
    </row>
    <row r="135" spans="1:6">
      <c r="A135" s="25">
        <v>50131</v>
      </c>
      <c r="B135" s="26">
        <v>46086</v>
      </c>
      <c r="C135" s="27" t="s">
        <v>17</v>
      </c>
      <c r="D135" s="27" t="s">
        <v>41</v>
      </c>
      <c r="E135" s="27" t="s">
        <v>97</v>
      </c>
      <c r="F135" s="28">
        <v>5724</v>
      </c>
    </row>
    <row r="136" spans="1:6">
      <c r="A136" s="25">
        <v>50132</v>
      </c>
      <c r="B136" s="26">
        <v>46139</v>
      </c>
      <c r="C136" s="27" t="s">
        <v>18</v>
      </c>
      <c r="D136" s="27" t="s">
        <v>41</v>
      </c>
      <c r="E136" s="27" t="s">
        <v>97</v>
      </c>
      <c r="F136" s="28">
        <v>34335</v>
      </c>
    </row>
    <row r="137" spans="1:6">
      <c r="A137" s="25">
        <v>50133</v>
      </c>
      <c r="B137" s="26">
        <v>46111</v>
      </c>
      <c r="C137" s="27" t="s">
        <v>23</v>
      </c>
      <c r="D137" s="27" t="s">
        <v>16</v>
      </c>
      <c r="E137" s="27" t="s">
        <v>97</v>
      </c>
      <c r="F137" s="28">
        <v>33968</v>
      </c>
    </row>
    <row r="138" spans="1:6">
      <c r="A138" s="25">
        <v>50134</v>
      </c>
      <c r="B138" s="26">
        <v>46134</v>
      </c>
      <c r="C138" s="27" t="s">
        <v>13</v>
      </c>
      <c r="D138" s="27" t="s">
        <v>16</v>
      </c>
      <c r="E138" s="27" t="s">
        <v>95</v>
      </c>
      <c r="F138" s="28">
        <v>51574</v>
      </c>
    </row>
    <row r="139" spans="1:6">
      <c r="A139" s="25">
        <v>50135</v>
      </c>
      <c r="B139" s="26">
        <v>46099</v>
      </c>
      <c r="C139" s="27" t="s">
        <v>13</v>
      </c>
      <c r="D139" s="27" t="s">
        <v>41</v>
      </c>
      <c r="E139" s="27" t="s">
        <v>96</v>
      </c>
      <c r="F139" s="28">
        <v>21996</v>
      </c>
    </row>
    <row r="140" spans="1:6">
      <c r="A140" s="25">
        <v>50136</v>
      </c>
      <c r="B140" s="26">
        <v>46105</v>
      </c>
      <c r="C140" s="27" t="s">
        <v>13</v>
      </c>
      <c r="D140" s="27" t="s">
        <v>16</v>
      </c>
      <c r="E140" s="27" t="s">
        <v>96</v>
      </c>
      <c r="F140" s="28">
        <v>17759</v>
      </c>
    </row>
    <row r="141" spans="1:6">
      <c r="A141" s="25">
        <v>50137</v>
      </c>
      <c r="B141" s="26">
        <v>46157</v>
      </c>
      <c r="C141" s="27" t="s">
        <v>18</v>
      </c>
      <c r="D141" s="27" t="s">
        <v>16</v>
      </c>
      <c r="E141" s="27" t="s">
        <v>98</v>
      </c>
      <c r="F141" s="28">
        <v>45268</v>
      </c>
    </row>
    <row r="142" spans="1:6">
      <c r="A142" s="25">
        <v>50138</v>
      </c>
      <c r="B142" s="26">
        <v>46103</v>
      </c>
      <c r="C142" s="27" t="s">
        <v>18</v>
      </c>
      <c r="D142" s="27" t="s">
        <v>16</v>
      </c>
      <c r="E142" s="27" t="s">
        <v>98</v>
      </c>
      <c r="F142" s="28">
        <v>11697</v>
      </c>
    </row>
    <row r="143" spans="1:6">
      <c r="A143" s="25">
        <v>50139</v>
      </c>
      <c r="B143" s="26">
        <v>46171</v>
      </c>
      <c r="C143" s="27" t="s">
        <v>17</v>
      </c>
      <c r="D143" s="27" t="s">
        <v>16</v>
      </c>
      <c r="E143" s="27" t="s">
        <v>98</v>
      </c>
      <c r="F143" s="28">
        <v>48091</v>
      </c>
    </row>
    <row r="144" spans="1:6">
      <c r="A144" s="25">
        <v>50140</v>
      </c>
      <c r="B144" s="26">
        <v>46087</v>
      </c>
      <c r="C144" s="27" t="s">
        <v>17</v>
      </c>
      <c r="D144" s="27" t="s">
        <v>16</v>
      </c>
      <c r="E144" s="27" t="s">
        <v>98</v>
      </c>
      <c r="F144" s="28">
        <v>26206</v>
      </c>
    </row>
    <row r="145" spans="1:6">
      <c r="A145" s="25">
        <v>50141</v>
      </c>
      <c r="B145" s="26">
        <v>46123</v>
      </c>
      <c r="C145" s="27" t="s">
        <v>17</v>
      </c>
      <c r="D145" s="27" t="s">
        <v>41</v>
      </c>
      <c r="E145" s="27" t="s">
        <v>96</v>
      </c>
      <c r="F145" s="28">
        <v>21649</v>
      </c>
    </row>
    <row r="146" spans="1:6">
      <c r="A146" s="25">
        <v>50142</v>
      </c>
      <c r="B146" s="26">
        <v>46103</v>
      </c>
      <c r="C146" s="27" t="s">
        <v>22</v>
      </c>
      <c r="D146" s="27" t="s">
        <v>21</v>
      </c>
      <c r="E146" s="27" t="s">
        <v>96</v>
      </c>
      <c r="F146" s="28">
        <v>47170</v>
      </c>
    </row>
    <row r="147" spans="1:6">
      <c r="A147" s="25">
        <v>50143</v>
      </c>
      <c r="B147" s="26">
        <v>46120</v>
      </c>
      <c r="C147" s="27" t="s">
        <v>17</v>
      </c>
      <c r="D147" s="27" t="s">
        <v>41</v>
      </c>
      <c r="E147" s="27" t="s">
        <v>95</v>
      </c>
      <c r="F147" s="28">
        <v>31304</v>
      </c>
    </row>
    <row r="148" spans="1:6">
      <c r="A148" s="25">
        <v>50144</v>
      </c>
      <c r="B148" s="26">
        <v>46133</v>
      </c>
      <c r="C148" s="27" t="s">
        <v>23</v>
      </c>
      <c r="D148" s="27" t="s">
        <v>26</v>
      </c>
      <c r="E148" s="27" t="s">
        <v>97</v>
      </c>
      <c r="F148" s="28">
        <v>50487</v>
      </c>
    </row>
    <row r="149" spans="1:6">
      <c r="A149" s="25">
        <v>50145</v>
      </c>
      <c r="B149" s="26">
        <v>46102</v>
      </c>
      <c r="C149" s="27" t="s">
        <v>18</v>
      </c>
      <c r="D149" s="27" t="s">
        <v>16</v>
      </c>
      <c r="E149" s="27" t="s">
        <v>96</v>
      </c>
      <c r="F149" s="28">
        <v>48015</v>
      </c>
    </row>
    <row r="150" spans="1:6">
      <c r="A150" s="25">
        <v>50146</v>
      </c>
      <c r="B150" s="26">
        <v>46126</v>
      </c>
      <c r="C150" s="27" t="s">
        <v>18</v>
      </c>
      <c r="D150" s="27" t="s">
        <v>21</v>
      </c>
      <c r="E150" s="27" t="s">
        <v>96</v>
      </c>
      <c r="F150" s="28">
        <v>30292</v>
      </c>
    </row>
    <row r="151" spans="1:6">
      <c r="A151" s="25">
        <v>50147</v>
      </c>
      <c r="B151" s="26">
        <v>46126</v>
      </c>
      <c r="C151" s="27" t="s">
        <v>13</v>
      </c>
      <c r="D151" s="27" t="s">
        <v>21</v>
      </c>
      <c r="E151" s="27" t="s">
        <v>97</v>
      </c>
      <c r="F151" s="28">
        <v>41845</v>
      </c>
    </row>
    <row r="152" spans="1:6">
      <c r="A152" s="25">
        <v>50148</v>
      </c>
      <c r="B152" s="26">
        <v>46107</v>
      </c>
      <c r="C152" s="27" t="s">
        <v>17</v>
      </c>
      <c r="D152" s="27" t="s">
        <v>21</v>
      </c>
      <c r="E152" s="27" t="s">
        <v>95</v>
      </c>
      <c r="F152" s="28">
        <v>52986</v>
      </c>
    </row>
    <row r="153" spans="1:6">
      <c r="A153" s="25">
        <v>50149</v>
      </c>
      <c r="B153" s="26">
        <v>46144</v>
      </c>
      <c r="C153" s="27" t="s">
        <v>22</v>
      </c>
      <c r="D153" s="27" t="s">
        <v>21</v>
      </c>
      <c r="E153" s="27" t="s">
        <v>98</v>
      </c>
      <c r="F153" s="28">
        <v>41332</v>
      </c>
    </row>
    <row r="154" spans="1:6">
      <c r="A154" s="25">
        <v>50150</v>
      </c>
      <c r="B154" s="26">
        <v>46112</v>
      </c>
      <c r="C154" s="27" t="s">
        <v>13</v>
      </c>
      <c r="D154" s="27" t="s">
        <v>41</v>
      </c>
      <c r="E154" s="27" t="s">
        <v>96</v>
      </c>
      <c r="F154" s="28">
        <v>6005</v>
      </c>
    </row>
    <row r="155" spans="1:6">
      <c r="A155" s="25">
        <v>50151</v>
      </c>
      <c r="B155" s="26">
        <v>46106</v>
      </c>
      <c r="C155" s="27" t="s">
        <v>18</v>
      </c>
      <c r="D155" s="27" t="s">
        <v>41</v>
      </c>
      <c r="E155" s="27" t="s">
        <v>96</v>
      </c>
      <c r="F155" s="28">
        <v>38473</v>
      </c>
    </row>
    <row r="156" spans="1:6">
      <c r="A156" s="25">
        <v>50152</v>
      </c>
      <c r="B156" s="26">
        <v>46157</v>
      </c>
      <c r="C156" s="27" t="s">
        <v>18</v>
      </c>
      <c r="D156" s="27" t="s">
        <v>31</v>
      </c>
      <c r="E156" s="27" t="s">
        <v>95</v>
      </c>
      <c r="F156" s="28">
        <v>9208</v>
      </c>
    </row>
    <row r="157" spans="1:6">
      <c r="A157" s="25">
        <v>50153</v>
      </c>
      <c r="B157" s="26">
        <v>46141</v>
      </c>
      <c r="C157" s="27" t="s">
        <v>18</v>
      </c>
      <c r="D157" s="27" t="s">
        <v>26</v>
      </c>
      <c r="E157" s="27" t="s">
        <v>96</v>
      </c>
      <c r="F157" s="28">
        <v>27422</v>
      </c>
    </row>
    <row r="158" spans="1:6">
      <c r="A158" s="25">
        <v>50154</v>
      </c>
      <c r="B158" s="26">
        <v>46133</v>
      </c>
      <c r="C158" s="27" t="s">
        <v>18</v>
      </c>
      <c r="D158" s="27" t="s">
        <v>21</v>
      </c>
      <c r="E158" s="27" t="s">
        <v>97</v>
      </c>
      <c r="F158" s="28">
        <v>48452</v>
      </c>
    </row>
    <row r="159" spans="1:6">
      <c r="A159" s="25">
        <v>50155</v>
      </c>
      <c r="B159" s="26">
        <v>46118</v>
      </c>
      <c r="C159" s="27" t="s">
        <v>13</v>
      </c>
      <c r="D159" s="27" t="s">
        <v>21</v>
      </c>
      <c r="E159" s="27" t="s">
        <v>96</v>
      </c>
      <c r="F159" s="28">
        <v>8321</v>
      </c>
    </row>
    <row r="160" spans="1:6">
      <c r="A160" s="25">
        <v>50156</v>
      </c>
      <c r="B160" s="26">
        <v>46097</v>
      </c>
      <c r="C160" s="27" t="s">
        <v>17</v>
      </c>
      <c r="D160" s="27" t="s">
        <v>31</v>
      </c>
      <c r="E160" s="27" t="s">
        <v>96</v>
      </c>
      <c r="F160" s="28">
        <v>45825</v>
      </c>
    </row>
    <row r="161" spans="1:6">
      <c r="A161" s="25">
        <v>50157</v>
      </c>
      <c r="B161" s="26">
        <v>46113</v>
      </c>
      <c r="C161" s="27" t="s">
        <v>27</v>
      </c>
      <c r="D161" s="27" t="s">
        <v>41</v>
      </c>
      <c r="E161" s="27" t="s">
        <v>98</v>
      </c>
      <c r="F161" s="28">
        <v>24001</v>
      </c>
    </row>
    <row r="162" spans="1:6">
      <c r="A162" s="25">
        <v>50158</v>
      </c>
      <c r="B162" s="26">
        <v>46087</v>
      </c>
      <c r="C162" s="27" t="s">
        <v>18</v>
      </c>
      <c r="D162" s="27" t="s">
        <v>26</v>
      </c>
      <c r="E162" s="27" t="s">
        <v>96</v>
      </c>
      <c r="F162" s="28">
        <v>41464</v>
      </c>
    </row>
    <row r="163" spans="1:6">
      <c r="A163" s="25">
        <v>50159</v>
      </c>
      <c r="B163" s="26">
        <v>46113</v>
      </c>
      <c r="C163" s="27" t="s">
        <v>17</v>
      </c>
      <c r="D163" s="27" t="s">
        <v>21</v>
      </c>
      <c r="E163" s="27" t="s">
        <v>96</v>
      </c>
      <c r="F163" s="28">
        <v>53563</v>
      </c>
    </row>
    <row r="164" spans="1:6">
      <c r="A164" s="25">
        <v>50160</v>
      </c>
      <c r="B164" s="26">
        <v>46090</v>
      </c>
      <c r="C164" s="27" t="s">
        <v>22</v>
      </c>
      <c r="D164" s="27" t="s">
        <v>16</v>
      </c>
      <c r="E164" s="27" t="s">
        <v>96</v>
      </c>
      <c r="F164" s="28">
        <v>46235</v>
      </c>
    </row>
    <row r="165" spans="1:6">
      <c r="A165" s="25">
        <v>50161</v>
      </c>
      <c r="B165" s="26">
        <v>46165</v>
      </c>
      <c r="C165" s="27" t="s">
        <v>17</v>
      </c>
      <c r="D165" s="27" t="s">
        <v>21</v>
      </c>
      <c r="E165" s="27" t="s">
        <v>98</v>
      </c>
      <c r="F165" s="28">
        <v>35063</v>
      </c>
    </row>
    <row r="166" spans="1:6">
      <c r="A166" s="25">
        <v>50162</v>
      </c>
      <c r="B166" s="26">
        <v>46144</v>
      </c>
      <c r="C166" s="27" t="s">
        <v>17</v>
      </c>
      <c r="D166" s="27" t="s">
        <v>41</v>
      </c>
      <c r="E166" s="27" t="s">
        <v>96</v>
      </c>
      <c r="F166" s="28">
        <v>41963</v>
      </c>
    </row>
    <row r="167" spans="1:6">
      <c r="A167" s="25">
        <v>50163</v>
      </c>
      <c r="B167" s="26">
        <v>46135</v>
      </c>
      <c r="C167" s="27" t="s">
        <v>13</v>
      </c>
      <c r="D167" s="27" t="s">
        <v>41</v>
      </c>
      <c r="E167" s="27" t="s">
        <v>98</v>
      </c>
      <c r="F167" s="28">
        <v>7781</v>
      </c>
    </row>
    <row r="168" spans="1:6">
      <c r="A168" s="25">
        <v>50164</v>
      </c>
      <c r="B168" s="26">
        <v>46134</v>
      </c>
      <c r="C168" s="27" t="s">
        <v>23</v>
      </c>
      <c r="D168" s="27" t="s">
        <v>41</v>
      </c>
      <c r="E168" s="27" t="s">
        <v>97</v>
      </c>
      <c r="F168" s="28">
        <v>50291</v>
      </c>
    </row>
    <row r="169" spans="1:6">
      <c r="A169" s="25">
        <v>50165</v>
      </c>
      <c r="B169" s="26">
        <v>46165</v>
      </c>
      <c r="C169" s="27" t="s">
        <v>27</v>
      </c>
      <c r="D169" s="27" t="s">
        <v>31</v>
      </c>
      <c r="E169" s="27" t="s">
        <v>98</v>
      </c>
      <c r="F169" s="28">
        <v>18917</v>
      </c>
    </row>
    <row r="170" spans="1:6">
      <c r="A170" s="25">
        <v>50166</v>
      </c>
      <c r="B170" s="26">
        <v>46113</v>
      </c>
      <c r="C170" s="27" t="s">
        <v>17</v>
      </c>
      <c r="D170" s="27" t="s">
        <v>31</v>
      </c>
      <c r="E170" s="27" t="s">
        <v>95</v>
      </c>
      <c r="F170" s="28">
        <v>13722</v>
      </c>
    </row>
    <row r="171" spans="1:6">
      <c r="A171" s="25">
        <v>50167</v>
      </c>
      <c r="B171" s="26">
        <v>46164</v>
      </c>
      <c r="C171" s="27" t="s">
        <v>18</v>
      </c>
      <c r="D171" s="27" t="s">
        <v>26</v>
      </c>
      <c r="E171" s="27" t="s">
        <v>98</v>
      </c>
      <c r="F171" s="28">
        <v>31686</v>
      </c>
    </row>
    <row r="172" spans="1:6">
      <c r="A172" s="25">
        <v>50168</v>
      </c>
      <c r="B172" s="26">
        <v>46130</v>
      </c>
      <c r="C172" s="27" t="s">
        <v>18</v>
      </c>
      <c r="D172" s="27" t="s">
        <v>26</v>
      </c>
      <c r="E172" s="27" t="s">
        <v>95</v>
      </c>
      <c r="F172" s="28">
        <v>37472</v>
      </c>
    </row>
    <row r="173" spans="1:6">
      <c r="A173" s="25">
        <v>50169</v>
      </c>
      <c r="B173" s="26">
        <v>46126</v>
      </c>
      <c r="C173" s="27" t="s">
        <v>27</v>
      </c>
      <c r="D173" s="27" t="s">
        <v>31</v>
      </c>
      <c r="E173" s="27" t="s">
        <v>96</v>
      </c>
      <c r="F173" s="28">
        <v>42044</v>
      </c>
    </row>
    <row r="174" spans="1:6">
      <c r="A174" s="25">
        <v>50170</v>
      </c>
      <c r="B174" s="26">
        <v>46114</v>
      </c>
      <c r="C174" s="27" t="s">
        <v>23</v>
      </c>
      <c r="D174" s="27" t="s">
        <v>16</v>
      </c>
      <c r="E174" s="27" t="s">
        <v>98</v>
      </c>
      <c r="F174" s="28">
        <v>32103</v>
      </c>
    </row>
    <row r="175" spans="1:6">
      <c r="A175" s="25">
        <v>50171</v>
      </c>
      <c r="B175" s="26">
        <v>46123</v>
      </c>
      <c r="C175" s="27" t="s">
        <v>27</v>
      </c>
      <c r="D175" s="27" t="s">
        <v>26</v>
      </c>
      <c r="E175" s="27" t="s">
        <v>98</v>
      </c>
      <c r="F175" s="28">
        <v>32496</v>
      </c>
    </row>
    <row r="176" spans="1:6">
      <c r="A176" s="25">
        <v>50172</v>
      </c>
      <c r="B176" s="26">
        <v>46137</v>
      </c>
      <c r="C176" s="27" t="s">
        <v>22</v>
      </c>
      <c r="D176" s="27" t="s">
        <v>16</v>
      </c>
      <c r="E176" s="27" t="s">
        <v>97</v>
      </c>
      <c r="F176" s="28">
        <v>20458</v>
      </c>
    </row>
    <row r="177" spans="1:6">
      <c r="A177" s="25">
        <v>50173</v>
      </c>
      <c r="B177" s="26">
        <v>46154</v>
      </c>
      <c r="C177" s="27" t="s">
        <v>27</v>
      </c>
      <c r="D177" s="27" t="s">
        <v>41</v>
      </c>
      <c r="E177" s="27" t="s">
        <v>98</v>
      </c>
      <c r="F177" s="28">
        <v>52225</v>
      </c>
    </row>
    <row r="178" spans="1:6">
      <c r="A178" s="25">
        <v>50174</v>
      </c>
      <c r="B178" s="26">
        <v>46102</v>
      </c>
      <c r="C178" s="27" t="s">
        <v>22</v>
      </c>
      <c r="D178" s="27" t="s">
        <v>41</v>
      </c>
      <c r="E178" s="27" t="s">
        <v>96</v>
      </c>
      <c r="F178" s="28">
        <v>42946</v>
      </c>
    </row>
    <row r="179" spans="1:6">
      <c r="A179" s="25">
        <v>50175</v>
      </c>
      <c r="B179" s="26">
        <v>46104</v>
      </c>
      <c r="C179" s="27" t="s">
        <v>27</v>
      </c>
      <c r="D179" s="27" t="s">
        <v>16</v>
      </c>
      <c r="E179" s="27" t="s">
        <v>96</v>
      </c>
      <c r="F179" s="28">
        <v>16230</v>
      </c>
    </row>
    <row r="180" spans="1:6">
      <c r="A180" s="25">
        <v>50176</v>
      </c>
      <c r="B180" s="26">
        <v>46168</v>
      </c>
      <c r="C180" s="27" t="s">
        <v>17</v>
      </c>
      <c r="D180" s="27" t="s">
        <v>16</v>
      </c>
      <c r="E180" s="27" t="s">
        <v>96</v>
      </c>
      <c r="F180" s="28">
        <v>11887</v>
      </c>
    </row>
    <row r="181" spans="1:6">
      <c r="A181" s="25">
        <v>50177</v>
      </c>
      <c r="B181" s="26">
        <v>46091</v>
      </c>
      <c r="C181" s="27" t="s">
        <v>22</v>
      </c>
      <c r="D181" s="27" t="s">
        <v>26</v>
      </c>
      <c r="E181" s="27" t="s">
        <v>98</v>
      </c>
      <c r="F181" s="28">
        <v>16007</v>
      </c>
    </row>
    <row r="182" spans="1:6">
      <c r="A182" s="25">
        <v>50178</v>
      </c>
      <c r="B182" s="26">
        <v>46128</v>
      </c>
      <c r="C182" s="27" t="s">
        <v>23</v>
      </c>
      <c r="D182" s="27" t="s">
        <v>21</v>
      </c>
      <c r="E182" s="27" t="s">
        <v>98</v>
      </c>
      <c r="F182" s="28">
        <v>21433</v>
      </c>
    </row>
    <row r="183" spans="1:6">
      <c r="A183" s="25">
        <v>50179</v>
      </c>
      <c r="B183" s="26">
        <v>46121</v>
      </c>
      <c r="C183" s="27" t="s">
        <v>22</v>
      </c>
      <c r="D183" s="27" t="s">
        <v>26</v>
      </c>
      <c r="E183" s="27" t="s">
        <v>98</v>
      </c>
      <c r="F183" s="28">
        <v>50467</v>
      </c>
    </row>
    <row r="184" spans="1:6">
      <c r="A184" s="25">
        <v>50180</v>
      </c>
      <c r="B184" s="26">
        <v>46140</v>
      </c>
      <c r="C184" s="27" t="s">
        <v>17</v>
      </c>
      <c r="D184" s="27" t="s">
        <v>16</v>
      </c>
      <c r="E184" s="27" t="s">
        <v>97</v>
      </c>
      <c r="F184" s="28">
        <v>12602</v>
      </c>
    </row>
    <row r="185" spans="1:6">
      <c r="A185" s="25">
        <v>50181</v>
      </c>
      <c r="B185" s="26">
        <v>46114</v>
      </c>
      <c r="C185" s="27" t="s">
        <v>18</v>
      </c>
      <c r="D185" s="27" t="s">
        <v>41</v>
      </c>
      <c r="E185" s="27" t="s">
        <v>97</v>
      </c>
      <c r="F185" s="28">
        <v>16990</v>
      </c>
    </row>
    <row r="186" spans="1:6">
      <c r="A186" s="25">
        <v>50182</v>
      </c>
      <c r="B186" s="26">
        <v>46144</v>
      </c>
      <c r="C186" s="27" t="s">
        <v>22</v>
      </c>
      <c r="D186" s="27" t="s">
        <v>16</v>
      </c>
      <c r="E186" s="27" t="s">
        <v>95</v>
      </c>
      <c r="F186" s="28">
        <v>32284</v>
      </c>
    </row>
    <row r="187" spans="1:6">
      <c r="A187" s="25">
        <v>50183</v>
      </c>
      <c r="B187" s="26">
        <v>46140</v>
      </c>
      <c r="C187" s="27" t="s">
        <v>22</v>
      </c>
      <c r="D187" s="27" t="s">
        <v>41</v>
      </c>
      <c r="E187" s="27" t="s">
        <v>95</v>
      </c>
      <c r="F187" s="28">
        <v>15072</v>
      </c>
    </row>
    <row r="188" spans="1:6">
      <c r="A188" s="25">
        <v>50184</v>
      </c>
      <c r="B188" s="26">
        <v>46163</v>
      </c>
      <c r="C188" s="27" t="s">
        <v>22</v>
      </c>
      <c r="D188" s="27" t="s">
        <v>31</v>
      </c>
      <c r="E188" s="27" t="s">
        <v>95</v>
      </c>
      <c r="F188" s="28">
        <v>41730</v>
      </c>
    </row>
    <row r="189" spans="1:6">
      <c r="A189" s="25">
        <v>50185</v>
      </c>
      <c r="B189" s="26">
        <v>46170</v>
      </c>
      <c r="C189" s="27" t="s">
        <v>17</v>
      </c>
      <c r="D189" s="27" t="s">
        <v>21</v>
      </c>
      <c r="E189" s="27" t="s">
        <v>95</v>
      </c>
      <c r="F189" s="28">
        <v>12249</v>
      </c>
    </row>
    <row r="190" spans="1:6">
      <c r="A190" s="25">
        <v>50186</v>
      </c>
      <c r="B190" s="26">
        <v>46098</v>
      </c>
      <c r="C190" s="27" t="s">
        <v>22</v>
      </c>
      <c r="D190" s="27" t="s">
        <v>26</v>
      </c>
      <c r="E190" s="27" t="s">
        <v>97</v>
      </c>
      <c r="F190" s="28">
        <v>54075</v>
      </c>
    </row>
    <row r="191" spans="1:6">
      <c r="A191" s="25">
        <v>50187</v>
      </c>
      <c r="B191" s="26">
        <v>46120</v>
      </c>
      <c r="C191" s="27" t="s">
        <v>17</v>
      </c>
      <c r="D191" s="27" t="s">
        <v>41</v>
      </c>
      <c r="E191" s="27" t="s">
        <v>97</v>
      </c>
      <c r="F191" s="28">
        <v>48246</v>
      </c>
    </row>
    <row r="192" spans="1:6">
      <c r="A192" s="25">
        <v>50188</v>
      </c>
      <c r="B192" s="26">
        <v>46160</v>
      </c>
      <c r="C192" s="27" t="s">
        <v>13</v>
      </c>
      <c r="D192" s="27" t="s">
        <v>21</v>
      </c>
      <c r="E192" s="27" t="s">
        <v>97</v>
      </c>
      <c r="F192" s="28">
        <v>46418</v>
      </c>
    </row>
    <row r="193" spans="1:6">
      <c r="A193" s="25">
        <v>50189</v>
      </c>
      <c r="B193" s="26">
        <v>46108</v>
      </c>
      <c r="C193" s="27" t="s">
        <v>17</v>
      </c>
      <c r="D193" s="27" t="s">
        <v>26</v>
      </c>
      <c r="E193" s="27" t="s">
        <v>98</v>
      </c>
      <c r="F193" s="28">
        <v>32027</v>
      </c>
    </row>
    <row r="194" spans="1:6">
      <c r="A194" s="25">
        <v>50190</v>
      </c>
      <c r="B194" s="26">
        <v>46121</v>
      </c>
      <c r="C194" s="27" t="s">
        <v>23</v>
      </c>
      <c r="D194" s="27" t="s">
        <v>41</v>
      </c>
      <c r="E194" s="27" t="s">
        <v>96</v>
      </c>
      <c r="F194" s="28">
        <v>25565</v>
      </c>
    </row>
    <row r="195" spans="1:6">
      <c r="A195" s="25">
        <v>50191</v>
      </c>
      <c r="B195" s="26">
        <v>46105</v>
      </c>
      <c r="C195" s="27" t="s">
        <v>27</v>
      </c>
      <c r="D195" s="27" t="s">
        <v>41</v>
      </c>
      <c r="E195" s="27" t="s">
        <v>98</v>
      </c>
      <c r="F195" s="28">
        <v>29754</v>
      </c>
    </row>
    <row r="196" spans="1:6">
      <c r="A196" s="25">
        <v>50192</v>
      </c>
      <c r="B196" s="26">
        <v>46086</v>
      </c>
      <c r="C196" s="27" t="s">
        <v>18</v>
      </c>
      <c r="D196" s="27" t="s">
        <v>21</v>
      </c>
      <c r="E196" s="27" t="s">
        <v>95</v>
      </c>
      <c r="F196" s="28">
        <v>46142</v>
      </c>
    </row>
    <row r="197" spans="1:6">
      <c r="A197" s="25">
        <v>50193</v>
      </c>
      <c r="B197" s="26">
        <v>46162</v>
      </c>
      <c r="C197" s="27" t="s">
        <v>13</v>
      </c>
      <c r="D197" s="27" t="s">
        <v>26</v>
      </c>
      <c r="E197" s="27" t="s">
        <v>96</v>
      </c>
      <c r="F197" s="28">
        <v>34424</v>
      </c>
    </row>
    <row r="198" spans="1:6">
      <c r="A198" s="25">
        <v>50194</v>
      </c>
      <c r="B198" s="26">
        <v>46172</v>
      </c>
      <c r="C198" s="27" t="s">
        <v>22</v>
      </c>
      <c r="D198" s="27" t="s">
        <v>31</v>
      </c>
      <c r="E198" s="27" t="s">
        <v>96</v>
      </c>
      <c r="F198" s="28">
        <v>47754</v>
      </c>
    </row>
    <row r="199" spans="1:6">
      <c r="A199" s="25">
        <v>50195</v>
      </c>
      <c r="B199" s="26">
        <v>46097</v>
      </c>
      <c r="C199" s="27" t="s">
        <v>13</v>
      </c>
      <c r="D199" s="27" t="s">
        <v>41</v>
      </c>
      <c r="E199" s="27" t="s">
        <v>96</v>
      </c>
      <c r="F199" s="28">
        <v>6985</v>
      </c>
    </row>
    <row r="200" spans="1:6">
      <c r="A200" s="25">
        <v>50196</v>
      </c>
      <c r="B200" s="26">
        <v>46088</v>
      </c>
      <c r="C200" s="27" t="s">
        <v>27</v>
      </c>
      <c r="D200" s="27" t="s">
        <v>41</v>
      </c>
      <c r="E200" s="27" t="s">
        <v>95</v>
      </c>
      <c r="F200" s="28">
        <v>6212</v>
      </c>
    </row>
    <row r="201" spans="1:6">
      <c r="A201" s="25">
        <v>50197</v>
      </c>
      <c r="B201" s="26">
        <v>46092</v>
      </c>
      <c r="C201" s="27" t="s">
        <v>27</v>
      </c>
      <c r="D201" s="27" t="s">
        <v>41</v>
      </c>
      <c r="E201" s="27" t="s">
        <v>97</v>
      </c>
      <c r="F201" s="28">
        <v>42139</v>
      </c>
    </row>
    <row r="202" spans="1:6">
      <c r="A202" s="25">
        <v>50198</v>
      </c>
      <c r="B202" s="26">
        <v>46162</v>
      </c>
      <c r="C202" s="27" t="s">
        <v>27</v>
      </c>
      <c r="D202" s="27" t="s">
        <v>16</v>
      </c>
      <c r="E202" s="27" t="s">
        <v>95</v>
      </c>
      <c r="F202" s="28">
        <v>31534</v>
      </c>
    </row>
    <row r="203" spans="1:6">
      <c r="A203" s="25">
        <v>50199</v>
      </c>
      <c r="B203" s="26">
        <v>46110</v>
      </c>
      <c r="C203" s="27" t="s">
        <v>23</v>
      </c>
      <c r="D203" s="27" t="s">
        <v>31</v>
      </c>
      <c r="E203" s="27" t="s">
        <v>96</v>
      </c>
      <c r="F203" s="28">
        <v>48980</v>
      </c>
    </row>
    <row r="204" spans="1:6">
      <c r="A204" s="25">
        <v>50200</v>
      </c>
      <c r="B204" s="26">
        <v>46150</v>
      </c>
      <c r="C204" s="27" t="s">
        <v>22</v>
      </c>
      <c r="D204" s="27" t="s">
        <v>41</v>
      </c>
      <c r="E204" s="27" t="s">
        <v>97</v>
      </c>
      <c r="F204" s="28">
        <v>30525</v>
      </c>
    </row>
    <row r="205" spans="1:6">
      <c r="A205" s="25">
        <v>50201</v>
      </c>
      <c r="B205" s="26">
        <v>46161</v>
      </c>
      <c r="C205" s="27" t="s">
        <v>23</v>
      </c>
      <c r="D205" s="27" t="s">
        <v>31</v>
      </c>
      <c r="E205" s="27" t="s">
        <v>95</v>
      </c>
      <c r="F205" s="28">
        <v>52881</v>
      </c>
    </row>
    <row r="206" spans="1:6">
      <c r="A206" s="25">
        <v>50202</v>
      </c>
      <c r="B206" s="26">
        <v>46119</v>
      </c>
      <c r="C206" s="27" t="s">
        <v>18</v>
      </c>
      <c r="D206" s="27" t="s">
        <v>31</v>
      </c>
      <c r="E206" s="27" t="s">
        <v>98</v>
      </c>
      <c r="F206" s="28">
        <v>54403</v>
      </c>
    </row>
    <row r="207" spans="1:6">
      <c r="A207" s="25">
        <v>50203</v>
      </c>
      <c r="B207" s="26">
        <v>46153</v>
      </c>
      <c r="C207" s="27" t="s">
        <v>13</v>
      </c>
      <c r="D207" s="27" t="s">
        <v>21</v>
      </c>
      <c r="E207" s="27" t="s">
        <v>96</v>
      </c>
      <c r="F207" s="28">
        <v>14015</v>
      </c>
    </row>
    <row r="208" spans="1:6">
      <c r="A208" s="25">
        <v>50204</v>
      </c>
      <c r="B208" s="26">
        <v>46165</v>
      </c>
      <c r="C208" s="27" t="s">
        <v>27</v>
      </c>
      <c r="D208" s="27" t="s">
        <v>31</v>
      </c>
      <c r="E208" s="27" t="s">
        <v>96</v>
      </c>
      <c r="F208" s="28">
        <v>54362</v>
      </c>
    </row>
    <row r="209" spans="1:6">
      <c r="A209" s="25">
        <v>50205</v>
      </c>
      <c r="B209" s="26">
        <v>46083</v>
      </c>
      <c r="C209" s="27" t="s">
        <v>23</v>
      </c>
      <c r="D209" s="27" t="s">
        <v>16</v>
      </c>
      <c r="E209" s="27" t="s">
        <v>96</v>
      </c>
      <c r="F209" s="28">
        <v>34105</v>
      </c>
    </row>
    <row r="210" spans="1:6">
      <c r="A210" s="25">
        <v>50206</v>
      </c>
      <c r="B210" s="26">
        <v>46146</v>
      </c>
      <c r="C210" s="27" t="s">
        <v>27</v>
      </c>
      <c r="D210" s="27" t="s">
        <v>31</v>
      </c>
      <c r="E210" s="27" t="s">
        <v>95</v>
      </c>
      <c r="F210" s="28">
        <v>35512</v>
      </c>
    </row>
    <row r="211" spans="1:6">
      <c r="A211" s="25">
        <v>50207</v>
      </c>
      <c r="B211" s="26">
        <v>46101</v>
      </c>
      <c r="C211" s="27" t="s">
        <v>13</v>
      </c>
      <c r="D211" s="27" t="s">
        <v>26</v>
      </c>
      <c r="E211" s="27" t="s">
        <v>96</v>
      </c>
      <c r="F211" s="28">
        <v>36392</v>
      </c>
    </row>
    <row r="212" spans="1:6">
      <c r="A212" s="25">
        <v>50208</v>
      </c>
      <c r="B212" s="26">
        <v>46147</v>
      </c>
      <c r="C212" s="27" t="s">
        <v>23</v>
      </c>
      <c r="D212" s="27" t="s">
        <v>31</v>
      </c>
      <c r="E212" s="27" t="s">
        <v>95</v>
      </c>
      <c r="F212" s="28">
        <v>15911</v>
      </c>
    </row>
    <row r="213" spans="1:6">
      <c r="A213" s="25">
        <v>50209</v>
      </c>
      <c r="B213" s="26">
        <v>46144</v>
      </c>
      <c r="C213" s="27" t="s">
        <v>18</v>
      </c>
      <c r="D213" s="27" t="s">
        <v>31</v>
      </c>
      <c r="E213" s="27" t="s">
        <v>96</v>
      </c>
      <c r="F213" s="28">
        <v>13534</v>
      </c>
    </row>
    <row r="214" spans="1:6">
      <c r="A214" s="25">
        <v>50210</v>
      </c>
      <c r="B214" s="26">
        <v>46124</v>
      </c>
      <c r="C214" s="27" t="s">
        <v>23</v>
      </c>
      <c r="D214" s="27" t="s">
        <v>31</v>
      </c>
      <c r="E214" s="27" t="s">
        <v>95</v>
      </c>
      <c r="F214" s="28">
        <v>43820</v>
      </c>
    </row>
    <row r="215" spans="1:6">
      <c r="A215" s="25">
        <v>50211</v>
      </c>
      <c r="B215" s="26">
        <v>46151</v>
      </c>
      <c r="C215" s="27" t="s">
        <v>17</v>
      </c>
      <c r="D215" s="27" t="s">
        <v>26</v>
      </c>
      <c r="E215" s="27" t="s">
        <v>96</v>
      </c>
      <c r="F215" s="28">
        <v>24845</v>
      </c>
    </row>
    <row r="216" spans="1:6">
      <c r="A216" s="25">
        <v>50212</v>
      </c>
      <c r="B216" s="26">
        <v>46166</v>
      </c>
      <c r="C216" s="27" t="s">
        <v>18</v>
      </c>
      <c r="D216" s="27" t="s">
        <v>21</v>
      </c>
      <c r="E216" s="27" t="s">
        <v>98</v>
      </c>
      <c r="F216" s="28">
        <v>11788</v>
      </c>
    </row>
    <row r="217" spans="1:6">
      <c r="A217" s="25">
        <v>50213</v>
      </c>
      <c r="B217" s="26">
        <v>46161</v>
      </c>
      <c r="C217" s="27" t="s">
        <v>23</v>
      </c>
      <c r="D217" s="27" t="s">
        <v>16</v>
      </c>
      <c r="E217" s="27" t="s">
        <v>96</v>
      </c>
      <c r="F217" s="28">
        <v>32276</v>
      </c>
    </row>
    <row r="218" spans="1:6">
      <c r="A218" s="25">
        <v>50214</v>
      </c>
      <c r="B218" s="26">
        <v>46141</v>
      </c>
      <c r="C218" s="27" t="s">
        <v>13</v>
      </c>
      <c r="D218" s="27" t="s">
        <v>21</v>
      </c>
      <c r="E218" s="27" t="s">
        <v>98</v>
      </c>
      <c r="F218" s="28">
        <v>37509</v>
      </c>
    </row>
    <row r="219" spans="1:6">
      <c r="A219" s="25">
        <v>50215</v>
      </c>
      <c r="B219" s="26">
        <v>46110</v>
      </c>
      <c r="C219" s="27" t="s">
        <v>18</v>
      </c>
      <c r="D219" s="27" t="s">
        <v>16</v>
      </c>
      <c r="E219" s="27" t="s">
        <v>98</v>
      </c>
      <c r="F219" s="28">
        <v>16668</v>
      </c>
    </row>
    <row r="220" spans="1:6">
      <c r="A220" s="25">
        <v>50216</v>
      </c>
      <c r="B220" s="26">
        <v>46098</v>
      </c>
      <c r="C220" s="27" t="s">
        <v>22</v>
      </c>
      <c r="D220" s="27" t="s">
        <v>41</v>
      </c>
      <c r="E220" s="27" t="s">
        <v>95</v>
      </c>
      <c r="F220" s="28">
        <v>15910</v>
      </c>
    </row>
    <row r="221" spans="1:6">
      <c r="A221" s="25">
        <v>50217</v>
      </c>
      <c r="B221" s="26">
        <v>46163</v>
      </c>
      <c r="C221" s="27" t="s">
        <v>27</v>
      </c>
      <c r="D221" s="27" t="s">
        <v>16</v>
      </c>
      <c r="E221" s="27" t="s">
        <v>95</v>
      </c>
      <c r="F221" s="28">
        <v>34280</v>
      </c>
    </row>
    <row r="222" spans="1:6">
      <c r="A222" s="25">
        <v>50218</v>
      </c>
      <c r="B222" s="26">
        <v>46152</v>
      </c>
      <c r="C222" s="27" t="s">
        <v>23</v>
      </c>
      <c r="D222" s="27" t="s">
        <v>21</v>
      </c>
      <c r="E222" s="27" t="s">
        <v>98</v>
      </c>
      <c r="F222" s="28">
        <v>33000</v>
      </c>
    </row>
    <row r="223" spans="1:6">
      <c r="A223" s="25">
        <v>50219</v>
      </c>
      <c r="B223" s="26">
        <v>46112</v>
      </c>
      <c r="C223" s="27" t="s">
        <v>13</v>
      </c>
      <c r="D223" s="27" t="s">
        <v>31</v>
      </c>
      <c r="E223" s="27" t="s">
        <v>95</v>
      </c>
      <c r="F223" s="28">
        <v>20459</v>
      </c>
    </row>
    <row r="224" spans="1:6">
      <c r="A224" s="25">
        <v>50220</v>
      </c>
      <c r="B224" s="26">
        <v>46089</v>
      </c>
      <c r="C224" s="27" t="s">
        <v>23</v>
      </c>
      <c r="D224" s="27" t="s">
        <v>21</v>
      </c>
      <c r="E224" s="27" t="s">
        <v>98</v>
      </c>
      <c r="F224" s="28">
        <v>15860</v>
      </c>
    </row>
    <row r="225" spans="1:6">
      <c r="A225" s="25">
        <v>50221</v>
      </c>
      <c r="B225" s="26">
        <v>46167</v>
      </c>
      <c r="C225" s="27" t="s">
        <v>17</v>
      </c>
      <c r="D225" s="27" t="s">
        <v>41</v>
      </c>
      <c r="E225" s="27" t="s">
        <v>97</v>
      </c>
      <c r="F225" s="28">
        <v>40041</v>
      </c>
    </row>
    <row r="226" spans="1:6">
      <c r="A226" s="25">
        <v>50222</v>
      </c>
      <c r="B226" s="26">
        <v>46131</v>
      </c>
      <c r="C226" s="27" t="s">
        <v>22</v>
      </c>
      <c r="D226" s="27" t="s">
        <v>21</v>
      </c>
      <c r="E226" s="27" t="s">
        <v>97</v>
      </c>
      <c r="F226" s="28">
        <v>33096</v>
      </c>
    </row>
    <row r="227" spans="1:6">
      <c r="A227" s="25">
        <v>50223</v>
      </c>
      <c r="B227" s="26">
        <v>46130</v>
      </c>
      <c r="C227" s="27" t="s">
        <v>22</v>
      </c>
      <c r="D227" s="27" t="s">
        <v>26</v>
      </c>
      <c r="E227" s="27" t="s">
        <v>97</v>
      </c>
      <c r="F227" s="28">
        <v>18780</v>
      </c>
    </row>
    <row r="228" spans="1:6">
      <c r="A228" s="25">
        <v>50224</v>
      </c>
      <c r="B228" s="26">
        <v>46095</v>
      </c>
      <c r="C228" s="27" t="s">
        <v>13</v>
      </c>
      <c r="D228" s="27" t="s">
        <v>31</v>
      </c>
      <c r="E228" s="27" t="s">
        <v>95</v>
      </c>
      <c r="F228" s="28">
        <v>49202</v>
      </c>
    </row>
    <row r="229" spans="1:6">
      <c r="A229" s="25">
        <v>50225</v>
      </c>
      <c r="B229" s="26">
        <v>46157</v>
      </c>
      <c r="C229" s="27" t="s">
        <v>18</v>
      </c>
      <c r="D229" s="27" t="s">
        <v>41</v>
      </c>
      <c r="E229" s="27" t="s">
        <v>97</v>
      </c>
      <c r="F229" s="28">
        <v>32368</v>
      </c>
    </row>
    <row r="230" spans="1:6">
      <c r="A230" s="25">
        <v>50226</v>
      </c>
      <c r="B230" s="26">
        <v>46142</v>
      </c>
      <c r="C230" s="27" t="s">
        <v>22</v>
      </c>
      <c r="D230" s="27" t="s">
        <v>26</v>
      </c>
      <c r="E230" s="27" t="s">
        <v>98</v>
      </c>
      <c r="F230" s="28">
        <v>13550</v>
      </c>
    </row>
    <row r="231" spans="1:6">
      <c r="A231" s="25">
        <v>50227</v>
      </c>
      <c r="B231" s="26">
        <v>46097</v>
      </c>
      <c r="C231" s="27" t="s">
        <v>18</v>
      </c>
      <c r="D231" s="27" t="s">
        <v>26</v>
      </c>
      <c r="E231" s="27" t="s">
        <v>96</v>
      </c>
      <c r="F231" s="28">
        <v>22704</v>
      </c>
    </row>
    <row r="232" spans="1:6">
      <c r="A232" s="25">
        <v>50228</v>
      </c>
      <c r="B232" s="26">
        <v>46151</v>
      </c>
      <c r="C232" s="27" t="s">
        <v>18</v>
      </c>
      <c r="D232" s="27" t="s">
        <v>26</v>
      </c>
      <c r="E232" s="27" t="s">
        <v>95</v>
      </c>
      <c r="F232" s="28">
        <v>46693</v>
      </c>
    </row>
    <row r="233" spans="1:6">
      <c r="A233" s="25">
        <v>50229</v>
      </c>
      <c r="B233" s="26">
        <v>46107</v>
      </c>
      <c r="C233" s="27" t="s">
        <v>17</v>
      </c>
      <c r="D233" s="27" t="s">
        <v>41</v>
      </c>
      <c r="E233" s="27" t="s">
        <v>98</v>
      </c>
      <c r="F233" s="28">
        <v>23323</v>
      </c>
    </row>
    <row r="234" spans="1:6">
      <c r="A234" s="25">
        <v>50230</v>
      </c>
      <c r="B234" s="26">
        <v>46091</v>
      </c>
      <c r="C234" s="27" t="s">
        <v>17</v>
      </c>
      <c r="D234" s="27" t="s">
        <v>41</v>
      </c>
      <c r="E234" s="27" t="s">
        <v>96</v>
      </c>
      <c r="F234" s="28">
        <v>33987</v>
      </c>
    </row>
    <row r="235" spans="1:6">
      <c r="A235" s="25">
        <v>50231</v>
      </c>
      <c r="B235" s="26">
        <v>46107</v>
      </c>
      <c r="C235" s="27" t="s">
        <v>22</v>
      </c>
      <c r="D235" s="27" t="s">
        <v>31</v>
      </c>
      <c r="E235" s="27" t="s">
        <v>95</v>
      </c>
      <c r="F235" s="28">
        <v>33683</v>
      </c>
    </row>
    <row r="236" spans="1:6">
      <c r="A236" s="25">
        <v>50232</v>
      </c>
      <c r="B236" s="26">
        <v>46084</v>
      </c>
      <c r="C236" s="27" t="s">
        <v>18</v>
      </c>
      <c r="D236" s="27" t="s">
        <v>26</v>
      </c>
      <c r="E236" s="27" t="s">
        <v>96</v>
      </c>
      <c r="F236" s="28">
        <v>53648</v>
      </c>
    </row>
    <row r="237" spans="1:6">
      <c r="A237" s="25">
        <v>50233</v>
      </c>
      <c r="B237" s="26">
        <v>46097</v>
      </c>
      <c r="C237" s="27" t="s">
        <v>23</v>
      </c>
      <c r="D237" s="27" t="s">
        <v>41</v>
      </c>
      <c r="E237" s="27" t="s">
        <v>98</v>
      </c>
      <c r="F237" s="28">
        <v>45518</v>
      </c>
    </row>
    <row r="238" spans="1:6">
      <c r="A238" s="25">
        <v>50234</v>
      </c>
      <c r="B238" s="26">
        <v>46090</v>
      </c>
      <c r="C238" s="27" t="s">
        <v>13</v>
      </c>
      <c r="D238" s="27" t="s">
        <v>31</v>
      </c>
      <c r="E238" s="27" t="s">
        <v>96</v>
      </c>
      <c r="F238" s="28">
        <v>50716</v>
      </c>
    </row>
    <row r="239" spans="1:6">
      <c r="A239" s="25">
        <v>50235</v>
      </c>
      <c r="B239" s="26">
        <v>46160</v>
      </c>
      <c r="C239" s="27" t="s">
        <v>23</v>
      </c>
      <c r="D239" s="27" t="s">
        <v>26</v>
      </c>
      <c r="E239" s="27" t="s">
        <v>95</v>
      </c>
      <c r="F239" s="28">
        <v>33533</v>
      </c>
    </row>
    <row r="240" spans="1:6">
      <c r="A240" s="25">
        <v>50236</v>
      </c>
      <c r="B240" s="26">
        <v>46124</v>
      </c>
      <c r="C240" s="27" t="s">
        <v>22</v>
      </c>
      <c r="D240" s="27" t="s">
        <v>26</v>
      </c>
      <c r="E240" s="27" t="s">
        <v>98</v>
      </c>
      <c r="F240" s="28">
        <v>29799</v>
      </c>
    </row>
    <row r="241" spans="1:6">
      <c r="A241" s="25">
        <v>50237</v>
      </c>
      <c r="B241" s="26">
        <v>46143</v>
      </c>
      <c r="C241" s="27" t="s">
        <v>22</v>
      </c>
      <c r="D241" s="27" t="s">
        <v>31</v>
      </c>
      <c r="E241" s="27" t="s">
        <v>97</v>
      </c>
      <c r="F241" s="28">
        <v>10390</v>
      </c>
    </row>
    <row r="242" spans="1:6">
      <c r="A242" s="25">
        <v>50238</v>
      </c>
      <c r="B242" s="26">
        <v>46154</v>
      </c>
      <c r="C242" s="27" t="s">
        <v>13</v>
      </c>
      <c r="D242" s="27" t="s">
        <v>41</v>
      </c>
      <c r="E242" s="27" t="s">
        <v>97</v>
      </c>
      <c r="F242" s="28">
        <v>28173</v>
      </c>
    </row>
    <row r="243" spans="1:6">
      <c r="A243" s="25">
        <v>50239</v>
      </c>
      <c r="B243" s="26">
        <v>46083</v>
      </c>
      <c r="C243" s="27" t="s">
        <v>18</v>
      </c>
      <c r="D243" s="27" t="s">
        <v>31</v>
      </c>
      <c r="E243" s="27" t="s">
        <v>96</v>
      </c>
      <c r="F243" s="28">
        <v>43932</v>
      </c>
    </row>
    <row r="244" spans="1:6">
      <c r="A244" s="25">
        <v>50240</v>
      </c>
      <c r="B244" s="26">
        <v>46124</v>
      </c>
      <c r="C244" s="27" t="s">
        <v>17</v>
      </c>
      <c r="D244" s="27" t="s">
        <v>21</v>
      </c>
      <c r="E244" s="27" t="s">
        <v>96</v>
      </c>
      <c r="F244" s="28">
        <v>18445</v>
      </c>
    </row>
    <row r="245" spans="1:6">
      <c r="A245" s="25">
        <v>50241</v>
      </c>
      <c r="B245" s="26">
        <v>46096</v>
      </c>
      <c r="C245" s="27" t="s">
        <v>18</v>
      </c>
      <c r="D245" s="27" t="s">
        <v>31</v>
      </c>
      <c r="E245" s="27" t="s">
        <v>95</v>
      </c>
      <c r="F245" s="28">
        <v>37154</v>
      </c>
    </row>
    <row r="246" spans="1:6">
      <c r="A246" s="25">
        <v>50242</v>
      </c>
      <c r="B246" s="26">
        <v>46131</v>
      </c>
      <c r="C246" s="27" t="s">
        <v>18</v>
      </c>
      <c r="D246" s="27" t="s">
        <v>21</v>
      </c>
      <c r="E246" s="27" t="s">
        <v>96</v>
      </c>
      <c r="F246" s="28">
        <v>38445</v>
      </c>
    </row>
    <row r="247" spans="1:6">
      <c r="A247" s="25">
        <v>50243</v>
      </c>
      <c r="B247" s="26">
        <v>46129</v>
      </c>
      <c r="C247" s="27" t="s">
        <v>18</v>
      </c>
      <c r="D247" s="27" t="s">
        <v>21</v>
      </c>
      <c r="E247" s="27" t="s">
        <v>96</v>
      </c>
      <c r="F247" s="28">
        <v>51869</v>
      </c>
    </row>
    <row r="248" spans="1:6">
      <c r="A248" s="25">
        <v>50244</v>
      </c>
      <c r="B248" s="26">
        <v>46154</v>
      </c>
      <c r="C248" s="27" t="s">
        <v>18</v>
      </c>
      <c r="D248" s="27" t="s">
        <v>26</v>
      </c>
      <c r="E248" s="27" t="s">
        <v>97</v>
      </c>
      <c r="F248" s="28">
        <v>40807</v>
      </c>
    </row>
    <row r="249" spans="1:6">
      <c r="A249" s="25">
        <v>50245</v>
      </c>
      <c r="B249" s="26">
        <v>46117</v>
      </c>
      <c r="C249" s="27" t="s">
        <v>23</v>
      </c>
      <c r="D249" s="27" t="s">
        <v>21</v>
      </c>
      <c r="E249" s="27" t="s">
        <v>96</v>
      </c>
      <c r="F249" s="28">
        <v>15810</v>
      </c>
    </row>
    <row r="250" spans="1:6">
      <c r="A250" s="25">
        <v>50246</v>
      </c>
      <c r="B250" s="26">
        <v>46113</v>
      </c>
      <c r="C250" s="27" t="s">
        <v>17</v>
      </c>
      <c r="D250" s="27" t="s">
        <v>16</v>
      </c>
      <c r="E250" s="27" t="s">
        <v>96</v>
      </c>
      <c r="F250" s="28">
        <v>38319</v>
      </c>
    </row>
    <row r="251" spans="1:6">
      <c r="A251" s="25">
        <v>50247</v>
      </c>
      <c r="B251" s="26">
        <v>46163</v>
      </c>
      <c r="C251" s="27" t="s">
        <v>18</v>
      </c>
      <c r="D251" s="27" t="s">
        <v>16</v>
      </c>
      <c r="E251" s="27" t="s">
        <v>98</v>
      </c>
      <c r="F251" s="28">
        <v>52967</v>
      </c>
    </row>
    <row r="252" spans="1:6">
      <c r="A252" s="25">
        <v>50248</v>
      </c>
      <c r="B252" s="26">
        <v>46130</v>
      </c>
      <c r="C252" s="27" t="s">
        <v>18</v>
      </c>
      <c r="D252" s="27" t="s">
        <v>26</v>
      </c>
      <c r="E252" s="27" t="s">
        <v>98</v>
      </c>
      <c r="F252" s="28">
        <v>49221</v>
      </c>
    </row>
    <row r="253" spans="1:6">
      <c r="A253" s="25">
        <v>50249</v>
      </c>
      <c r="B253" s="26">
        <v>46169</v>
      </c>
      <c r="C253" s="27" t="s">
        <v>13</v>
      </c>
      <c r="D253" s="27" t="s">
        <v>21</v>
      </c>
      <c r="E253" s="27" t="s">
        <v>96</v>
      </c>
      <c r="F253" s="28">
        <v>12787</v>
      </c>
    </row>
    <row r="254" spans="1:6">
      <c r="A254" s="25">
        <v>50250</v>
      </c>
      <c r="B254" s="26">
        <v>46119</v>
      </c>
      <c r="C254" s="27" t="s">
        <v>17</v>
      </c>
      <c r="D254" s="27" t="s">
        <v>26</v>
      </c>
      <c r="E254" s="27" t="s">
        <v>95</v>
      </c>
      <c r="F254" s="28">
        <v>25342</v>
      </c>
    </row>
    <row r="255" spans="1:6">
      <c r="A255" s="25">
        <v>50251</v>
      </c>
      <c r="B255" s="26">
        <v>46084</v>
      </c>
      <c r="C255" s="27" t="s">
        <v>27</v>
      </c>
      <c r="D255" s="27" t="s">
        <v>21</v>
      </c>
      <c r="E255" s="27" t="s">
        <v>98</v>
      </c>
      <c r="F255" s="28">
        <v>6356</v>
      </c>
    </row>
    <row r="256" spans="1:6">
      <c r="A256" s="25">
        <v>50252</v>
      </c>
      <c r="B256" s="26">
        <v>46120</v>
      </c>
      <c r="C256" s="27" t="s">
        <v>27</v>
      </c>
      <c r="D256" s="27" t="s">
        <v>31</v>
      </c>
      <c r="E256" s="27" t="s">
        <v>98</v>
      </c>
      <c r="F256" s="28">
        <v>37611</v>
      </c>
    </row>
    <row r="257" spans="1:6">
      <c r="A257" s="25">
        <v>50253</v>
      </c>
      <c r="B257" s="26">
        <v>46129</v>
      </c>
      <c r="C257" s="27" t="s">
        <v>18</v>
      </c>
      <c r="D257" s="27" t="s">
        <v>16</v>
      </c>
      <c r="E257" s="27" t="s">
        <v>96</v>
      </c>
      <c r="F257" s="28">
        <v>34622</v>
      </c>
    </row>
    <row r="258" spans="1:6">
      <c r="A258" s="25">
        <v>50254</v>
      </c>
      <c r="B258" s="26">
        <v>46104</v>
      </c>
      <c r="C258" s="27" t="s">
        <v>18</v>
      </c>
      <c r="D258" s="27" t="s">
        <v>41</v>
      </c>
      <c r="E258" s="27" t="s">
        <v>96</v>
      </c>
      <c r="F258" s="28">
        <v>5024</v>
      </c>
    </row>
    <row r="259" spans="1:6">
      <c r="A259" s="25">
        <v>50255</v>
      </c>
      <c r="B259" s="26">
        <v>46096</v>
      </c>
      <c r="C259" s="27" t="s">
        <v>27</v>
      </c>
      <c r="D259" s="27" t="s">
        <v>16</v>
      </c>
      <c r="E259" s="27" t="s">
        <v>98</v>
      </c>
      <c r="F259" s="28">
        <v>26361</v>
      </c>
    </row>
    <row r="260" spans="1:6">
      <c r="A260" s="25">
        <v>50256</v>
      </c>
      <c r="B260" s="26">
        <v>46099</v>
      </c>
      <c r="C260" s="27" t="s">
        <v>27</v>
      </c>
      <c r="D260" s="27" t="s">
        <v>41</v>
      </c>
      <c r="E260" s="27" t="s">
        <v>96</v>
      </c>
      <c r="F260" s="28">
        <v>24735</v>
      </c>
    </row>
    <row r="261" spans="1:6">
      <c r="A261" s="25">
        <v>50257</v>
      </c>
      <c r="B261" s="26">
        <v>46085</v>
      </c>
      <c r="C261" s="27" t="s">
        <v>17</v>
      </c>
      <c r="D261" s="27" t="s">
        <v>31</v>
      </c>
      <c r="E261" s="27" t="s">
        <v>95</v>
      </c>
      <c r="F261" s="28">
        <v>9210</v>
      </c>
    </row>
    <row r="262" spans="1:6">
      <c r="A262" s="25">
        <v>50258</v>
      </c>
      <c r="B262" s="26">
        <v>46082</v>
      </c>
      <c r="C262" s="27" t="s">
        <v>27</v>
      </c>
      <c r="D262" s="27" t="s">
        <v>21</v>
      </c>
      <c r="E262" s="27" t="s">
        <v>95</v>
      </c>
      <c r="F262" s="28">
        <v>43457</v>
      </c>
    </row>
    <row r="263" spans="1:6">
      <c r="A263" s="25">
        <v>50259</v>
      </c>
      <c r="B263" s="26">
        <v>46117</v>
      </c>
      <c r="C263" s="27" t="s">
        <v>17</v>
      </c>
      <c r="D263" s="27" t="s">
        <v>21</v>
      </c>
      <c r="E263" s="27" t="s">
        <v>98</v>
      </c>
      <c r="F263" s="28">
        <v>16997</v>
      </c>
    </row>
    <row r="264" spans="1:6">
      <c r="A264" s="25">
        <v>50260</v>
      </c>
      <c r="B264" s="26">
        <v>46091</v>
      </c>
      <c r="C264" s="27" t="s">
        <v>18</v>
      </c>
      <c r="D264" s="27" t="s">
        <v>16</v>
      </c>
      <c r="E264" s="27" t="s">
        <v>98</v>
      </c>
      <c r="F264" s="28">
        <v>10784</v>
      </c>
    </row>
    <row r="265" spans="1:6">
      <c r="A265" s="25">
        <v>50261</v>
      </c>
      <c r="B265" s="26">
        <v>46097</v>
      </c>
      <c r="C265" s="27" t="s">
        <v>22</v>
      </c>
      <c r="D265" s="27" t="s">
        <v>16</v>
      </c>
      <c r="E265" s="27" t="s">
        <v>96</v>
      </c>
      <c r="F265" s="28">
        <v>8520</v>
      </c>
    </row>
    <row r="266" spans="1:6">
      <c r="A266" s="25">
        <v>50262</v>
      </c>
      <c r="B266" s="26">
        <v>46123</v>
      </c>
      <c r="C266" s="27" t="s">
        <v>27</v>
      </c>
      <c r="D266" s="27" t="s">
        <v>41</v>
      </c>
      <c r="E266" s="27" t="s">
        <v>97</v>
      </c>
      <c r="F266" s="28">
        <v>52138</v>
      </c>
    </row>
    <row r="267" spans="1:6">
      <c r="A267" s="25">
        <v>50263</v>
      </c>
      <c r="B267" s="26">
        <v>46097</v>
      </c>
      <c r="C267" s="27" t="s">
        <v>18</v>
      </c>
      <c r="D267" s="27" t="s">
        <v>26</v>
      </c>
      <c r="E267" s="27" t="s">
        <v>96</v>
      </c>
      <c r="F267" s="28">
        <v>17572</v>
      </c>
    </row>
    <row r="268" spans="1:6">
      <c r="A268" s="25">
        <v>50264</v>
      </c>
      <c r="B268" s="26">
        <v>46172</v>
      </c>
      <c r="C268" s="27" t="s">
        <v>22</v>
      </c>
      <c r="D268" s="27" t="s">
        <v>21</v>
      </c>
      <c r="E268" s="27" t="s">
        <v>95</v>
      </c>
      <c r="F268" s="28">
        <v>31136</v>
      </c>
    </row>
    <row r="269" spans="1:6">
      <c r="A269" s="25">
        <v>50265</v>
      </c>
      <c r="B269" s="26">
        <v>46090</v>
      </c>
      <c r="C269" s="27" t="s">
        <v>13</v>
      </c>
      <c r="D269" s="27" t="s">
        <v>31</v>
      </c>
      <c r="E269" s="27" t="s">
        <v>96</v>
      </c>
      <c r="F269" s="28">
        <v>49502</v>
      </c>
    </row>
    <row r="270" spans="1:6">
      <c r="A270" s="25">
        <v>50266</v>
      </c>
      <c r="B270" s="26">
        <v>46096</v>
      </c>
      <c r="C270" s="27" t="s">
        <v>27</v>
      </c>
      <c r="D270" s="27" t="s">
        <v>21</v>
      </c>
      <c r="E270" s="27" t="s">
        <v>95</v>
      </c>
      <c r="F270" s="28">
        <v>5345</v>
      </c>
    </row>
    <row r="271" spans="1:6">
      <c r="A271" s="25">
        <v>50267</v>
      </c>
      <c r="B271" s="26">
        <v>46082</v>
      </c>
      <c r="C271" s="27" t="s">
        <v>17</v>
      </c>
      <c r="D271" s="27" t="s">
        <v>26</v>
      </c>
      <c r="E271" s="27" t="s">
        <v>97</v>
      </c>
      <c r="F271" s="28">
        <v>54639</v>
      </c>
    </row>
    <row r="272" spans="1:6">
      <c r="A272" s="25">
        <v>50268</v>
      </c>
      <c r="B272" s="26">
        <v>46152</v>
      </c>
      <c r="C272" s="27" t="s">
        <v>27</v>
      </c>
      <c r="D272" s="27" t="s">
        <v>31</v>
      </c>
      <c r="E272" s="27" t="s">
        <v>96</v>
      </c>
      <c r="F272" s="28">
        <v>51020</v>
      </c>
    </row>
    <row r="273" spans="1:6">
      <c r="A273" s="25">
        <v>50269</v>
      </c>
      <c r="B273" s="26">
        <v>46096</v>
      </c>
      <c r="C273" s="27" t="s">
        <v>17</v>
      </c>
      <c r="D273" s="27" t="s">
        <v>26</v>
      </c>
      <c r="E273" s="27" t="s">
        <v>96</v>
      </c>
      <c r="F273" s="28">
        <v>21068</v>
      </c>
    </row>
    <row r="274" spans="1:6">
      <c r="A274" s="25">
        <v>50270</v>
      </c>
      <c r="B274" s="26">
        <v>46100</v>
      </c>
      <c r="C274" s="27" t="s">
        <v>22</v>
      </c>
      <c r="D274" s="27" t="s">
        <v>26</v>
      </c>
      <c r="E274" s="27" t="s">
        <v>95</v>
      </c>
      <c r="F274" s="28">
        <v>49992</v>
      </c>
    </row>
    <row r="275" spans="1:6">
      <c r="A275" s="25">
        <v>50271</v>
      </c>
      <c r="B275" s="26">
        <v>46114</v>
      </c>
      <c r="C275" s="27" t="s">
        <v>13</v>
      </c>
      <c r="D275" s="27" t="s">
        <v>41</v>
      </c>
      <c r="E275" s="27" t="s">
        <v>97</v>
      </c>
      <c r="F275" s="28">
        <v>10797</v>
      </c>
    </row>
    <row r="276" spans="1:6">
      <c r="A276" s="25">
        <v>50272</v>
      </c>
      <c r="B276" s="26">
        <v>46134</v>
      </c>
      <c r="C276" s="27" t="s">
        <v>23</v>
      </c>
      <c r="D276" s="27" t="s">
        <v>16</v>
      </c>
      <c r="E276" s="27" t="s">
        <v>96</v>
      </c>
      <c r="F276" s="28">
        <v>49277</v>
      </c>
    </row>
    <row r="277" spans="1:6">
      <c r="A277" s="25">
        <v>50273</v>
      </c>
      <c r="B277" s="26">
        <v>46122</v>
      </c>
      <c r="C277" s="27" t="s">
        <v>23</v>
      </c>
      <c r="D277" s="27" t="s">
        <v>21</v>
      </c>
      <c r="E277" s="27" t="s">
        <v>96</v>
      </c>
      <c r="F277" s="28">
        <v>22653</v>
      </c>
    </row>
    <row r="278" spans="1:6">
      <c r="A278" s="25">
        <v>50274</v>
      </c>
      <c r="B278" s="26">
        <v>46119</v>
      </c>
      <c r="C278" s="27" t="s">
        <v>22</v>
      </c>
      <c r="D278" s="27" t="s">
        <v>16</v>
      </c>
      <c r="E278" s="27" t="s">
        <v>95</v>
      </c>
      <c r="F278" s="28">
        <v>51953</v>
      </c>
    </row>
    <row r="279" spans="1:6">
      <c r="A279" s="25">
        <v>50275</v>
      </c>
      <c r="B279" s="26">
        <v>46106</v>
      </c>
      <c r="C279" s="27" t="s">
        <v>18</v>
      </c>
      <c r="D279" s="27" t="s">
        <v>26</v>
      </c>
      <c r="E279" s="27" t="s">
        <v>98</v>
      </c>
      <c r="F279" s="28">
        <v>47090</v>
      </c>
    </row>
    <row r="280" spans="1:6">
      <c r="A280" s="25">
        <v>50276</v>
      </c>
      <c r="B280" s="26">
        <v>46102</v>
      </c>
      <c r="C280" s="27" t="s">
        <v>27</v>
      </c>
      <c r="D280" s="27" t="s">
        <v>31</v>
      </c>
      <c r="E280" s="27" t="s">
        <v>95</v>
      </c>
      <c r="F280" s="28">
        <v>51725</v>
      </c>
    </row>
    <row r="281" spans="1:6">
      <c r="A281" s="25">
        <v>50277</v>
      </c>
      <c r="B281" s="26">
        <v>46140</v>
      </c>
      <c r="C281" s="27" t="s">
        <v>17</v>
      </c>
      <c r="D281" s="27" t="s">
        <v>26</v>
      </c>
      <c r="E281" s="27" t="s">
        <v>98</v>
      </c>
      <c r="F281" s="28">
        <v>36020</v>
      </c>
    </row>
    <row r="282" spans="1:6">
      <c r="A282" s="25">
        <v>50278</v>
      </c>
      <c r="B282" s="26">
        <v>46157</v>
      </c>
      <c r="C282" s="27" t="s">
        <v>27</v>
      </c>
      <c r="D282" s="27" t="s">
        <v>26</v>
      </c>
      <c r="E282" s="27" t="s">
        <v>95</v>
      </c>
      <c r="F282" s="28">
        <v>23539</v>
      </c>
    </row>
    <row r="283" spans="1:6">
      <c r="A283" s="25">
        <v>50279</v>
      </c>
      <c r="B283" s="26">
        <v>46089</v>
      </c>
      <c r="C283" s="27" t="s">
        <v>13</v>
      </c>
      <c r="D283" s="27" t="s">
        <v>26</v>
      </c>
      <c r="E283" s="27" t="s">
        <v>95</v>
      </c>
      <c r="F283" s="28">
        <v>35220</v>
      </c>
    </row>
    <row r="284" spans="1:6">
      <c r="A284" s="29">
        <v>50280</v>
      </c>
      <c r="B284" s="30">
        <v>46088</v>
      </c>
      <c r="C284" s="31" t="s">
        <v>17</v>
      </c>
      <c r="D284" s="31" t="s">
        <v>31</v>
      </c>
      <c r="E284" s="31" t="s">
        <v>97</v>
      </c>
      <c r="F284" s="32">
        <v>37983</v>
      </c>
    </row>
  </sheetData>
  <sortState xmlns:xlrd2="http://schemas.microsoft.com/office/spreadsheetml/2017/richdata2" ref="Q9:R14">
    <sortCondition ref="R9:R14"/>
  </sortState>
  <mergeCells count="2">
    <mergeCell ref="A1:F1"/>
    <mergeCell ref="A2:F2"/>
  </mergeCells>
  <pageMargins left="0.7" right="0.7" top="0.75" bottom="0.75" header="0.3" footer="0.3"/>
  <pageSetup paperSize="9" orientation="portrait" horizontalDpi="4294967293" verticalDpi="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33CE-A6D6-4216-BC3A-671B140C2030}">
  <dimension ref="A1:D6"/>
  <sheetViews>
    <sheetView workbookViewId="0">
      <selection activeCell="N15" sqref="N15"/>
    </sheetView>
  </sheetViews>
  <sheetFormatPr defaultRowHeight="14.25"/>
  <cols>
    <col min="1" max="1" width="10.25" bestFit="1" customWidth="1"/>
  </cols>
  <sheetData>
    <row r="1" spans="1:4" s="48" customFormat="1">
      <c r="A1" s="48" t="s">
        <v>139</v>
      </c>
      <c r="B1" s="48" t="s">
        <v>140</v>
      </c>
      <c r="C1" s="48" t="s">
        <v>141</v>
      </c>
      <c r="D1" s="48" t="s">
        <v>142</v>
      </c>
    </row>
    <row r="2" spans="1:4">
      <c r="A2" t="s">
        <v>134</v>
      </c>
      <c r="B2">
        <f ca="1">RANDBETWEEN(10,30)</f>
        <v>30</v>
      </c>
      <c r="C2">
        <f ca="1">IF(B2=MIN($B$2:$B$6),B2,0)</f>
        <v>0</v>
      </c>
      <c r="D2">
        <f ca="1">IF(B2=MAX($B$2:$B$6),B2,0)</f>
        <v>30</v>
      </c>
    </row>
    <row r="3" spans="1:4">
      <c r="A3" t="s">
        <v>135</v>
      </c>
      <c r="B3" s="48">
        <f t="shared" ref="B3:B6" ca="1" si="0">RANDBETWEEN(10,30)</f>
        <v>18</v>
      </c>
      <c r="C3" s="48">
        <f t="shared" ref="C3:C6" ca="1" si="1">IF(B3=MIN($B$2:$B$6),B3,0)</f>
        <v>18</v>
      </c>
      <c r="D3" s="48">
        <f t="shared" ref="D3:D6" ca="1" si="2">IF(B3=MAX($B$2:$B$6),B3,0)</f>
        <v>0</v>
      </c>
    </row>
    <row r="4" spans="1:4">
      <c r="A4" t="s">
        <v>138</v>
      </c>
      <c r="B4" s="48">
        <f t="shared" ca="1" si="0"/>
        <v>18</v>
      </c>
      <c r="C4" s="48">
        <f t="shared" ca="1" si="1"/>
        <v>18</v>
      </c>
      <c r="D4" s="48">
        <f t="shared" ca="1" si="2"/>
        <v>0</v>
      </c>
    </row>
    <row r="5" spans="1:4">
      <c r="A5" t="s">
        <v>136</v>
      </c>
      <c r="B5" s="48">
        <f t="shared" ca="1" si="0"/>
        <v>19</v>
      </c>
      <c r="C5" s="48">
        <f t="shared" ca="1" si="1"/>
        <v>0</v>
      </c>
      <c r="D5" s="48">
        <f t="shared" ca="1" si="2"/>
        <v>0</v>
      </c>
    </row>
    <row r="6" spans="1:4">
      <c r="A6" t="s">
        <v>137</v>
      </c>
      <c r="B6" s="48">
        <f t="shared" ca="1" si="0"/>
        <v>28</v>
      </c>
      <c r="C6" s="48">
        <f t="shared" ca="1" si="1"/>
        <v>0</v>
      </c>
      <c r="D6" s="48">
        <f t="shared" ca="1" si="2"/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04"/>
  <sheetViews>
    <sheetView topLeftCell="L3" zoomScale="112" zoomScaleNormal="100" workbookViewId="0">
      <selection activeCell="U12" sqref="U12"/>
    </sheetView>
  </sheetViews>
  <sheetFormatPr defaultRowHeight="14.25"/>
  <cols>
    <col min="1" max="1" width="6.75" customWidth="1"/>
    <col min="2" max="2" width="10.625" customWidth="1"/>
    <col min="3" max="4" width="15" customWidth="1"/>
    <col min="5" max="5" width="12.875" customWidth="1"/>
    <col min="6" max="6" width="9.5" customWidth="1"/>
    <col min="17" max="17" width="21" bestFit="1" customWidth="1"/>
    <col min="18" max="18" width="18.125" bestFit="1" customWidth="1"/>
    <col min="19" max="19" width="24.25" bestFit="1" customWidth="1"/>
    <col min="20" max="20" width="21" bestFit="1" customWidth="1"/>
    <col min="21" max="21" width="20.125" bestFit="1" customWidth="1"/>
    <col min="22" max="22" width="11.5" bestFit="1" customWidth="1"/>
  </cols>
  <sheetData>
    <row r="1" spans="1:22" ht="27.95" customHeight="1">
      <c r="A1" s="50" t="s">
        <v>105</v>
      </c>
      <c r="B1" s="51"/>
      <c r="C1" s="51"/>
      <c r="D1" s="51"/>
      <c r="E1" s="51"/>
      <c r="F1" s="51"/>
      <c r="S1" s="44" t="s">
        <v>119</v>
      </c>
      <c r="T1" s="44" t="s">
        <v>128</v>
      </c>
    </row>
    <row r="2" spans="1:22" ht="36" customHeight="1">
      <c r="A2" s="52" t="s">
        <v>106</v>
      </c>
      <c r="B2" s="51"/>
      <c r="C2" s="51"/>
      <c r="D2" s="51"/>
      <c r="E2" s="51"/>
      <c r="F2" s="51"/>
      <c r="S2" s="44" t="s">
        <v>117</v>
      </c>
      <c r="T2" s="43" t="s">
        <v>108</v>
      </c>
      <c r="U2" s="43" t="s">
        <v>109</v>
      </c>
      <c r="V2" s="43" t="s">
        <v>118</v>
      </c>
    </row>
    <row r="3" spans="1:22" ht="15" customHeight="1">
      <c r="S3" s="6" t="s">
        <v>41</v>
      </c>
      <c r="T3" s="7">
        <v>422362</v>
      </c>
      <c r="U3" s="7">
        <v>697035</v>
      </c>
      <c r="V3" s="7">
        <v>1119397</v>
      </c>
    </row>
    <row r="4" spans="1:22" ht="15">
      <c r="A4" s="3" t="s">
        <v>90</v>
      </c>
      <c r="B4" s="4" t="s">
        <v>3</v>
      </c>
      <c r="C4" s="4" t="s">
        <v>11</v>
      </c>
      <c r="D4" s="4" t="s">
        <v>107</v>
      </c>
      <c r="E4" s="4" t="s">
        <v>91</v>
      </c>
      <c r="F4" s="5" t="s">
        <v>10</v>
      </c>
      <c r="S4" s="6" t="s">
        <v>26</v>
      </c>
      <c r="T4" s="7">
        <v>558975</v>
      </c>
      <c r="U4" s="7">
        <v>974573</v>
      </c>
      <c r="V4" s="7">
        <v>1533548</v>
      </c>
    </row>
    <row r="5" spans="1:22">
      <c r="A5" s="25">
        <v>60001</v>
      </c>
      <c r="B5" s="26">
        <v>46092</v>
      </c>
      <c r="C5" s="27" t="s">
        <v>26</v>
      </c>
      <c r="D5" s="27" t="s">
        <v>109</v>
      </c>
      <c r="E5" s="27" t="s">
        <v>95</v>
      </c>
      <c r="F5" s="28">
        <v>30728</v>
      </c>
      <c r="S5" s="6" t="s">
        <v>16</v>
      </c>
      <c r="T5" s="7">
        <v>693102</v>
      </c>
      <c r="U5" s="7">
        <v>611513</v>
      </c>
      <c r="V5" s="7">
        <v>1304615</v>
      </c>
    </row>
    <row r="6" spans="1:22">
      <c r="A6" s="25">
        <v>60002</v>
      </c>
      <c r="B6" s="26">
        <v>46027</v>
      </c>
      <c r="C6" s="27" t="s">
        <v>31</v>
      </c>
      <c r="D6" s="27" t="s">
        <v>108</v>
      </c>
      <c r="E6" s="27" t="s">
        <v>97</v>
      </c>
      <c r="F6" s="28">
        <v>33817</v>
      </c>
      <c r="S6" s="6" t="s">
        <v>21</v>
      </c>
      <c r="T6" s="7">
        <v>822151</v>
      </c>
      <c r="U6" s="7">
        <v>638548</v>
      </c>
      <c r="V6" s="7">
        <v>1460699</v>
      </c>
    </row>
    <row r="7" spans="1:22">
      <c r="A7" s="25">
        <v>60003</v>
      </c>
      <c r="B7" s="26">
        <v>46106</v>
      </c>
      <c r="C7" s="27" t="s">
        <v>41</v>
      </c>
      <c r="D7" s="27" t="s">
        <v>109</v>
      </c>
      <c r="E7" s="27" t="s">
        <v>98</v>
      </c>
      <c r="F7" s="28">
        <v>31479</v>
      </c>
      <c r="S7" s="6" t="s">
        <v>31</v>
      </c>
      <c r="T7" s="7">
        <v>750480</v>
      </c>
      <c r="U7" s="7">
        <v>1003052</v>
      </c>
      <c r="V7" s="7">
        <v>1753532</v>
      </c>
    </row>
    <row r="8" spans="1:22">
      <c r="A8" s="25">
        <v>60004</v>
      </c>
      <c r="B8" s="26">
        <v>46161</v>
      </c>
      <c r="C8" s="27" t="s">
        <v>16</v>
      </c>
      <c r="D8" s="27" t="s">
        <v>108</v>
      </c>
      <c r="E8" s="27" t="s">
        <v>97</v>
      </c>
      <c r="F8" s="28">
        <v>26073</v>
      </c>
      <c r="S8" s="6" t="s">
        <v>118</v>
      </c>
      <c r="T8" s="7">
        <v>3247070</v>
      </c>
      <c r="U8" s="7">
        <v>3924721</v>
      </c>
      <c r="V8" s="7">
        <v>7171791</v>
      </c>
    </row>
    <row r="9" spans="1:22">
      <c r="A9" s="25">
        <v>60005</v>
      </c>
      <c r="B9" s="26">
        <v>46131</v>
      </c>
      <c r="C9" s="27" t="s">
        <v>21</v>
      </c>
      <c r="D9" s="27" t="s">
        <v>108</v>
      </c>
      <c r="E9" s="27" t="s">
        <v>97</v>
      </c>
      <c r="F9" s="28">
        <v>22261</v>
      </c>
    </row>
    <row r="10" spans="1:22">
      <c r="A10" s="25">
        <v>60006</v>
      </c>
      <c r="B10" s="26">
        <v>46110</v>
      </c>
      <c r="C10" s="27" t="s">
        <v>31</v>
      </c>
      <c r="D10" s="27" t="s">
        <v>108</v>
      </c>
      <c r="E10" s="27" t="s">
        <v>97</v>
      </c>
      <c r="F10" s="28">
        <v>35622</v>
      </c>
    </row>
    <row r="11" spans="1:22">
      <c r="A11" s="25">
        <v>60007</v>
      </c>
      <c r="B11" s="26">
        <v>46068</v>
      </c>
      <c r="C11" s="27" t="s">
        <v>31</v>
      </c>
      <c r="D11" s="27" t="s">
        <v>109</v>
      </c>
      <c r="E11" s="27" t="s">
        <v>95</v>
      </c>
      <c r="F11" s="28">
        <v>33735</v>
      </c>
      <c r="S11" t="s">
        <v>11</v>
      </c>
      <c r="T11" s="48" t="str">
        <f t="shared" ref="T11:V11" si="0">T2</f>
        <v>Новые клиенты</v>
      </c>
      <c r="U11" s="48" t="str">
        <f t="shared" si="0"/>
        <v>Повторные клиенты</v>
      </c>
      <c r="V11" s="48" t="str">
        <f t="shared" si="0"/>
        <v>Общий итог</v>
      </c>
    </row>
    <row r="12" spans="1:22">
      <c r="A12" s="25">
        <v>60008</v>
      </c>
      <c r="B12" s="26">
        <v>46076</v>
      </c>
      <c r="C12" s="27" t="s">
        <v>26</v>
      </c>
      <c r="D12" s="27" t="s">
        <v>109</v>
      </c>
      <c r="E12" s="27" t="s">
        <v>96</v>
      </c>
      <c r="F12" s="28">
        <v>15512</v>
      </c>
      <c r="S12" s="48" t="str">
        <f t="shared" ref="S12" si="1">S3</f>
        <v>Екатеринбург</v>
      </c>
      <c r="T12" s="42">
        <f>T3/1000</f>
        <v>422.36200000000002</v>
      </c>
      <c r="U12" s="42">
        <f t="shared" ref="U12:V12" si="2">U3/1000</f>
        <v>697.03499999999997</v>
      </c>
      <c r="V12" s="42">
        <f t="shared" si="2"/>
        <v>1119.3969999999999</v>
      </c>
    </row>
    <row r="13" spans="1:22">
      <c r="A13" s="25">
        <v>60009</v>
      </c>
      <c r="B13" s="26">
        <v>46178</v>
      </c>
      <c r="C13" s="27" t="s">
        <v>16</v>
      </c>
      <c r="D13" s="27" t="s">
        <v>108</v>
      </c>
      <c r="E13" s="27" t="s">
        <v>97</v>
      </c>
      <c r="F13" s="28">
        <v>32802</v>
      </c>
      <c r="S13" s="48" t="str">
        <f t="shared" ref="S13" si="3">S4</f>
        <v>Казань</v>
      </c>
      <c r="T13" s="42">
        <f t="shared" ref="T13:V13" si="4">T4/1000</f>
        <v>558.97500000000002</v>
      </c>
      <c r="U13" s="42">
        <f t="shared" si="4"/>
        <v>974.57299999999998</v>
      </c>
      <c r="V13" s="42">
        <f t="shared" si="4"/>
        <v>1533.548</v>
      </c>
    </row>
    <row r="14" spans="1:22">
      <c r="A14" s="25">
        <v>60010</v>
      </c>
      <c r="B14" s="26">
        <v>46092</v>
      </c>
      <c r="C14" s="27" t="s">
        <v>41</v>
      </c>
      <c r="D14" s="27" t="s">
        <v>108</v>
      </c>
      <c r="E14" s="27" t="s">
        <v>96</v>
      </c>
      <c r="F14" s="28">
        <v>36574</v>
      </c>
      <c r="S14" s="48" t="str">
        <f t="shared" ref="S14" si="5">S5</f>
        <v>Москва</v>
      </c>
      <c r="T14" s="42">
        <f t="shared" ref="T14:V14" si="6">T5/1000</f>
        <v>693.10199999999998</v>
      </c>
      <c r="U14" s="42">
        <f t="shared" si="6"/>
        <v>611.51300000000003</v>
      </c>
      <c r="V14" s="42">
        <f t="shared" si="6"/>
        <v>1304.615</v>
      </c>
    </row>
    <row r="15" spans="1:22">
      <c r="A15" s="25">
        <v>60011</v>
      </c>
      <c r="B15" s="26">
        <v>46041</v>
      </c>
      <c r="C15" s="27" t="s">
        <v>26</v>
      </c>
      <c r="D15" s="27" t="s">
        <v>108</v>
      </c>
      <c r="E15" s="27" t="s">
        <v>97</v>
      </c>
      <c r="F15" s="28">
        <v>12380</v>
      </c>
      <c r="S15" s="48" t="str">
        <f t="shared" ref="S15" si="7">S6</f>
        <v>Новосибирск</v>
      </c>
      <c r="T15" s="42">
        <f t="shared" ref="T15:V15" si="8">T6/1000</f>
        <v>822.15099999999995</v>
      </c>
      <c r="U15" s="42">
        <f t="shared" si="8"/>
        <v>638.548</v>
      </c>
      <c r="V15" s="42">
        <f t="shared" si="8"/>
        <v>1460.6990000000001</v>
      </c>
    </row>
    <row r="16" spans="1:22">
      <c r="A16" s="25">
        <v>60012</v>
      </c>
      <c r="B16" s="26">
        <v>46159</v>
      </c>
      <c r="C16" s="27" t="s">
        <v>26</v>
      </c>
      <c r="D16" s="27" t="s">
        <v>109</v>
      </c>
      <c r="E16" s="27" t="s">
        <v>98</v>
      </c>
      <c r="F16" s="28">
        <v>17602</v>
      </c>
      <c r="S16" s="48" t="str">
        <f t="shared" ref="S16" si="9">S7</f>
        <v>Санкт-Петербург</v>
      </c>
      <c r="T16" s="42">
        <f t="shared" ref="T16:V16" si="10">T7/1000</f>
        <v>750.48</v>
      </c>
      <c r="U16" s="42">
        <f t="shared" si="10"/>
        <v>1003.052</v>
      </c>
      <c r="V16" s="42">
        <f t="shared" si="10"/>
        <v>1753.5319999999999</v>
      </c>
    </row>
    <row r="17" spans="1:22">
      <c r="A17" s="25">
        <v>60013</v>
      </c>
      <c r="B17" s="26">
        <v>46199</v>
      </c>
      <c r="C17" s="27" t="s">
        <v>16</v>
      </c>
      <c r="D17" s="27" t="s">
        <v>109</v>
      </c>
      <c r="E17" s="27" t="s">
        <v>98</v>
      </c>
      <c r="F17" s="28">
        <v>5960</v>
      </c>
      <c r="S17" s="48"/>
      <c r="T17" s="42"/>
      <c r="U17" s="42"/>
      <c r="V17" s="42"/>
    </row>
    <row r="18" spans="1:22">
      <c r="A18" s="25">
        <v>60014</v>
      </c>
      <c r="B18" s="26">
        <v>46183</v>
      </c>
      <c r="C18" s="27" t="s">
        <v>31</v>
      </c>
      <c r="D18" s="27" t="s">
        <v>109</v>
      </c>
      <c r="E18" s="27" t="s">
        <v>97</v>
      </c>
      <c r="F18" s="28">
        <v>37029</v>
      </c>
      <c r="S18" s="48"/>
      <c r="T18" s="48"/>
      <c r="U18" s="48"/>
      <c r="V18" s="48"/>
    </row>
    <row r="19" spans="1:22">
      <c r="A19" s="25">
        <v>60015</v>
      </c>
      <c r="B19" s="26">
        <v>46053</v>
      </c>
      <c r="C19" s="27" t="s">
        <v>16</v>
      </c>
      <c r="D19" s="27" t="s">
        <v>108</v>
      </c>
      <c r="E19" s="27" t="s">
        <v>96</v>
      </c>
      <c r="F19" s="28">
        <v>37695</v>
      </c>
    </row>
    <row r="20" spans="1:22" ht="15" customHeight="1">
      <c r="A20" s="25">
        <v>60016</v>
      </c>
      <c r="B20" s="26">
        <v>46090</v>
      </c>
      <c r="C20" s="27" t="s">
        <v>21</v>
      </c>
      <c r="D20" s="27" t="s">
        <v>109</v>
      </c>
      <c r="E20" s="27" t="s">
        <v>96</v>
      </c>
      <c r="F20" s="28">
        <v>30239</v>
      </c>
      <c r="Q20" s="35"/>
      <c r="R20" s="35"/>
      <c r="S20" s="35"/>
      <c r="T20" s="35"/>
      <c r="U20" s="35"/>
    </row>
    <row r="21" spans="1:22">
      <c r="A21" s="25">
        <v>60017</v>
      </c>
      <c r="B21" s="26">
        <v>46112</v>
      </c>
      <c r="C21" s="27" t="s">
        <v>31</v>
      </c>
      <c r="D21" s="27" t="s">
        <v>108</v>
      </c>
      <c r="E21" s="27" t="s">
        <v>95</v>
      </c>
      <c r="F21" s="28">
        <v>6922</v>
      </c>
      <c r="Q21" s="6"/>
      <c r="R21" s="34"/>
      <c r="S21" s="34"/>
      <c r="T21" s="34"/>
      <c r="U21" s="34"/>
    </row>
    <row r="22" spans="1:22">
      <c r="A22" s="25">
        <v>60018</v>
      </c>
      <c r="B22" s="26">
        <v>46097</v>
      </c>
      <c r="C22" s="27" t="s">
        <v>26</v>
      </c>
      <c r="D22" s="27" t="s">
        <v>108</v>
      </c>
      <c r="E22" s="27" t="s">
        <v>97</v>
      </c>
      <c r="F22" s="28">
        <v>28707</v>
      </c>
      <c r="Q22" s="6"/>
      <c r="R22" s="34"/>
      <c r="S22" s="34"/>
      <c r="T22" s="34"/>
      <c r="U22" s="34"/>
    </row>
    <row r="23" spans="1:22">
      <c r="A23" s="25">
        <v>60019</v>
      </c>
      <c r="B23" s="26">
        <v>46190</v>
      </c>
      <c r="C23" s="27" t="s">
        <v>21</v>
      </c>
      <c r="D23" s="27" t="s">
        <v>108</v>
      </c>
      <c r="E23" s="27" t="s">
        <v>95</v>
      </c>
      <c r="F23" s="28">
        <v>32229</v>
      </c>
      <c r="Q23" s="6"/>
      <c r="R23" s="34"/>
      <c r="S23" s="34"/>
      <c r="T23" s="34"/>
      <c r="U23" s="34"/>
    </row>
    <row r="24" spans="1:22">
      <c r="A24" s="25">
        <v>60020</v>
      </c>
      <c r="B24" s="26">
        <v>46025</v>
      </c>
      <c r="C24" s="27" t="s">
        <v>26</v>
      </c>
      <c r="D24" s="27" t="s">
        <v>108</v>
      </c>
      <c r="E24" s="27" t="s">
        <v>96</v>
      </c>
      <c r="F24" s="28">
        <v>22292</v>
      </c>
      <c r="Q24" s="6"/>
      <c r="R24" s="34"/>
      <c r="S24" s="34"/>
      <c r="T24" s="34"/>
      <c r="U24" s="34"/>
    </row>
    <row r="25" spans="1:22">
      <c r="A25" s="25">
        <v>60021</v>
      </c>
      <c r="B25" s="26">
        <v>46162</v>
      </c>
      <c r="C25" s="27" t="s">
        <v>21</v>
      </c>
      <c r="D25" s="27" t="s">
        <v>109</v>
      </c>
      <c r="E25" s="27" t="s">
        <v>95</v>
      </c>
      <c r="F25" s="28">
        <v>28457</v>
      </c>
      <c r="Q25" s="6"/>
      <c r="R25" s="34"/>
      <c r="S25" s="34"/>
      <c r="T25" s="34"/>
      <c r="U25" s="34"/>
    </row>
    <row r="26" spans="1:22">
      <c r="A26" s="25">
        <v>60022</v>
      </c>
      <c r="B26" s="26">
        <v>46138</v>
      </c>
      <c r="C26" s="27" t="s">
        <v>16</v>
      </c>
      <c r="D26" s="27" t="s">
        <v>109</v>
      </c>
      <c r="E26" s="27" t="s">
        <v>98</v>
      </c>
      <c r="F26" s="28">
        <v>28820</v>
      </c>
      <c r="Q26" s="6"/>
      <c r="R26" s="7"/>
      <c r="S26" s="7"/>
      <c r="T26" s="7"/>
    </row>
    <row r="27" spans="1:22">
      <c r="A27" s="25">
        <v>60023</v>
      </c>
      <c r="B27" s="26">
        <v>46124</v>
      </c>
      <c r="C27" s="27" t="s">
        <v>26</v>
      </c>
      <c r="D27" s="27" t="s">
        <v>109</v>
      </c>
      <c r="E27" s="27" t="s">
        <v>98</v>
      </c>
      <c r="F27" s="28">
        <v>30201</v>
      </c>
      <c r="Q27" s="6"/>
      <c r="R27" s="7"/>
      <c r="S27" s="7"/>
      <c r="T27" s="7"/>
    </row>
    <row r="28" spans="1:22">
      <c r="A28" s="25">
        <v>60024</v>
      </c>
      <c r="B28" s="26">
        <v>46148</v>
      </c>
      <c r="C28" s="27" t="s">
        <v>41</v>
      </c>
      <c r="D28" s="27" t="s">
        <v>109</v>
      </c>
      <c r="E28" s="27" t="s">
        <v>98</v>
      </c>
      <c r="F28" s="28">
        <v>28525</v>
      </c>
    </row>
    <row r="29" spans="1:22">
      <c r="A29" s="25">
        <v>60025</v>
      </c>
      <c r="B29" s="26">
        <v>46070</v>
      </c>
      <c r="C29" s="27" t="s">
        <v>26</v>
      </c>
      <c r="D29" s="27" t="s">
        <v>109</v>
      </c>
      <c r="E29" s="27" t="s">
        <v>96</v>
      </c>
      <c r="F29" s="28">
        <v>10230</v>
      </c>
    </row>
    <row r="30" spans="1:22">
      <c r="A30" s="25">
        <v>60026</v>
      </c>
      <c r="B30" s="26">
        <v>46042</v>
      </c>
      <c r="C30" s="27" t="s">
        <v>31</v>
      </c>
      <c r="D30" s="27" t="s">
        <v>108</v>
      </c>
      <c r="E30" s="27" t="s">
        <v>97</v>
      </c>
      <c r="F30" s="28">
        <v>16798</v>
      </c>
    </row>
    <row r="31" spans="1:22">
      <c r="A31" s="25">
        <v>60027</v>
      </c>
      <c r="B31" s="26">
        <v>46100</v>
      </c>
      <c r="C31" s="27" t="s">
        <v>16</v>
      </c>
      <c r="D31" s="27" t="s">
        <v>108</v>
      </c>
      <c r="E31" s="27" t="s">
        <v>98</v>
      </c>
      <c r="F31" s="28">
        <v>21677</v>
      </c>
    </row>
    <row r="32" spans="1:22">
      <c r="A32" s="25">
        <v>60028</v>
      </c>
      <c r="B32" s="26">
        <v>46084</v>
      </c>
      <c r="C32" s="27" t="s">
        <v>26</v>
      </c>
      <c r="D32" s="27" t="s">
        <v>108</v>
      </c>
      <c r="E32" s="27" t="s">
        <v>95</v>
      </c>
      <c r="F32" s="28">
        <v>11145</v>
      </c>
    </row>
    <row r="33" spans="1:6">
      <c r="A33" s="25">
        <v>60029</v>
      </c>
      <c r="B33" s="26">
        <v>46145</v>
      </c>
      <c r="C33" s="27" t="s">
        <v>16</v>
      </c>
      <c r="D33" s="27" t="s">
        <v>109</v>
      </c>
      <c r="E33" s="27" t="s">
        <v>96</v>
      </c>
      <c r="F33" s="28">
        <v>31078</v>
      </c>
    </row>
    <row r="34" spans="1:6">
      <c r="A34" s="25">
        <v>60030</v>
      </c>
      <c r="B34" s="26">
        <v>46054</v>
      </c>
      <c r="C34" s="27" t="s">
        <v>21</v>
      </c>
      <c r="D34" s="27" t="s">
        <v>109</v>
      </c>
      <c r="E34" s="27" t="s">
        <v>95</v>
      </c>
      <c r="F34" s="28">
        <v>29353</v>
      </c>
    </row>
    <row r="35" spans="1:6">
      <c r="A35" s="25">
        <v>60031</v>
      </c>
      <c r="B35" s="26">
        <v>46030</v>
      </c>
      <c r="C35" s="27" t="s">
        <v>31</v>
      </c>
      <c r="D35" s="27" t="s">
        <v>108</v>
      </c>
      <c r="E35" s="27" t="s">
        <v>95</v>
      </c>
      <c r="F35" s="28">
        <v>22786</v>
      </c>
    </row>
    <row r="36" spans="1:6">
      <c r="A36" s="25">
        <v>60032</v>
      </c>
      <c r="B36" s="26">
        <v>46088</v>
      </c>
      <c r="C36" s="27" t="s">
        <v>16</v>
      </c>
      <c r="D36" s="27" t="s">
        <v>109</v>
      </c>
      <c r="E36" s="27" t="s">
        <v>98</v>
      </c>
      <c r="F36" s="28">
        <v>7345</v>
      </c>
    </row>
    <row r="37" spans="1:6">
      <c r="A37" s="25">
        <v>60033</v>
      </c>
      <c r="B37" s="26">
        <v>46132</v>
      </c>
      <c r="C37" s="27" t="s">
        <v>31</v>
      </c>
      <c r="D37" s="27" t="s">
        <v>109</v>
      </c>
      <c r="E37" s="27" t="s">
        <v>97</v>
      </c>
      <c r="F37" s="28">
        <v>25882</v>
      </c>
    </row>
    <row r="38" spans="1:6">
      <c r="A38" s="25">
        <v>60034</v>
      </c>
      <c r="B38" s="26">
        <v>46190</v>
      </c>
      <c r="C38" s="27" t="s">
        <v>41</v>
      </c>
      <c r="D38" s="27" t="s">
        <v>108</v>
      </c>
      <c r="E38" s="27" t="s">
        <v>95</v>
      </c>
      <c r="F38" s="28">
        <v>28137</v>
      </c>
    </row>
    <row r="39" spans="1:6">
      <c r="A39" s="25">
        <v>60035</v>
      </c>
      <c r="B39" s="26">
        <v>46056</v>
      </c>
      <c r="C39" s="27" t="s">
        <v>41</v>
      </c>
      <c r="D39" s="27" t="s">
        <v>109</v>
      </c>
      <c r="E39" s="27" t="s">
        <v>95</v>
      </c>
      <c r="F39" s="28">
        <v>15506</v>
      </c>
    </row>
    <row r="40" spans="1:6">
      <c r="A40" s="25">
        <v>60036</v>
      </c>
      <c r="B40" s="26">
        <v>46143</v>
      </c>
      <c r="C40" s="27" t="s">
        <v>31</v>
      </c>
      <c r="D40" s="27" t="s">
        <v>108</v>
      </c>
      <c r="E40" s="27" t="s">
        <v>96</v>
      </c>
      <c r="F40" s="28">
        <v>22211</v>
      </c>
    </row>
    <row r="41" spans="1:6">
      <c r="A41" s="25">
        <v>60037</v>
      </c>
      <c r="B41" s="26">
        <v>46081</v>
      </c>
      <c r="C41" s="27" t="s">
        <v>21</v>
      </c>
      <c r="D41" s="27" t="s">
        <v>109</v>
      </c>
      <c r="E41" s="27" t="s">
        <v>95</v>
      </c>
      <c r="F41" s="28">
        <v>31832</v>
      </c>
    </row>
    <row r="42" spans="1:6">
      <c r="A42" s="25">
        <v>60038</v>
      </c>
      <c r="B42" s="26">
        <v>46102</v>
      </c>
      <c r="C42" s="27" t="s">
        <v>31</v>
      </c>
      <c r="D42" s="27" t="s">
        <v>109</v>
      </c>
      <c r="E42" s="27" t="s">
        <v>97</v>
      </c>
      <c r="F42" s="28">
        <v>40823</v>
      </c>
    </row>
    <row r="43" spans="1:6">
      <c r="A43" s="25">
        <v>60039</v>
      </c>
      <c r="B43" s="26">
        <v>46149</v>
      </c>
      <c r="C43" s="27" t="s">
        <v>21</v>
      </c>
      <c r="D43" s="27" t="s">
        <v>108</v>
      </c>
      <c r="E43" s="27" t="s">
        <v>95</v>
      </c>
      <c r="F43" s="28">
        <v>32782</v>
      </c>
    </row>
    <row r="44" spans="1:6">
      <c r="A44" s="25">
        <v>60040</v>
      </c>
      <c r="B44" s="26">
        <v>46142</v>
      </c>
      <c r="C44" s="27" t="s">
        <v>21</v>
      </c>
      <c r="D44" s="27" t="s">
        <v>108</v>
      </c>
      <c r="E44" s="27" t="s">
        <v>98</v>
      </c>
      <c r="F44" s="28">
        <v>26565</v>
      </c>
    </row>
    <row r="45" spans="1:6">
      <c r="A45" s="25">
        <v>60041</v>
      </c>
      <c r="B45" s="26">
        <v>46143</v>
      </c>
      <c r="C45" s="27" t="s">
        <v>26</v>
      </c>
      <c r="D45" s="27" t="s">
        <v>109</v>
      </c>
      <c r="E45" s="27" t="s">
        <v>98</v>
      </c>
      <c r="F45" s="28">
        <v>38664</v>
      </c>
    </row>
    <row r="46" spans="1:6">
      <c r="A46" s="25">
        <v>60042</v>
      </c>
      <c r="B46" s="26">
        <v>46121</v>
      </c>
      <c r="C46" s="27" t="s">
        <v>31</v>
      </c>
      <c r="D46" s="27" t="s">
        <v>108</v>
      </c>
      <c r="E46" s="27" t="s">
        <v>96</v>
      </c>
      <c r="F46" s="28">
        <v>31754</v>
      </c>
    </row>
    <row r="47" spans="1:6">
      <c r="A47" s="25">
        <v>60043</v>
      </c>
      <c r="B47" s="26">
        <v>46069</v>
      </c>
      <c r="C47" s="27" t="s">
        <v>26</v>
      </c>
      <c r="D47" s="27" t="s">
        <v>108</v>
      </c>
      <c r="E47" s="27" t="s">
        <v>98</v>
      </c>
      <c r="F47" s="28">
        <v>29454</v>
      </c>
    </row>
    <row r="48" spans="1:6">
      <c r="A48" s="25">
        <v>60044</v>
      </c>
      <c r="B48" s="26">
        <v>46196</v>
      </c>
      <c r="C48" s="27" t="s">
        <v>31</v>
      </c>
      <c r="D48" s="27" t="s">
        <v>109</v>
      </c>
      <c r="E48" s="27" t="s">
        <v>95</v>
      </c>
      <c r="F48" s="28">
        <v>38021</v>
      </c>
    </row>
    <row r="49" spans="1:6">
      <c r="A49" s="25">
        <v>60045</v>
      </c>
      <c r="B49" s="26">
        <v>46186</v>
      </c>
      <c r="C49" s="27" t="s">
        <v>31</v>
      </c>
      <c r="D49" s="27" t="s">
        <v>109</v>
      </c>
      <c r="E49" s="27" t="s">
        <v>97</v>
      </c>
      <c r="F49" s="28">
        <v>23136</v>
      </c>
    </row>
    <row r="50" spans="1:6">
      <c r="A50" s="25">
        <v>60046</v>
      </c>
      <c r="B50" s="26">
        <v>46099</v>
      </c>
      <c r="C50" s="27" t="s">
        <v>41</v>
      </c>
      <c r="D50" s="27" t="s">
        <v>109</v>
      </c>
      <c r="E50" s="27" t="s">
        <v>98</v>
      </c>
      <c r="F50" s="28">
        <v>21306</v>
      </c>
    </row>
    <row r="51" spans="1:6">
      <c r="A51" s="25">
        <v>60047</v>
      </c>
      <c r="B51" s="26">
        <v>46146</v>
      </c>
      <c r="C51" s="27" t="s">
        <v>26</v>
      </c>
      <c r="D51" s="27" t="s">
        <v>109</v>
      </c>
      <c r="E51" s="27" t="s">
        <v>96</v>
      </c>
      <c r="F51" s="28">
        <v>14629</v>
      </c>
    </row>
    <row r="52" spans="1:6">
      <c r="A52" s="25">
        <v>60048</v>
      </c>
      <c r="B52" s="26">
        <v>46055</v>
      </c>
      <c r="C52" s="27" t="s">
        <v>21</v>
      </c>
      <c r="D52" s="27" t="s">
        <v>109</v>
      </c>
      <c r="E52" s="27" t="s">
        <v>95</v>
      </c>
      <c r="F52" s="28">
        <v>7008</v>
      </c>
    </row>
    <row r="53" spans="1:6">
      <c r="A53" s="25">
        <v>60049</v>
      </c>
      <c r="B53" s="26">
        <v>46043</v>
      </c>
      <c r="C53" s="27" t="s">
        <v>26</v>
      </c>
      <c r="D53" s="27" t="s">
        <v>109</v>
      </c>
      <c r="E53" s="27" t="s">
        <v>98</v>
      </c>
      <c r="F53" s="28">
        <v>24958</v>
      </c>
    </row>
    <row r="54" spans="1:6">
      <c r="A54" s="25">
        <v>60050</v>
      </c>
      <c r="B54" s="26">
        <v>46116</v>
      </c>
      <c r="C54" s="27" t="s">
        <v>26</v>
      </c>
      <c r="D54" s="27" t="s">
        <v>108</v>
      </c>
      <c r="E54" s="27" t="s">
        <v>95</v>
      </c>
      <c r="F54" s="28">
        <v>16053</v>
      </c>
    </row>
    <row r="55" spans="1:6">
      <c r="A55" s="25">
        <v>60051</v>
      </c>
      <c r="B55" s="26">
        <v>46045</v>
      </c>
      <c r="C55" s="27" t="s">
        <v>16</v>
      </c>
      <c r="D55" s="27" t="s">
        <v>109</v>
      </c>
      <c r="E55" s="27" t="s">
        <v>98</v>
      </c>
      <c r="F55" s="28">
        <v>19481</v>
      </c>
    </row>
    <row r="56" spans="1:6">
      <c r="A56" s="25">
        <v>60052</v>
      </c>
      <c r="B56" s="26">
        <v>46195</v>
      </c>
      <c r="C56" s="27" t="s">
        <v>16</v>
      </c>
      <c r="D56" s="27" t="s">
        <v>108</v>
      </c>
      <c r="E56" s="27" t="s">
        <v>97</v>
      </c>
      <c r="F56" s="28">
        <v>11148</v>
      </c>
    </row>
    <row r="57" spans="1:6">
      <c r="A57" s="25">
        <v>60053</v>
      </c>
      <c r="B57" s="26">
        <v>46096</v>
      </c>
      <c r="C57" s="27" t="s">
        <v>41</v>
      </c>
      <c r="D57" s="27" t="s">
        <v>108</v>
      </c>
      <c r="E57" s="27" t="s">
        <v>97</v>
      </c>
      <c r="F57" s="28">
        <v>8300</v>
      </c>
    </row>
    <row r="58" spans="1:6">
      <c r="A58" s="25">
        <v>60054</v>
      </c>
      <c r="B58" s="26">
        <v>46196</v>
      </c>
      <c r="C58" s="27" t="s">
        <v>16</v>
      </c>
      <c r="D58" s="27" t="s">
        <v>109</v>
      </c>
      <c r="E58" s="27" t="s">
        <v>96</v>
      </c>
      <c r="F58" s="28">
        <v>6511</v>
      </c>
    </row>
    <row r="59" spans="1:6">
      <c r="A59" s="25">
        <v>60055</v>
      </c>
      <c r="B59" s="26">
        <v>46174</v>
      </c>
      <c r="C59" s="27" t="s">
        <v>31</v>
      </c>
      <c r="D59" s="27" t="s">
        <v>109</v>
      </c>
      <c r="E59" s="27" t="s">
        <v>97</v>
      </c>
      <c r="F59" s="28">
        <v>12184</v>
      </c>
    </row>
    <row r="60" spans="1:6">
      <c r="A60" s="25">
        <v>60056</v>
      </c>
      <c r="B60" s="26">
        <v>46188</v>
      </c>
      <c r="C60" s="27" t="s">
        <v>21</v>
      </c>
      <c r="D60" s="27" t="s">
        <v>108</v>
      </c>
      <c r="E60" s="27" t="s">
        <v>95</v>
      </c>
      <c r="F60" s="28">
        <v>21774</v>
      </c>
    </row>
    <row r="61" spans="1:6">
      <c r="A61" s="25">
        <v>60057</v>
      </c>
      <c r="B61" s="26">
        <v>46124</v>
      </c>
      <c r="C61" s="27" t="s">
        <v>16</v>
      </c>
      <c r="D61" s="27" t="s">
        <v>108</v>
      </c>
      <c r="E61" s="27" t="s">
        <v>96</v>
      </c>
      <c r="F61" s="28">
        <v>41044</v>
      </c>
    </row>
    <row r="62" spans="1:6">
      <c r="A62" s="25">
        <v>60058</v>
      </c>
      <c r="B62" s="26">
        <v>46203</v>
      </c>
      <c r="C62" s="27" t="s">
        <v>31</v>
      </c>
      <c r="D62" s="27" t="s">
        <v>108</v>
      </c>
      <c r="E62" s="27" t="s">
        <v>96</v>
      </c>
      <c r="F62" s="28">
        <v>20453</v>
      </c>
    </row>
    <row r="63" spans="1:6">
      <c r="A63" s="25">
        <v>60059</v>
      </c>
      <c r="B63" s="26">
        <v>46094</v>
      </c>
      <c r="C63" s="27" t="s">
        <v>41</v>
      </c>
      <c r="D63" s="27" t="s">
        <v>108</v>
      </c>
      <c r="E63" s="27" t="s">
        <v>96</v>
      </c>
      <c r="F63" s="28">
        <v>18866</v>
      </c>
    </row>
    <row r="64" spans="1:6">
      <c r="A64" s="25">
        <v>60060</v>
      </c>
      <c r="B64" s="26">
        <v>46186</v>
      </c>
      <c r="C64" s="27" t="s">
        <v>26</v>
      </c>
      <c r="D64" s="27" t="s">
        <v>109</v>
      </c>
      <c r="E64" s="27" t="s">
        <v>98</v>
      </c>
      <c r="F64" s="28">
        <v>28897</v>
      </c>
    </row>
    <row r="65" spans="1:6">
      <c r="A65" s="25">
        <v>60061</v>
      </c>
      <c r="B65" s="26">
        <v>46108</v>
      </c>
      <c r="C65" s="27" t="s">
        <v>16</v>
      </c>
      <c r="D65" s="27" t="s">
        <v>108</v>
      </c>
      <c r="E65" s="27" t="s">
        <v>95</v>
      </c>
      <c r="F65" s="28">
        <v>21689</v>
      </c>
    </row>
    <row r="66" spans="1:6">
      <c r="A66" s="25">
        <v>60062</v>
      </c>
      <c r="B66" s="26">
        <v>46180</v>
      </c>
      <c r="C66" s="27" t="s">
        <v>16</v>
      </c>
      <c r="D66" s="27" t="s">
        <v>109</v>
      </c>
      <c r="E66" s="27" t="s">
        <v>97</v>
      </c>
      <c r="F66" s="28">
        <v>15703</v>
      </c>
    </row>
    <row r="67" spans="1:6">
      <c r="A67" s="25">
        <v>60063</v>
      </c>
      <c r="B67" s="26">
        <v>46167</v>
      </c>
      <c r="C67" s="27" t="s">
        <v>41</v>
      </c>
      <c r="D67" s="27" t="s">
        <v>108</v>
      </c>
      <c r="E67" s="27" t="s">
        <v>96</v>
      </c>
      <c r="F67" s="28">
        <v>28575</v>
      </c>
    </row>
    <row r="68" spans="1:6">
      <c r="A68" s="25">
        <v>60064</v>
      </c>
      <c r="B68" s="26">
        <v>46093</v>
      </c>
      <c r="C68" s="27" t="s">
        <v>31</v>
      </c>
      <c r="D68" s="27" t="s">
        <v>108</v>
      </c>
      <c r="E68" s="27" t="s">
        <v>95</v>
      </c>
      <c r="F68" s="28">
        <v>13331</v>
      </c>
    </row>
    <row r="69" spans="1:6">
      <c r="A69" s="25">
        <v>60065</v>
      </c>
      <c r="B69" s="26">
        <v>46195</v>
      </c>
      <c r="C69" s="27" t="s">
        <v>41</v>
      </c>
      <c r="D69" s="27" t="s">
        <v>109</v>
      </c>
      <c r="E69" s="27" t="s">
        <v>95</v>
      </c>
      <c r="F69" s="28">
        <v>24071</v>
      </c>
    </row>
    <row r="70" spans="1:6">
      <c r="A70" s="25">
        <v>60066</v>
      </c>
      <c r="B70" s="26">
        <v>46092</v>
      </c>
      <c r="C70" s="27" t="s">
        <v>16</v>
      </c>
      <c r="D70" s="27" t="s">
        <v>108</v>
      </c>
      <c r="E70" s="27" t="s">
        <v>95</v>
      </c>
      <c r="F70" s="28">
        <v>39631</v>
      </c>
    </row>
    <row r="71" spans="1:6">
      <c r="A71" s="25">
        <v>60067</v>
      </c>
      <c r="B71" s="26">
        <v>46144</v>
      </c>
      <c r="C71" s="27" t="s">
        <v>21</v>
      </c>
      <c r="D71" s="27" t="s">
        <v>108</v>
      </c>
      <c r="E71" s="27" t="s">
        <v>96</v>
      </c>
      <c r="F71" s="28">
        <v>24225</v>
      </c>
    </row>
    <row r="72" spans="1:6">
      <c r="A72" s="25">
        <v>60068</v>
      </c>
      <c r="B72" s="26">
        <v>46101</v>
      </c>
      <c r="C72" s="27" t="s">
        <v>31</v>
      </c>
      <c r="D72" s="27" t="s">
        <v>109</v>
      </c>
      <c r="E72" s="27" t="s">
        <v>95</v>
      </c>
      <c r="F72" s="28">
        <v>31524</v>
      </c>
    </row>
    <row r="73" spans="1:6">
      <c r="A73" s="25">
        <v>60069</v>
      </c>
      <c r="B73" s="26">
        <v>46155</v>
      </c>
      <c r="C73" s="27" t="s">
        <v>26</v>
      </c>
      <c r="D73" s="27" t="s">
        <v>109</v>
      </c>
      <c r="E73" s="27" t="s">
        <v>98</v>
      </c>
      <c r="F73" s="28">
        <v>24545</v>
      </c>
    </row>
    <row r="74" spans="1:6">
      <c r="A74" s="25">
        <v>60070</v>
      </c>
      <c r="B74" s="26">
        <v>46027</v>
      </c>
      <c r="C74" s="27" t="s">
        <v>41</v>
      </c>
      <c r="D74" s="27" t="s">
        <v>109</v>
      </c>
      <c r="E74" s="27" t="s">
        <v>96</v>
      </c>
      <c r="F74" s="28">
        <v>38524</v>
      </c>
    </row>
    <row r="75" spans="1:6">
      <c r="A75" s="25">
        <v>60071</v>
      </c>
      <c r="B75" s="26">
        <v>46102</v>
      </c>
      <c r="C75" s="27" t="s">
        <v>41</v>
      </c>
      <c r="D75" s="27" t="s">
        <v>109</v>
      </c>
      <c r="E75" s="27" t="s">
        <v>97</v>
      </c>
      <c r="F75" s="28">
        <v>27081</v>
      </c>
    </row>
    <row r="76" spans="1:6">
      <c r="A76" s="25">
        <v>60072</v>
      </c>
      <c r="B76" s="26">
        <v>46036</v>
      </c>
      <c r="C76" s="27" t="s">
        <v>31</v>
      </c>
      <c r="D76" s="27" t="s">
        <v>109</v>
      </c>
      <c r="E76" s="27" t="s">
        <v>95</v>
      </c>
      <c r="F76" s="28">
        <v>12313</v>
      </c>
    </row>
    <row r="77" spans="1:6">
      <c r="A77" s="25">
        <v>60073</v>
      </c>
      <c r="B77" s="26">
        <v>46202</v>
      </c>
      <c r="C77" s="27" t="s">
        <v>16</v>
      </c>
      <c r="D77" s="27" t="s">
        <v>108</v>
      </c>
      <c r="E77" s="27" t="s">
        <v>97</v>
      </c>
      <c r="F77" s="28">
        <v>15225</v>
      </c>
    </row>
    <row r="78" spans="1:6">
      <c r="A78" s="25">
        <v>60074</v>
      </c>
      <c r="B78" s="26">
        <v>46104</v>
      </c>
      <c r="C78" s="27" t="s">
        <v>21</v>
      </c>
      <c r="D78" s="27" t="s">
        <v>109</v>
      </c>
      <c r="E78" s="27" t="s">
        <v>96</v>
      </c>
      <c r="F78" s="28">
        <v>9361</v>
      </c>
    </row>
    <row r="79" spans="1:6">
      <c r="A79" s="25">
        <v>60075</v>
      </c>
      <c r="B79" s="26">
        <v>46140</v>
      </c>
      <c r="C79" s="27" t="s">
        <v>31</v>
      </c>
      <c r="D79" s="27" t="s">
        <v>108</v>
      </c>
      <c r="E79" s="27" t="s">
        <v>97</v>
      </c>
      <c r="F79" s="28">
        <v>19945</v>
      </c>
    </row>
    <row r="80" spans="1:6">
      <c r="A80" s="25">
        <v>60076</v>
      </c>
      <c r="B80" s="26">
        <v>46091</v>
      </c>
      <c r="C80" s="27" t="s">
        <v>31</v>
      </c>
      <c r="D80" s="27" t="s">
        <v>108</v>
      </c>
      <c r="E80" s="27" t="s">
        <v>96</v>
      </c>
      <c r="F80" s="28">
        <v>13030</v>
      </c>
    </row>
    <row r="81" spans="1:6">
      <c r="A81" s="25">
        <v>60077</v>
      </c>
      <c r="B81" s="26">
        <v>46106</v>
      </c>
      <c r="C81" s="27" t="s">
        <v>16</v>
      </c>
      <c r="D81" s="27" t="s">
        <v>108</v>
      </c>
      <c r="E81" s="27" t="s">
        <v>98</v>
      </c>
      <c r="F81" s="28">
        <v>8511</v>
      </c>
    </row>
    <row r="82" spans="1:6">
      <c r="A82" s="25">
        <v>60078</v>
      </c>
      <c r="B82" s="26">
        <v>46092</v>
      </c>
      <c r="C82" s="27" t="s">
        <v>16</v>
      </c>
      <c r="D82" s="27" t="s">
        <v>108</v>
      </c>
      <c r="E82" s="27" t="s">
        <v>97</v>
      </c>
      <c r="F82" s="28">
        <v>10166</v>
      </c>
    </row>
    <row r="83" spans="1:6">
      <c r="A83" s="25">
        <v>60079</v>
      </c>
      <c r="B83" s="26">
        <v>46149</v>
      </c>
      <c r="C83" s="27" t="s">
        <v>16</v>
      </c>
      <c r="D83" s="27" t="s">
        <v>108</v>
      </c>
      <c r="E83" s="27" t="s">
        <v>96</v>
      </c>
      <c r="F83" s="28">
        <v>20281</v>
      </c>
    </row>
    <row r="84" spans="1:6">
      <c r="A84" s="25">
        <v>60080</v>
      </c>
      <c r="B84" s="26">
        <v>46096</v>
      </c>
      <c r="C84" s="27" t="s">
        <v>31</v>
      </c>
      <c r="D84" s="27" t="s">
        <v>109</v>
      </c>
      <c r="E84" s="27" t="s">
        <v>97</v>
      </c>
      <c r="F84" s="28">
        <v>26046</v>
      </c>
    </row>
    <row r="85" spans="1:6">
      <c r="A85" s="25">
        <v>60081</v>
      </c>
      <c r="B85" s="26">
        <v>46037</v>
      </c>
      <c r="C85" s="27" t="s">
        <v>26</v>
      </c>
      <c r="D85" s="27" t="s">
        <v>109</v>
      </c>
      <c r="E85" s="27" t="s">
        <v>95</v>
      </c>
      <c r="F85" s="28">
        <v>25834</v>
      </c>
    </row>
    <row r="86" spans="1:6">
      <c r="A86" s="25">
        <v>60082</v>
      </c>
      <c r="B86" s="26">
        <v>46154</v>
      </c>
      <c r="C86" s="27" t="s">
        <v>16</v>
      </c>
      <c r="D86" s="27" t="s">
        <v>109</v>
      </c>
      <c r="E86" s="27" t="s">
        <v>96</v>
      </c>
      <c r="F86" s="28">
        <v>7403</v>
      </c>
    </row>
    <row r="87" spans="1:6">
      <c r="A87" s="25">
        <v>60083</v>
      </c>
      <c r="B87" s="26">
        <v>46055</v>
      </c>
      <c r="C87" s="27" t="s">
        <v>21</v>
      </c>
      <c r="D87" s="27" t="s">
        <v>108</v>
      </c>
      <c r="E87" s="27" t="s">
        <v>95</v>
      </c>
      <c r="F87" s="28">
        <v>8436</v>
      </c>
    </row>
    <row r="88" spans="1:6">
      <c r="A88" s="25">
        <v>60084</v>
      </c>
      <c r="B88" s="26">
        <v>46044</v>
      </c>
      <c r="C88" s="27" t="s">
        <v>16</v>
      </c>
      <c r="D88" s="27" t="s">
        <v>108</v>
      </c>
      <c r="E88" s="27" t="s">
        <v>97</v>
      </c>
      <c r="F88" s="28">
        <v>36387</v>
      </c>
    </row>
    <row r="89" spans="1:6">
      <c r="A89" s="25">
        <v>60085</v>
      </c>
      <c r="B89" s="26">
        <v>46059</v>
      </c>
      <c r="C89" s="27" t="s">
        <v>21</v>
      </c>
      <c r="D89" s="27" t="s">
        <v>109</v>
      </c>
      <c r="E89" s="27" t="s">
        <v>97</v>
      </c>
      <c r="F89" s="28">
        <v>36298</v>
      </c>
    </row>
    <row r="90" spans="1:6">
      <c r="A90" s="25">
        <v>60086</v>
      </c>
      <c r="B90" s="26">
        <v>46131</v>
      </c>
      <c r="C90" s="27" t="s">
        <v>31</v>
      </c>
      <c r="D90" s="27" t="s">
        <v>109</v>
      </c>
      <c r="E90" s="27" t="s">
        <v>96</v>
      </c>
      <c r="F90" s="28">
        <v>10696</v>
      </c>
    </row>
    <row r="91" spans="1:6">
      <c r="A91" s="25">
        <v>60087</v>
      </c>
      <c r="B91" s="26">
        <v>46098</v>
      </c>
      <c r="C91" s="27" t="s">
        <v>21</v>
      </c>
      <c r="D91" s="27" t="s">
        <v>109</v>
      </c>
      <c r="E91" s="27" t="s">
        <v>96</v>
      </c>
      <c r="F91" s="28">
        <v>32800</v>
      </c>
    </row>
    <row r="92" spans="1:6">
      <c r="A92" s="25">
        <v>60088</v>
      </c>
      <c r="B92" s="26">
        <v>46069</v>
      </c>
      <c r="C92" s="27" t="s">
        <v>26</v>
      </c>
      <c r="D92" s="27" t="s">
        <v>108</v>
      </c>
      <c r="E92" s="27" t="s">
        <v>97</v>
      </c>
      <c r="F92" s="28">
        <v>36559</v>
      </c>
    </row>
    <row r="93" spans="1:6">
      <c r="A93" s="25">
        <v>60089</v>
      </c>
      <c r="B93" s="26">
        <v>46121</v>
      </c>
      <c r="C93" s="27" t="s">
        <v>21</v>
      </c>
      <c r="D93" s="27" t="s">
        <v>108</v>
      </c>
      <c r="E93" s="27" t="s">
        <v>98</v>
      </c>
      <c r="F93" s="28">
        <v>27905</v>
      </c>
    </row>
    <row r="94" spans="1:6">
      <c r="A94" s="25">
        <v>60090</v>
      </c>
      <c r="B94" s="26">
        <v>46200</v>
      </c>
      <c r="C94" s="27" t="s">
        <v>26</v>
      </c>
      <c r="D94" s="27" t="s">
        <v>108</v>
      </c>
      <c r="E94" s="27" t="s">
        <v>96</v>
      </c>
      <c r="F94" s="28">
        <v>10012</v>
      </c>
    </row>
    <row r="95" spans="1:6">
      <c r="A95" s="25">
        <v>60091</v>
      </c>
      <c r="B95" s="26">
        <v>46200</v>
      </c>
      <c r="C95" s="27" t="s">
        <v>31</v>
      </c>
      <c r="D95" s="27" t="s">
        <v>109</v>
      </c>
      <c r="E95" s="27" t="s">
        <v>97</v>
      </c>
      <c r="F95" s="28">
        <v>9973</v>
      </c>
    </row>
    <row r="96" spans="1:6">
      <c r="A96" s="25">
        <v>60092</v>
      </c>
      <c r="B96" s="26">
        <v>46048</v>
      </c>
      <c r="C96" s="27" t="s">
        <v>16</v>
      </c>
      <c r="D96" s="27" t="s">
        <v>109</v>
      </c>
      <c r="E96" s="27" t="s">
        <v>95</v>
      </c>
      <c r="F96" s="28">
        <v>30121</v>
      </c>
    </row>
    <row r="97" spans="1:6">
      <c r="A97" s="25">
        <v>60093</v>
      </c>
      <c r="B97" s="26">
        <v>46095</v>
      </c>
      <c r="C97" s="27" t="s">
        <v>21</v>
      </c>
      <c r="D97" s="27" t="s">
        <v>109</v>
      </c>
      <c r="E97" s="27" t="s">
        <v>96</v>
      </c>
      <c r="F97" s="28">
        <v>7595</v>
      </c>
    </row>
    <row r="98" spans="1:6">
      <c r="A98" s="25">
        <v>60094</v>
      </c>
      <c r="B98" s="26">
        <v>46066</v>
      </c>
      <c r="C98" s="27" t="s">
        <v>21</v>
      </c>
      <c r="D98" s="27" t="s">
        <v>109</v>
      </c>
      <c r="E98" s="27" t="s">
        <v>97</v>
      </c>
      <c r="F98" s="28">
        <v>27452</v>
      </c>
    </row>
    <row r="99" spans="1:6">
      <c r="A99" s="25">
        <v>60095</v>
      </c>
      <c r="B99" s="26">
        <v>46090</v>
      </c>
      <c r="C99" s="27" t="s">
        <v>16</v>
      </c>
      <c r="D99" s="27" t="s">
        <v>109</v>
      </c>
      <c r="E99" s="27" t="s">
        <v>96</v>
      </c>
      <c r="F99" s="28">
        <v>19645</v>
      </c>
    </row>
    <row r="100" spans="1:6">
      <c r="A100" s="25">
        <v>60096</v>
      </c>
      <c r="B100" s="26">
        <v>46152</v>
      </c>
      <c r="C100" s="27" t="s">
        <v>31</v>
      </c>
      <c r="D100" s="27" t="s">
        <v>108</v>
      </c>
      <c r="E100" s="27" t="s">
        <v>97</v>
      </c>
      <c r="F100" s="28">
        <v>35120</v>
      </c>
    </row>
    <row r="101" spans="1:6">
      <c r="A101" s="25">
        <v>60097</v>
      </c>
      <c r="B101" s="26">
        <v>46118</v>
      </c>
      <c r="C101" s="27" t="s">
        <v>26</v>
      </c>
      <c r="D101" s="27" t="s">
        <v>109</v>
      </c>
      <c r="E101" s="27" t="s">
        <v>96</v>
      </c>
      <c r="F101" s="28">
        <v>36618</v>
      </c>
    </row>
    <row r="102" spans="1:6">
      <c r="A102" s="25">
        <v>60098</v>
      </c>
      <c r="B102" s="26">
        <v>46088</v>
      </c>
      <c r="C102" s="27" t="s">
        <v>26</v>
      </c>
      <c r="D102" s="27" t="s">
        <v>108</v>
      </c>
      <c r="E102" s="27" t="s">
        <v>98</v>
      </c>
      <c r="F102" s="28">
        <v>23990</v>
      </c>
    </row>
    <row r="103" spans="1:6">
      <c r="A103" s="25">
        <v>60099</v>
      </c>
      <c r="B103" s="26">
        <v>46092</v>
      </c>
      <c r="C103" s="27" t="s">
        <v>16</v>
      </c>
      <c r="D103" s="27" t="s">
        <v>109</v>
      </c>
      <c r="E103" s="27" t="s">
        <v>95</v>
      </c>
      <c r="F103" s="28">
        <v>20939</v>
      </c>
    </row>
    <row r="104" spans="1:6">
      <c r="A104" s="25">
        <v>60100</v>
      </c>
      <c r="B104" s="26">
        <v>46025</v>
      </c>
      <c r="C104" s="27" t="s">
        <v>41</v>
      </c>
      <c r="D104" s="27" t="s">
        <v>108</v>
      </c>
      <c r="E104" s="27" t="s">
        <v>98</v>
      </c>
      <c r="F104" s="28">
        <v>18732</v>
      </c>
    </row>
    <row r="105" spans="1:6">
      <c r="A105" s="25">
        <v>60101</v>
      </c>
      <c r="B105" s="26">
        <v>46047</v>
      </c>
      <c r="C105" s="27" t="s">
        <v>31</v>
      </c>
      <c r="D105" s="27" t="s">
        <v>108</v>
      </c>
      <c r="E105" s="27" t="s">
        <v>95</v>
      </c>
      <c r="F105" s="28">
        <v>33464</v>
      </c>
    </row>
    <row r="106" spans="1:6">
      <c r="A106" s="25">
        <v>60102</v>
      </c>
      <c r="B106" s="26">
        <v>46109</v>
      </c>
      <c r="C106" s="27" t="s">
        <v>31</v>
      </c>
      <c r="D106" s="27" t="s">
        <v>108</v>
      </c>
      <c r="E106" s="27" t="s">
        <v>96</v>
      </c>
      <c r="F106" s="28">
        <v>29821</v>
      </c>
    </row>
    <row r="107" spans="1:6">
      <c r="A107" s="25">
        <v>60103</v>
      </c>
      <c r="B107" s="26">
        <v>46095</v>
      </c>
      <c r="C107" s="27" t="s">
        <v>41</v>
      </c>
      <c r="D107" s="27" t="s">
        <v>109</v>
      </c>
      <c r="E107" s="27" t="s">
        <v>98</v>
      </c>
      <c r="F107" s="28">
        <v>25976</v>
      </c>
    </row>
    <row r="108" spans="1:6">
      <c r="A108" s="25">
        <v>60104</v>
      </c>
      <c r="B108" s="26">
        <v>46054</v>
      </c>
      <c r="C108" s="27" t="s">
        <v>26</v>
      </c>
      <c r="D108" s="27" t="s">
        <v>109</v>
      </c>
      <c r="E108" s="27" t="s">
        <v>98</v>
      </c>
      <c r="F108" s="28">
        <v>33799</v>
      </c>
    </row>
    <row r="109" spans="1:6">
      <c r="A109" s="25">
        <v>60105</v>
      </c>
      <c r="B109" s="26">
        <v>46033</v>
      </c>
      <c r="C109" s="27" t="s">
        <v>26</v>
      </c>
      <c r="D109" s="27" t="s">
        <v>108</v>
      </c>
      <c r="E109" s="27" t="s">
        <v>98</v>
      </c>
      <c r="F109" s="28">
        <v>13858</v>
      </c>
    </row>
    <row r="110" spans="1:6">
      <c r="A110" s="25">
        <v>60106</v>
      </c>
      <c r="B110" s="26">
        <v>46049</v>
      </c>
      <c r="C110" s="27" t="s">
        <v>31</v>
      </c>
      <c r="D110" s="27" t="s">
        <v>109</v>
      </c>
      <c r="E110" s="27" t="s">
        <v>97</v>
      </c>
      <c r="F110" s="28">
        <v>20553</v>
      </c>
    </row>
    <row r="111" spans="1:6">
      <c r="A111" s="25">
        <v>60107</v>
      </c>
      <c r="B111" s="26">
        <v>46056</v>
      </c>
      <c r="C111" s="27" t="s">
        <v>31</v>
      </c>
      <c r="D111" s="27" t="s">
        <v>108</v>
      </c>
      <c r="E111" s="27" t="s">
        <v>97</v>
      </c>
      <c r="F111" s="28">
        <v>24229</v>
      </c>
    </row>
    <row r="112" spans="1:6">
      <c r="A112" s="25">
        <v>60108</v>
      </c>
      <c r="B112" s="26">
        <v>46137</v>
      </c>
      <c r="C112" s="27" t="s">
        <v>26</v>
      </c>
      <c r="D112" s="27" t="s">
        <v>108</v>
      </c>
      <c r="E112" s="27" t="s">
        <v>95</v>
      </c>
      <c r="F112" s="28">
        <v>23050</v>
      </c>
    </row>
    <row r="113" spans="1:6">
      <c r="A113" s="25">
        <v>60109</v>
      </c>
      <c r="B113" s="26">
        <v>46120</v>
      </c>
      <c r="C113" s="27" t="s">
        <v>16</v>
      </c>
      <c r="D113" s="27" t="s">
        <v>108</v>
      </c>
      <c r="E113" s="27" t="s">
        <v>97</v>
      </c>
      <c r="F113" s="28">
        <v>19557</v>
      </c>
    </row>
    <row r="114" spans="1:6">
      <c r="A114" s="25">
        <v>60110</v>
      </c>
      <c r="B114" s="26">
        <v>46121</v>
      </c>
      <c r="C114" s="27" t="s">
        <v>41</v>
      </c>
      <c r="D114" s="27" t="s">
        <v>108</v>
      </c>
      <c r="E114" s="27" t="s">
        <v>97</v>
      </c>
      <c r="F114" s="28">
        <v>34947</v>
      </c>
    </row>
    <row r="115" spans="1:6">
      <c r="A115" s="25">
        <v>60111</v>
      </c>
      <c r="B115" s="26">
        <v>46069</v>
      </c>
      <c r="C115" s="27" t="s">
        <v>26</v>
      </c>
      <c r="D115" s="27" t="s">
        <v>109</v>
      </c>
      <c r="E115" s="27" t="s">
        <v>97</v>
      </c>
      <c r="F115" s="28">
        <v>37231</v>
      </c>
    </row>
    <row r="116" spans="1:6">
      <c r="A116" s="25">
        <v>60112</v>
      </c>
      <c r="B116" s="26">
        <v>46108</v>
      </c>
      <c r="C116" s="27" t="s">
        <v>31</v>
      </c>
      <c r="D116" s="27" t="s">
        <v>108</v>
      </c>
      <c r="E116" s="27" t="s">
        <v>95</v>
      </c>
      <c r="F116" s="28">
        <v>31824</v>
      </c>
    </row>
    <row r="117" spans="1:6">
      <c r="A117" s="25">
        <v>60113</v>
      </c>
      <c r="B117" s="26">
        <v>46120</v>
      </c>
      <c r="C117" s="27" t="s">
        <v>41</v>
      </c>
      <c r="D117" s="27" t="s">
        <v>109</v>
      </c>
      <c r="E117" s="27" t="s">
        <v>98</v>
      </c>
      <c r="F117" s="28">
        <v>20627</v>
      </c>
    </row>
    <row r="118" spans="1:6">
      <c r="A118" s="25">
        <v>60114</v>
      </c>
      <c r="B118" s="26">
        <v>46164</v>
      </c>
      <c r="C118" s="27" t="s">
        <v>26</v>
      </c>
      <c r="D118" s="27" t="s">
        <v>108</v>
      </c>
      <c r="E118" s="27" t="s">
        <v>97</v>
      </c>
      <c r="F118" s="28">
        <v>9953</v>
      </c>
    </row>
    <row r="119" spans="1:6">
      <c r="A119" s="25">
        <v>60115</v>
      </c>
      <c r="B119" s="26">
        <v>46204</v>
      </c>
      <c r="C119" s="27" t="s">
        <v>26</v>
      </c>
      <c r="D119" s="27" t="s">
        <v>109</v>
      </c>
      <c r="E119" s="27" t="s">
        <v>96</v>
      </c>
      <c r="F119" s="28">
        <v>11108</v>
      </c>
    </row>
    <row r="120" spans="1:6">
      <c r="A120" s="25">
        <v>60116</v>
      </c>
      <c r="B120" s="26">
        <v>46189</v>
      </c>
      <c r="C120" s="27" t="s">
        <v>26</v>
      </c>
      <c r="D120" s="27" t="s">
        <v>109</v>
      </c>
      <c r="E120" s="27" t="s">
        <v>98</v>
      </c>
      <c r="F120" s="28">
        <v>34441</v>
      </c>
    </row>
    <row r="121" spans="1:6">
      <c r="A121" s="25">
        <v>60117</v>
      </c>
      <c r="B121" s="26">
        <v>46038</v>
      </c>
      <c r="C121" s="27" t="s">
        <v>26</v>
      </c>
      <c r="D121" s="27" t="s">
        <v>109</v>
      </c>
      <c r="E121" s="27" t="s">
        <v>95</v>
      </c>
      <c r="F121" s="28">
        <v>37371</v>
      </c>
    </row>
    <row r="122" spans="1:6">
      <c r="A122" s="25">
        <v>60118</v>
      </c>
      <c r="B122" s="26">
        <v>46158</v>
      </c>
      <c r="C122" s="27" t="s">
        <v>31</v>
      </c>
      <c r="D122" s="27" t="s">
        <v>108</v>
      </c>
      <c r="E122" s="27" t="s">
        <v>97</v>
      </c>
      <c r="F122" s="28">
        <v>26962</v>
      </c>
    </row>
    <row r="123" spans="1:6">
      <c r="A123" s="25">
        <v>60119</v>
      </c>
      <c r="B123" s="26">
        <v>46167</v>
      </c>
      <c r="C123" s="27" t="s">
        <v>41</v>
      </c>
      <c r="D123" s="27" t="s">
        <v>109</v>
      </c>
      <c r="E123" s="27" t="s">
        <v>97</v>
      </c>
      <c r="F123" s="28">
        <v>32384</v>
      </c>
    </row>
    <row r="124" spans="1:6">
      <c r="A124" s="25">
        <v>60120</v>
      </c>
      <c r="B124" s="26">
        <v>46146</v>
      </c>
      <c r="C124" s="27" t="s">
        <v>16</v>
      </c>
      <c r="D124" s="27" t="s">
        <v>108</v>
      </c>
      <c r="E124" s="27" t="s">
        <v>97</v>
      </c>
      <c r="F124" s="28">
        <v>38158</v>
      </c>
    </row>
    <row r="125" spans="1:6">
      <c r="A125" s="25">
        <v>60121</v>
      </c>
      <c r="B125" s="26">
        <v>46185</v>
      </c>
      <c r="C125" s="27" t="s">
        <v>26</v>
      </c>
      <c r="D125" s="27" t="s">
        <v>109</v>
      </c>
      <c r="E125" s="27" t="s">
        <v>95</v>
      </c>
      <c r="F125" s="28">
        <v>29722</v>
      </c>
    </row>
    <row r="126" spans="1:6">
      <c r="A126" s="25">
        <v>60122</v>
      </c>
      <c r="B126" s="26">
        <v>46188</v>
      </c>
      <c r="C126" s="27" t="s">
        <v>41</v>
      </c>
      <c r="D126" s="27" t="s">
        <v>108</v>
      </c>
      <c r="E126" s="27" t="s">
        <v>98</v>
      </c>
      <c r="F126" s="28">
        <v>41006</v>
      </c>
    </row>
    <row r="127" spans="1:6">
      <c r="A127" s="25">
        <v>60123</v>
      </c>
      <c r="B127" s="26">
        <v>46038</v>
      </c>
      <c r="C127" s="27" t="s">
        <v>31</v>
      </c>
      <c r="D127" s="27" t="s">
        <v>108</v>
      </c>
      <c r="E127" s="27" t="s">
        <v>97</v>
      </c>
      <c r="F127" s="28">
        <v>40717</v>
      </c>
    </row>
    <row r="128" spans="1:6">
      <c r="A128" s="25">
        <v>60124</v>
      </c>
      <c r="B128" s="26">
        <v>46069</v>
      </c>
      <c r="C128" s="27" t="s">
        <v>21</v>
      </c>
      <c r="D128" s="27" t="s">
        <v>109</v>
      </c>
      <c r="E128" s="27" t="s">
        <v>97</v>
      </c>
      <c r="F128" s="28">
        <v>30762</v>
      </c>
    </row>
    <row r="129" spans="1:6">
      <c r="A129" s="25">
        <v>60125</v>
      </c>
      <c r="B129" s="26">
        <v>46150</v>
      </c>
      <c r="C129" s="27" t="s">
        <v>31</v>
      </c>
      <c r="D129" s="27" t="s">
        <v>109</v>
      </c>
      <c r="E129" s="27" t="s">
        <v>98</v>
      </c>
      <c r="F129" s="28">
        <v>4796</v>
      </c>
    </row>
    <row r="130" spans="1:6">
      <c r="A130" s="25">
        <v>60126</v>
      </c>
      <c r="B130" s="26">
        <v>46039</v>
      </c>
      <c r="C130" s="27" t="s">
        <v>31</v>
      </c>
      <c r="D130" s="27" t="s">
        <v>108</v>
      </c>
      <c r="E130" s="27" t="s">
        <v>97</v>
      </c>
      <c r="F130" s="28">
        <v>11682</v>
      </c>
    </row>
    <row r="131" spans="1:6">
      <c r="A131" s="25">
        <v>60127</v>
      </c>
      <c r="B131" s="26">
        <v>46151</v>
      </c>
      <c r="C131" s="27" t="s">
        <v>21</v>
      </c>
      <c r="D131" s="27" t="s">
        <v>109</v>
      </c>
      <c r="E131" s="27" t="s">
        <v>96</v>
      </c>
      <c r="F131" s="28">
        <v>8396</v>
      </c>
    </row>
    <row r="132" spans="1:6">
      <c r="A132" s="25">
        <v>60128</v>
      </c>
      <c r="B132" s="26">
        <v>46203</v>
      </c>
      <c r="C132" s="27" t="s">
        <v>16</v>
      </c>
      <c r="D132" s="27" t="s">
        <v>108</v>
      </c>
      <c r="E132" s="27" t="s">
        <v>96</v>
      </c>
      <c r="F132" s="28">
        <v>29032</v>
      </c>
    </row>
    <row r="133" spans="1:6">
      <c r="A133" s="25">
        <v>60129</v>
      </c>
      <c r="B133" s="26">
        <v>46142</v>
      </c>
      <c r="C133" s="27" t="s">
        <v>41</v>
      </c>
      <c r="D133" s="27" t="s">
        <v>108</v>
      </c>
      <c r="E133" s="27" t="s">
        <v>98</v>
      </c>
      <c r="F133" s="28">
        <v>25035</v>
      </c>
    </row>
    <row r="134" spans="1:6">
      <c r="A134" s="25">
        <v>60130</v>
      </c>
      <c r="B134" s="26">
        <v>46023</v>
      </c>
      <c r="C134" s="27" t="s">
        <v>26</v>
      </c>
      <c r="D134" s="27" t="s">
        <v>109</v>
      </c>
      <c r="E134" s="27" t="s">
        <v>95</v>
      </c>
      <c r="F134" s="28">
        <v>17556</v>
      </c>
    </row>
    <row r="135" spans="1:6">
      <c r="A135" s="25">
        <v>60131</v>
      </c>
      <c r="B135" s="26">
        <v>46165</v>
      </c>
      <c r="C135" s="27" t="s">
        <v>21</v>
      </c>
      <c r="D135" s="27" t="s">
        <v>108</v>
      </c>
      <c r="E135" s="27" t="s">
        <v>96</v>
      </c>
      <c r="F135" s="28">
        <v>6043</v>
      </c>
    </row>
    <row r="136" spans="1:6">
      <c r="A136" s="25">
        <v>60132</v>
      </c>
      <c r="B136" s="26">
        <v>46026</v>
      </c>
      <c r="C136" s="27" t="s">
        <v>21</v>
      </c>
      <c r="D136" s="27" t="s">
        <v>109</v>
      </c>
      <c r="E136" s="27" t="s">
        <v>98</v>
      </c>
      <c r="F136" s="28">
        <v>9740</v>
      </c>
    </row>
    <row r="137" spans="1:6">
      <c r="A137" s="25">
        <v>60133</v>
      </c>
      <c r="B137" s="26">
        <v>46189</v>
      </c>
      <c r="C137" s="27" t="s">
        <v>31</v>
      </c>
      <c r="D137" s="27" t="s">
        <v>109</v>
      </c>
      <c r="E137" s="27" t="s">
        <v>98</v>
      </c>
      <c r="F137" s="28">
        <v>40310</v>
      </c>
    </row>
    <row r="138" spans="1:6">
      <c r="A138" s="25">
        <v>60134</v>
      </c>
      <c r="B138" s="26">
        <v>46086</v>
      </c>
      <c r="C138" s="27" t="s">
        <v>26</v>
      </c>
      <c r="D138" s="27" t="s">
        <v>108</v>
      </c>
      <c r="E138" s="27" t="s">
        <v>96</v>
      </c>
      <c r="F138" s="28">
        <v>28051</v>
      </c>
    </row>
    <row r="139" spans="1:6">
      <c r="A139" s="25">
        <v>60135</v>
      </c>
      <c r="B139" s="26">
        <v>46115</v>
      </c>
      <c r="C139" s="27" t="s">
        <v>26</v>
      </c>
      <c r="D139" s="27" t="s">
        <v>109</v>
      </c>
      <c r="E139" s="27" t="s">
        <v>96</v>
      </c>
      <c r="F139" s="28">
        <v>11521</v>
      </c>
    </row>
    <row r="140" spans="1:6">
      <c r="A140" s="25">
        <v>60136</v>
      </c>
      <c r="B140" s="26">
        <v>46187</v>
      </c>
      <c r="C140" s="27" t="s">
        <v>31</v>
      </c>
      <c r="D140" s="27" t="s">
        <v>109</v>
      </c>
      <c r="E140" s="27" t="s">
        <v>95</v>
      </c>
      <c r="F140" s="28">
        <v>15874</v>
      </c>
    </row>
    <row r="141" spans="1:6">
      <c r="A141" s="25">
        <v>60137</v>
      </c>
      <c r="B141" s="26">
        <v>46055</v>
      </c>
      <c r="C141" s="27" t="s">
        <v>21</v>
      </c>
      <c r="D141" s="27" t="s">
        <v>108</v>
      </c>
      <c r="E141" s="27" t="s">
        <v>96</v>
      </c>
      <c r="F141" s="28">
        <v>29259</v>
      </c>
    </row>
    <row r="142" spans="1:6">
      <c r="A142" s="25">
        <v>60138</v>
      </c>
      <c r="B142" s="26">
        <v>46027</v>
      </c>
      <c r="C142" s="27" t="s">
        <v>31</v>
      </c>
      <c r="D142" s="27" t="s">
        <v>108</v>
      </c>
      <c r="E142" s="27" t="s">
        <v>96</v>
      </c>
      <c r="F142" s="28">
        <v>31190</v>
      </c>
    </row>
    <row r="143" spans="1:6">
      <c r="A143" s="25">
        <v>60139</v>
      </c>
      <c r="B143" s="26">
        <v>46038</v>
      </c>
      <c r="C143" s="27" t="s">
        <v>16</v>
      </c>
      <c r="D143" s="27" t="s">
        <v>108</v>
      </c>
      <c r="E143" s="27" t="s">
        <v>95</v>
      </c>
      <c r="F143" s="28">
        <v>27662</v>
      </c>
    </row>
    <row r="144" spans="1:6">
      <c r="A144" s="25">
        <v>60140</v>
      </c>
      <c r="B144" s="26">
        <v>46153</v>
      </c>
      <c r="C144" s="27" t="s">
        <v>16</v>
      </c>
      <c r="D144" s="27" t="s">
        <v>108</v>
      </c>
      <c r="E144" s="27" t="s">
        <v>95</v>
      </c>
      <c r="F144" s="28">
        <v>5099</v>
      </c>
    </row>
    <row r="145" spans="1:6">
      <c r="A145" s="25">
        <v>60141</v>
      </c>
      <c r="B145" s="26">
        <v>46146</v>
      </c>
      <c r="C145" s="27" t="s">
        <v>16</v>
      </c>
      <c r="D145" s="27" t="s">
        <v>109</v>
      </c>
      <c r="E145" s="27" t="s">
        <v>95</v>
      </c>
      <c r="F145" s="28">
        <v>25589</v>
      </c>
    </row>
    <row r="146" spans="1:6">
      <c r="A146" s="25">
        <v>60142</v>
      </c>
      <c r="B146" s="26">
        <v>46153</v>
      </c>
      <c r="C146" s="27" t="s">
        <v>31</v>
      </c>
      <c r="D146" s="27" t="s">
        <v>109</v>
      </c>
      <c r="E146" s="27" t="s">
        <v>95</v>
      </c>
      <c r="F146" s="28">
        <v>35626</v>
      </c>
    </row>
    <row r="147" spans="1:6">
      <c r="A147" s="25">
        <v>60143</v>
      </c>
      <c r="B147" s="26">
        <v>46202</v>
      </c>
      <c r="C147" s="27" t="s">
        <v>41</v>
      </c>
      <c r="D147" s="27" t="s">
        <v>109</v>
      </c>
      <c r="E147" s="27" t="s">
        <v>96</v>
      </c>
      <c r="F147" s="28">
        <v>17947</v>
      </c>
    </row>
    <row r="148" spans="1:6">
      <c r="A148" s="25">
        <v>60144</v>
      </c>
      <c r="B148" s="26">
        <v>46166</v>
      </c>
      <c r="C148" s="27" t="s">
        <v>26</v>
      </c>
      <c r="D148" s="27" t="s">
        <v>108</v>
      </c>
      <c r="E148" s="27" t="s">
        <v>95</v>
      </c>
      <c r="F148" s="28">
        <v>19091</v>
      </c>
    </row>
    <row r="149" spans="1:6">
      <c r="A149" s="25">
        <v>60145</v>
      </c>
      <c r="B149" s="26">
        <v>46039</v>
      </c>
      <c r="C149" s="27" t="s">
        <v>31</v>
      </c>
      <c r="D149" s="27" t="s">
        <v>108</v>
      </c>
      <c r="E149" s="27" t="s">
        <v>97</v>
      </c>
      <c r="F149" s="28">
        <v>31232</v>
      </c>
    </row>
    <row r="150" spans="1:6">
      <c r="A150" s="25">
        <v>60146</v>
      </c>
      <c r="B150" s="26">
        <v>46143</v>
      </c>
      <c r="C150" s="27" t="s">
        <v>31</v>
      </c>
      <c r="D150" s="27" t="s">
        <v>109</v>
      </c>
      <c r="E150" s="27" t="s">
        <v>97</v>
      </c>
      <c r="F150" s="28">
        <v>26782</v>
      </c>
    </row>
    <row r="151" spans="1:6">
      <c r="A151" s="25">
        <v>60147</v>
      </c>
      <c r="B151" s="26">
        <v>46174</v>
      </c>
      <c r="C151" s="27" t="s">
        <v>21</v>
      </c>
      <c r="D151" s="27" t="s">
        <v>109</v>
      </c>
      <c r="E151" s="27" t="s">
        <v>98</v>
      </c>
      <c r="F151" s="28">
        <v>40153</v>
      </c>
    </row>
    <row r="152" spans="1:6">
      <c r="A152" s="25">
        <v>60148</v>
      </c>
      <c r="B152" s="26">
        <v>46103</v>
      </c>
      <c r="C152" s="27" t="s">
        <v>16</v>
      </c>
      <c r="D152" s="27" t="s">
        <v>108</v>
      </c>
      <c r="E152" s="27" t="s">
        <v>95</v>
      </c>
      <c r="F152" s="28">
        <v>12250</v>
      </c>
    </row>
    <row r="153" spans="1:6">
      <c r="A153" s="25">
        <v>60149</v>
      </c>
      <c r="B153" s="26">
        <v>46143</v>
      </c>
      <c r="C153" s="27" t="s">
        <v>31</v>
      </c>
      <c r="D153" s="27" t="s">
        <v>109</v>
      </c>
      <c r="E153" s="27" t="s">
        <v>95</v>
      </c>
      <c r="F153" s="28">
        <v>16597</v>
      </c>
    </row>
    <row r="154" spans="1:6">
      <c r="A154" s="25">
        <v>60150</v>
      </c>
      <c r="B154" s="26">
        <v>46190</v>
      </c>
      <c r="C154" s="27" t="s">
        <v>26</v>
      </c>
      <c r="D154" s="27" t="s">
        <v>109</v>
      </c>
      <c r="E154" s="27" t="s">
        <v>97</v>
      </c>
      <c r="F154" s="28">
        <v>41585</v>
      </c>
    </row>
    <row r="155" spans="1:6">
      <c r="A155" s="25">
        <v>60151</v>
      </c>
      <c r="B155" s="26">
        <v>46137</v>
      </c>
      <c r="C155" s="27" t="s">
        <v>26</v>
      </c>
      <c r="D155" s="27" t="s">
        <v>109</v>
      </c>
      <c r="E155" s="27" t="s">
        <v>97</v>
      </c>
      <c r="F155" s="28">
        <v>28082</v>
      </c>
    </row>
    <row r="156" spans="1:6">
      <c r="A156" s="25">
        <v>60152</v>
      </c>
      <c r="B156" s="26">
        <v>46058</v>
      </c>
      <c r="C156" s="27" t="s">
        <v>41</v>
      </c>
      <c r="D156" s="27" t="s">
        <v>109</v>
      </c>
      <c r="E156" s="27" t="s">
        <v>95</v>
      </c>
      <c r="F156" s="28">
        <v>6462</v>
      </c>
    </row>
    <row r="157" spans="1:6">
      <c r="A157" s="25">
        <v>60153</v>
      </c>
      <c r="B157" s="26">
        <v>46055</v>
      </c>
      <c r="C157" s="27" t="s">
        <v>16</v>
      </c>
      <c r="D157" s="27" t="s">
        <v>108</v>
      </c>
      <c r="E157" s="27" t="s">
        <v>97</v>
      </c>
      <c r="F157" s="28">
        <v>31365</v>
      </c>
    </row>
    <row r="158" spans="1:6">
      <c r="A158" s="25">
        <v>60154</v>
      </c>
      <c r="B158" s="26">
        <v>46023</v>
      </c>
      <c r="C158" s="27" t="s">
        <v>21</v>
      </c>
      <c r="D158" s="27" t="s">
        <v>108</v>
      </c>
      <c r="E158" s="27" t="s">
        <v>96</v>
      </c>
      <c r="F158" s="28">
        <v>17720</v>
      </c>
    </row>
    <row r="159" spans="1:6">
      <c r="A159" s="25">
        <v>60155</v>
      </c>
      <c r="B159" s="26">
        <v>46040</v>
      </c>
      <c r="C159" s="27" t="s">
        <v>21</v>
      </c>
      <c r="D159" s="27" t="s">
        <v>109</v>
      </c>
      <c r="E159" s="27" t="s">
        <v>98</v>
      </c>
      <c r="F159" s="28">
        <v>25496</v>
      </c>
    </row>
    <row r="160" spans="1:6">
      <c r="A160" s="25">
        <v>60156</v>
      </c>
      <c r="B160" s="26">
        <v>46182</v>
      </c>
      <c r="C160" s="27" t="s">
        <v>21</v>
      </c>
      <c r="D160" s="27" t="s">
        <v>108</v>
      </c>
      <c r="E160" s="27" t="s">
        <v>95</v>
      </c>
      <c r="F160" s="28">
        <v>23961</v>
      </c>
    </row>
    <row r="161" spans="1:6">
      <c r="A161" s="25">
        <v>60157</v>
      </c>
      <c r="B161" s="26">
        <v>46026</v>
      </c>
      <c r="C161" s="27" t="s">
        <v>16</v>
      </c>
      <c r="D161" s="27" t="s">
        <v>109</v>
      </c>
      <c r="E161" s="27" t="s">
        <v>97</v>
      </c>
      <c r="F161" s="28">
        <v>38598</v>
      </c>
    </row>
    <row r="162" spans="1:6">
      <c r="A162" s="25">
        <v>60158</v>
      </c>
      <c r="B162" s="26">
        <v>46173</v>
      </c>
      <c r="C162" s="27" t="s">
        <v>31</v>
      </c>
      <c r="D162" s="27" t="s">
        <v>108</v>
      </c>
      <c r="E162" s="27" t="s">
        <v>97</v>
      </c>
      <c r="F162" s="28">
        <v>7249</v>
      </c>
    </row>
    <row r="163" spans="1:6">
      <c r="A163" s="25">
        <v>60159</v>
      </c>
      <c r="B163" s="26">
        <v>46044</v>
      </c>
      <c r="C163" s="27" t="s">
        <v>21</v>
      </c>
      <c r="D163" s="27" t="s">
        <v>108</v>
      </c>
      <c r="E163" s="27" t="s">
        <v>97</v>
      </c>
      <c r="F163" s="28">
        <v>18681</v>
      </c>
    </row>
    <row r="164" spans="1:6">
      <c r="A164" s="25">
        <v>60160</v>
      </c>
      <c r="B164" s="26">
        <v>46104</v>
      </c>
      <c r="C164" s="27" t="s">
        <v>21</v>
      </c>
      <c r="D164" s="27" t="s">
        <v>108</v>
      </c>
      <c r="E164" s="27" t="s">
        <v>97</v>
      </c>
      <c r="F164" s="28">
        <v>23960</v>
      </c>
    </row>
    <row r="165" spans="1:6">
      <c r="A165" s="25">
        <v>60161</v>
      </c>
      <c r="B165" s="26">
        <v>46119</v>
      </c>
      <c r="C165" s="27" t="s">
        <v>26</v>
      </c>
      <c r="D165" s="27" t="s">
        <v>108</v>
      </c>
      <c r="E165" s="27" t="s">
        <v>97</v>
      </c>
      <c r="F165" s="28">
        <v>15559</v>
      </c>
    </row>
    <row r="166" spans="1:6">
      <c r="A166" s="25">
        <v>60162</v>
      </c>
      <c r="B166" s="26">
        <v>46156</v>
      </c>
      <c r="C166" s="27" t="s">
        <v>26</v>
      </c>
      <c r="D166" s="27" t="s">
        <v>108</v>
      </c>
      <c r="E166" s="27" t="s">
        <v>96</v>
      </c>
      <c r="F166" s="28">
        <v>16528</v>
      </c>
    </row>
    <row r="167" spans="1:6">
      <c r="A167" s="25">
        <v>60163</v>
      </c>
      <c r="B167" s="26">
        <v>46198</v>
      </c>
      <c r="C167" s="27" t="s">
        <v>26</v>
      </c>
      <c r="D167" s="27" t="s">
        <v>108</v>
      </c>
      <c r="E167" s="27" t="s">
        <v>98</v>
      </c>
      <c r="F167" s="28">
        <v>28214</v>
      </c>
    </row>
    <row r="168" spans="1:6">
      <c r="A168" s="25">
        <v>60164</v>
      </c>
      <c r="B168" s="26">
        <v>46036</v>
      </c>
      <c r="C168" s="27" t="s">
        <v>21</v>
      </c>
      <c r="D168" s="27" t="s">
        <v>108</v>
      </c>
      <c r="E168" s="27" t="s">
        <v>95</v>
      </c>
      <c r="F168" s="28">
        <v>28981</v>
      </c>
    </row>
    <row r="169" spans="1:6">
      <c r="A169" s="25">
        <v>60165</v>
      </c>
      <c r="B169" s="26">
        <v>46089</v>
      </c>
      <c r="C169" s="27" t="s">
        <v>26</v>
      </c>
      <c r="D169" s="27" t="s">
        <v>109</v>
      </c>
      <c r="E169" s="27" t="s">
        <v>97</v>
      </c>
      <c r="F169" s="28">
        <v>15616</v>
      </c>
    </row>
    <row r="170" spans="1:6">
      <c r="A170" s="25">
        <v>60166</v>
      </c>
      <c r="B170" s="26">
        <v>46034</v>
      </c>
      <c r="C170" s="27" t="s">
        <v>41</v>
      </c>
      <c r="D170" s="27" t="s">
        <v>109</v>
      </c>
      <c r="E170" s="27" t="s">
        <v>97</v>
      </c>
      <c r="F170" s="28">
        <v>39367</v>
      </c>
    </row>
    <row r="171" spans="1:6">
      <c r="A171" s="25">
        <v>60167</v>
      </c>
      <c r="B171" s="26">
        <v>46180</v>
      </c>
      <c r="C171" s="27" t="s">
        <v>41</v>
      </c>
      <c r="D171" s="27" t="s">
        <v>109</v>
      </c>
      <c r="E171" s="27" t="s">
        <v>96</v>
      </c>
      <c r="F171" s="28">
        <v>7083</v>
      </c>
    </row>
    <row r="172" spans="1:6">
      <c r="A172" s="25">
        <v>60168</v>
      </c>
      <c r="B172" s="26">
        <v>46077</v>
      </c>
      <c r="C172" s="27" t="s">
        <v>16</v>
      </c>
      <c r="D172" s="27" t="s">
        <v>108</v>
      </c>
      <c r="E172" s="27" t="s">
        <v>97</v>
      </c>
      <c r="F172" s="28">
        <v>14664</v>
      </c>
    </row>
    <row r="173" spans="1:6">
      <c r="A173" s="25">
        <v>60169</v>
      </c>
      <c r="B173" s="26">
        <v>46080</v>
      </c>
      <c r="C173" s="27" t="s">
        <v>41</v>
      </c>
      <c r="D173" s="27" t="s">
        <v>109</v>
      </c>
      <c r="E173" s="27" t="s">
        <v>97</v>
      </c>
      <c r="F173" s="28">
        <v>22667</v>
      </c>
    </row>
    <row r="174" spans="1:6">
      <c r="A174" s="25">
        <v>60170</v>
      </c>
      <c r="B174" s="26">
        <v>46133</v>
      </c>
      <c r="C174" s="27" t="s">
        <v>26</v>
      </c>
      <c r="D174" s="27" t="s">
        <v>108</v>
      </c>
      <c r="E174" s="27" t="s">
        <v>98</v>
      </c>
      <c r="F174" s="28">
        <v>34193</v>
      </c>
    </row>
    <row r="175" spans="1:6">
      <c r="A175" s="25">
        <v>60171</v>
      </c>
      <c r="B175" s="26">
        <v>46098</v>
      </c>
      <c r="C175" s="27" t="s">
        <v>21</v>
      </c>
      <c r="D175" s="27" t="s">
        <v>108</v>
      </c>
      <c r="E175" s="27" t="s">
        <v>96</v>
      </c>
      <c r="F175" s="28">
        <v>19446</v>
      </c>
    </row>
    <row r="176" spans="1:6">
      <c r="A176" s="25">
        <v>60172</v>
      </c>
      <c r="B176" s="26">
        <v>46052</v>
      </c>
      <c r="C176" s="27" t="s">
        <v>26</v>
      </c>
      <c r="D176" s="27" t="s">
        <v>109</v>
      </c>
      <c r="E176" s="27" t="s">
        <v>96</v>
      </c>
      <c r="F176" s="28">
        <v>9069</v>
      </c>
    </row>
    <row r="177" spans="1:6">
      <c r="A177" s="25">
        <v>60173</v>
      </c>
      <c r="B177" s="26">
        <v>46124</v>
      </c>
      <c r="C177" s="27" t="s">
        <v>31</v>
      </c>
      <c r="D177" s="27" t="s">
        <v>109</v>
      </c>
      <c r="E177" s="27" t="s">
        <v>98</v>
      </c>
      <c r="F177" s="28">
        <v>10718</v>
      </c>
    </row>
    <row r="178" spans="1:6">
      <c r="A178" s="25">
        <v>60174</v>
      </c>
      <c r="B178" s="26">
        <v>46136</v>
      </c>
      <c r="C178" s="27" t="s">
        <v>16</v>
      </c>
      <c r="D178" s="27" t="s">
        <v>109</v>
      </c>
      <c r="E178" s="27" t="s">
        <v>96</v>
      </c>
      <c r="F178" s="28">
        <v>18134</v>
      </c>
    </row>
    <row r="179" spans="1:6">
      <c r="A179" s="25">
        <v>60175</v>
      </c>
      <c r="B179" s="26">
        <v>46109</v>
      </c>
      <c r="C179" s="27" t="s">
        <v>41</v>
      </c>
      <c r="D179" s="27" t="s">
        <v>108</v>
      </c>
      <c r="E179" s="27" t="s">
        <v>97</v>
      </c>
      <c r="F179" s="28">
        <v>7576</v>
      </c>
    </row>
    <row r="180" spans="1:6">
      <c r="A180" s="25">
        <v>60176</v>
      </c>
      <c r="B180" s="26">
        <v>46147</v>
      </c>
      <c r="C180" s="27" t="s">
        <v>16</v>
      </c>
      <c r="D180" s="27" t="s">
        <v>109</v>
      </c>
      <c r="E180" s="27" t="s">
        <v>96</v>
      </c>
      <c r="F180" s="28">
        <v>14124</v>
      </c>
    </row>
    <row r="181" spans="1:6">
      <c r="A181" s="25">
        <v>60177</v>
      </c>
      <c r="B181" s="26">
        <v>46075</v>
      </c>
      <c r="C181" s="27" t="s">
        <v>41</v>
      </c>
      <c r="D181" s="27" t="s">
        <v>108</v>
      </c>
      <c r="E181" s="27" t="s">
        <v>95</v>
      </c>
      <c r="F181" s="28">
        <v>32660</v>
      </c>
    </row>
    <row r="182" spans="1:6">
      <c r="A182" s="25">
        <v>60178</v>
      </c>
      <c r="B182" s="26">
        <v>46131</v>
      </c>
      <c r="C182" s="27" t="s">
        <v>26</v>
      </c>
      <c r="D182" s="27" t="s">
        <v>109</v>
      </c>
      <c r="E182" s="27" t="s">
        <v>95</v>
      </c>
      <c r="F182" s="28">
        <v>32079</v>
      </c>
    </row>
    <row r="183" spans="1:6">
      <c r="A183" s="25">
        <v>60179</v>
      </c>
      <c r="B183" s="26">
        <v>46122</v>
      </c>
      <c r="C183" s="27" t="s">
        <v>16</v>
      </c>
      <c r="D183" s="27" t="s">
        <v>108</v>
      </c>
      <c r="E183" s="27" t="s">
        <v>98</v>
      </c>
      <c r="F183" s="28">
        <v>36499</v>
      </c>
    </row>
    <row r="184" spans="1:6">
      <c r="A184" s="25">
        <v>60180</v>
      </c>
      <c r="B184" s="26">
        <v>46096</v>
      </c>
      <c r="C184" s="27" t="s">
        <v>41</v>
      </c>
      <c r="D184" s="27" t="s">
        <v>109</v>
      </c>
      <c r="E184" s="27" t="s">
        <v>95</v>
      </c>
      <c r="F184" s="28">
        <v>37466</v>
      </c>
    </row>
    <row r="185" spans="1:6">
      <c r="A185" s="25">
        <v>60181</v>
      </c>
      <c r="B185" s="26">
        <v>46028</v>
      </c>
      <c r="C185" s="27" t="s">
        <v>16</v>
      </c>
      <c r="D185" s="27" t="s">
        <v>109</v>
      </c>
      <c r="E185" s="27" t="s">
        <v>95</v>
      </c>
      <c r="F185" s="28">
        <v>31603</v>
      </c>
    </row>
    <row r="186" spans="1:6">
      <c r="A186" s="25">
        <v>60182</v>
      </c>
      <c r="B186" s="26">
        <v>46058</v>
      </c>
      <c r="C186" s="27" t="s">
        <v>31</v>
      </c>
      <c r="D186" s="27" t="s">
        <v>109</v>
      </c>
      <c r="E186" s="27" t="s">
        <v>95</v>
      </c>
      <c r="F186" s="28">
        <v>4826</v>
      </c>
    </row>
    <row r="187" spans="1:6">
      <c r="A187" s="25">
        <v>60183</v>
      </c>
      <c r="B187" s="26">
        <v>46157</v>
      </c>
      <c r="C187" s="27" t="s">
        <v>26</v>
      </c>
      <c r="D187" s="27" t="s">
        <v>109</v>
      </c>
      <c r="E187" s="27" t="s">
        <v>96</v>
      </c>
      <c r="F187" s="28">
        <v>30014</v>
      </c>
    </row>
    <row r="188" spans="1:6">
      <c r="A188" s="25">
        <v>60184</v>
      </c>
      <c r="B188" s="26">
        <v>46191</v>
      </c>
      <c r="C188" s="27" t="s">
        <v>21</v>
      </c>
      <c r="D188" s="27" t="s">
        <v>108</v>
      </c>
      <c r="E188" s="27" t="s">
        <v>96</v>
      </c>
      <c r="F188" s="28">
        <v>7241</v>
      </c>
    </row>
    <row r="189" spans="1:6">
      <c r="A189" s="25">
        <v>60185</v>
      </c>
      <c r="B189" s="26">
        <v>46175</v>
      </c>
      <c r="C189" s="27" t="s">
        <v>21</v>
      </c>
      <c r="D189" s="27" t="s">
        <v>109</v>
      </c>
      <c r="E189" s="27" t="s">
        <v>97</v>
      </c>
      <c r="F189" s="28">
        <v>37966</v>
      </c>
    </row>
    <row r="190" spans="1:6">
      <c r="A190" s="25">
        <v>60186</v>
      </c>
      <c r="B190" s="26">
        <v>46122</v>
      </c>
      <c r="C190" s="27" t="s">
        <v>31</v>
      </c>
      <c r="D190" s="27" t="s">
        <v>108</v>
      </c>
      <c r="E190" s="27" t="s">
        <v>98</v>
      </c>
      <c r="F190" s="28">
        <v>32268</v>
      </c>
    </row>
    <row r="191" spans="1:6">
      <c r="A191" s="25">
        <v>60187</v>
      </c>
      <c r="B191" s="26">
        <v>46136</v>
      </c>
      <c r="C191" s="27" t="s">
        <v>31</v>
      </c>
      <c r="D191" s="27" t="s">
        <v>109</v>
      </c>
      <c r="E191" s="27" t="s">
        <v>98</v>
      </c>
      <c r="F191" s="28">
        <v>22973</v>
      </c>
    </row>
    <row r="192" spans="1:6">
      <c r="A192" s="25">
        <v>60188</v>
      </c>
      <c r="B192" s="26">
        <v>46040</v>
      </c>
      <c r="C192" s="27" t="s">
        <v>26</v>
      </c>
      <c r="D192" s="27" t="s">
        <v>109</v>
      </c>
      <c r="E192" s="27" t="s">
        <v>95</v>
      </c>
      <c r="F192" s="28">
        <v>24112</v>
      </c>
    </row>
    <row r="193" spans="1:6">
      <c r="A193" s="25">
        <v>60189</v>
      </c>
      <c r="B193" s="26">
        <v>46172</v>
      </c>
      <c r="C193" s="27" t="s">
        <v>26</v>
      </c>
      <c r="D193" s="27" t="s">
        <v>108</v>
      </c>
      <c r="E193" s="27" t="s">
        <v>96</v>
      </c>
      <c r="F193" s="28">
        <v>40402</v>
      </c>
    </row>
    <row r="194" spans="1:6">
      <c r="A194" s="25">
        <v>60190</v>
      </c>
      <c r="B194" s="26">
        <v>46069</v>
      </c>
      <c r="C194" s="27" t="s">
        <v>26</v>
      </c>
      <c r="D194" s="27" t="s">
        <v>109</v>
      </c>
      <c r="E194" s="27" t="s">
        <v>98</v>
      </c>
      <c r="F194" s="28">
        <v>39681</v>
      </c>
    </row>
    <row r="195" spans="1:6">
      <c r="A195" s="25">
        <v>60191</v>
      </c>
      <c r="B195" s="26">
        <v>46148</v>
      </c>
      <c r="C195" s="27" t="s">
        <v>41</v>
      </c>
      <c r="D195" s="27" t="s">
        <v>108</v>
      </c>
      <c r="E195" s="27" t="s">
        <v>98</v>
      </c>
      <c r="F195" s="28">
        <v>34430</v>
      </c>
    </row>
    <row r="196" spans="1:6">
      <c r="A196" s="25">
        <v>60192</v>
      </c>
      <c r="B196" s="26">
        <v>46143</v>
      </c>
      <c r="C196" s="27" t="s">
        <v>41</v>
      </c>
      <c r="D196" s="27" t="s">
        <v>109</v>
      </c>
      <c r="E196" s="27" t="s">
        <v>96</v>
      </c>
      <c r="F196" s="28">
        <v>35368</v>
      </c>
    </row>
    <row r="197" spans="1:6">
      <c r="A197" s="25">
        <v>60193</v>
      </c>
      <c r="B197" s="26">
        <v>46030</v>
      </c>
      <c r="C197" s="27" t="s">
        <v>16</v>
      </c>
      <c r="D197" s="27" t="s">
        <v>108</v>
      </c>
      <c r="E197" s="27" t="s">
        <v>97</v>
      </c>
      <c r="F197" s="28">
        <v>13040</v>
      </c>
    </row>
    <row r="198" spans="1:6">
      <c r="A198" s="25">
        <v>60194</v>
      </c>
      <c r="B198" s="26">
        <v>46024</v>
      </c>
      <c r="C198" s="27" t="s">
        <v>41</v>
      </c>
      <c r="D198" s="27" t="s">
        <v>109</v>
      </c>
      <c r="E198" s="27" t="s">
        <v>97</v>
      </c>
      <c r="F198" s="28">
        <v>39241</v>
      </c>
    </row>
    <row r="199" spans="1:6">
      <c r="A199" s="25">
        <v>60195</v>
      </c>
      <c r="B199" s="26">
        <v>46077</v>
      </c>
      <c r="C199" s="27" t="s">
        <v>26</v>
      </c>
      <c r="D199" s="27" t="s">
        <v>109</v>
      </c>
      <c r="E199" s="27" t="s">
        <v>96</v>
      </c>
      <c r="F199" s="28">
        <v>8161</v>
      </c>
    </row>
    <row r="200" spans="1:6">
      <c r="A200" s="25">
        <v>60196</v>
      </c>
      <c r="B200" s="26">
        <v>46042</v>
      </c>
      <c r="C200" s="27" t="s">
        <v>31</v>
      </c>
      <c r="D200" s="27" t="s">
        <v>109</v>
      </c>
      <c r="E200" s="27" t="s">
        <v>96</v>
      </c>
      <c r="F200" s="28">
        <v>23464</v>
      </c>
    </row>
    <row r="201" spans="1:6">
      <c r="A201" s="25">
        <v>60197</v>
      </c>
      <c r="B201" s="26">
        <v>46191</v>
      </c>
      <c r="C201" s="27" t="s">
        <v>21</v>
      </c>
      <c r="D201" s="27" t="s">
        <v>109</v>
      </c>
      <c r="E201" s="27" t="s">
        <v>95</v>
      </c>
      <c r="F201" s="28">
        <v>9793</v>
      </c>
    </row>
    <row r="202" spans="1:6">
      <c r="A202" s="25">
        <v>60198</v>
      </c>
      <c r="B202" s="26">
        <v>46165</v>
      </c>
      <c r="C202" s="27" t="s">
        <v>21</v>
      </c>
      <c r="D202" s="27" t="s">
        <v>108</v>
      </c>
      <c r="E202" s="27" t="s">
        <v>98</v>
      </c>
      <c r="F202" s="28">
        <v>34874</v>
      </c>
    </row>
    <row r="203" spans="1:6">
      <c r="A203" s="25">
        <v>60199</v>
      </c>
      <c r="B203" s="26">
        <v>46155</v>
      </c>
      <c r="C203" s="27" t="s">
        <v>21</v>
      </c>
      <c r="D203" s="27" t="s">
        <v>108</v>
      </c>
      <c r="E203" s="27" t="s">
        <v>95</v>
      </c>
      <c r="F203" s="28">
        <v>23058</v>
      </c>
    </row>
    <row r="204" spans="1:6">
      <c r="A204" s="25">
        <v>60200</v>
      </c>
      <c r="B204" s="26">
        <v>46179</v>
      </c>
      <c r="C204" s="27" t="s">
        <v>31</v>
      </c>
      <c r="D204" s="27" t="s">
        <v>109</v>
      </c>
      <c r="E204" s="27" t="s">
        <v>97</v>
      </c>
      <c r="F204" s="28">
        <v>31964</v>
      </c>
    </row>
    <row r="205" spans="1:6">
      <c r="A205" s="25">
        <v>60201</v>
      </c>
      <c r="B205" s="26">
        <v>46052</v>
      </c>
      <c r="C205" s="27" t="s">
        <v>41</v>
      </c>
      <c r="D205" s="27" t="s">
        <v>109</v>
      </c>
      <c r="E205" s="27" t="s">
        <v>98</v>
      </c>
      <c r="F205" s="28">
        <v>27166</v>
      </c>
    </row>
    <row r="206" spans="1:6">
      <c r="A206" s="25">
        <v>60202</v>
      </c>
      <c r="B206" s="26">
        <v>46167</v>
      </c>
      <c r="C206" s="27" t="s">
        <v>31</v>
      </c>
      <c r="D206" s="27" t="s">
        <v>109</v>
      </c>
      <c r="E206" s="27" t="s">
        <v>98</v>
      </c>
      <c r="F206" s="28">
        <v>13414</v>
      </c>
    </row>
    <row r="207" spans="1:6">
      <c r="A207" s="25">
        <v>60203</v>
      </c>
      <c r="B207" s="26">
        <v>46129</v>
      </c>
      <c r="C207" s="27" t="s">
        <v>16</v>
      </c>
      <c r="D207" s="27" t="s">
        <v>109</v>
      </c>
      <c r="E207" s="27" t="s">
        <v>96</v>
      </c>
      <c r="F207" s="28">
        <v>32822</v>
      </c>
    </row>
    <row r="208" spans="1:6">
      <c r="A208" s="25">
        <v>60204</v>
      </c>
      <c r="B208" s="26">
        <v>46030</v>
      </c>
      <c r="C208" s="27" t="s">
        <v>21</v>
      </c>
      <c r="D208" s="27" t="s">
        <v>108</v>
      </c>
      <c r="E208" s="27" t="s">
        <v>97</v>
      </c>
      <c r="F208" s="28">
        <v>26211</v>
      </c>
    </row>
    <row r="209" spans="1:6">
      <c r="A209" s="25">
        <v>60205</v>
      </c>
      <c r="B209" s="26">
        <v>46180</v>
      </c>
      <c r="C209" s="27" t="s">
        <v>31</v>
      </c>
      <c r="D209" s="27" t="s">
        <v>108</v>
      </c>
      <c r="E209" s="27" t="s">
        <v>96</v>
      </c>
      <c r="F209" s="28">
        <v>35721</v>
      </c>
    </row>
    <row r="210" spans="1:6">
      <c r="A210" s="25">
        <v>60206</v>
      </c>
      <c r="B210" s="26">
        <v>46034</v>
      </c>
      <c r="C210" s="27" t="s">
        <v>26</v>
      </c>
      <c r="D210" s="27" t="s">
        <v>109</v>
      </c>
      <c r="E210" s="27" t="s">
        <v>98</v>
      </c>
      <c r="F210" s="28">
        <v>30230</v>
      </c>
    </row>
    <row r="211" spans="1:6">
      <c r="A211" s="25">
        <v>60207</v>
      </c>
      <c r="B211" s="26">
        <v>46034</v>
      </c>
      <c r="C211" s="27" t="s">
        <v>26</v>
      </c>
      <c r="D211" s="27" t="s">
        <v>108</v>
      </c>
      <c r="E211" s="27" t="s">
        <v>98</v>
      </c>
      <c r="F211" s="28">
        <v>12181</v>
      </c>
    </row>
    <row r="212" spans="1:6">
      <c r="A212" s="25">
        <v>60208</v>
      </c>
      <c r="B212" s="26">
        <v>46072</v>
      </c>
      <c r="C212" s="27" t="s">
        <v>31</v>
      </c>
      <c r="D212" s="27" t="s">
        <v>108</v>
      </c>
      <c r="E212" s="27" t="s">
        <v>96</v>
      </c>
      <c r="F212" s="28">
        <v>4016</v>
      </c>
    </row>
    <row r="213" spans="1:6">
      <c r="A213" s="25">
        <v>60209</v>
      </c>
      <c r="B213" s="26">
        <v>46044</v>
      </c>
      <c r="C213" s="27" t="s">
        <v>26</v>
      </c>
      <c r="D213" s="27" t="s">
        <v>108</v>
      </c>
      <c r="E213" s="27" t="s">
        <v>98</v>
      </c>
      <c r="F213" s="28">
        <v>26533</v>
      </c>
    </row>
    <row r="214" spans="1:6">
      <c r="A214" s="25">
        <v>60210</v>
      </c>
      <c r="B214" s="26">
        <v>46079</v>
      </c>
      <c r="C214" s="27" t="s">
        <v>21</v>
      </c>
      <c r="D214" s="27" t="s">
        <v>109</v>
      </c>
      <c r="E214" s="27" t="s">
        <v>95</v>
      </c>
      <c r="F214" s="28">
        <v>33379</v>
      </c>
    </row>
    <row r="215" spans="1:6">
      <c r="A215" s="25">
        <v>60211</v>
      </c>
      <c r="B215" s="26">
        <v>46198</v>
      </c>
      <c r="C215" s="27" t="s">
        <v>21</v>
      </c>
      <c r="D215" s="27" t="s">
        <v>109</v>
      </c>
      <c r="E215" s="27" t="s">
        <v>97</v>
      </c>
      <c r="F215" s="28">
        <v>27638</v>
      </c>
    </row>
    <row r="216" spans="1:6">
      <c r="A216" s="25">
        <v>60212</v>
      </c>
      <c r="B216" s="26">
        <v>46138</v>
      </c>
      <c r="C216" s="27" t="s">
        <v>16</v>
      </c>
      <c r="D216" s="27" t="s">
        <v>108</v>
      </c>
      <c r="E216" s="27" t="s">
        <v>98</v>
      </c>
      <c r="F216" s="28">
        <v>23017</v>
      </c>
    </row>
    <row r="217" spans="1:6">
      <c r="A217" s="25">
        <v>60213</v>
      </c>
      <c r="B217" s="26">
        <v>46072</v>
      </c>
      <c r="C217" s="27" t="s">
        <v>16</v>
      </c>
      <c r="D217" s="27" t="s">
        <v>109</v>
      </c>
      <c r="E217" s="27" t="s">
        <v>95</v>
      </c>
      <c r="F217" s="28">
        <v>36792</v>
      </c>
    </row>
    <row r="218" spans="1:6">
      <c r="A218" s="25">
        <v>60214</v>
      </c>
      <c r="B218" s="26">
        <v>46094</v>
      </c>
      <c r="C218" s="27" t="s">
        <v>31</v>
      </c>
      <c r="D218" s="27" t="s">
        <v>109</v>
      </c>
      <c r="E218" s="27" t="s">
        <v>96</v>
      </c>
      <c r="F218" s="28">
        <v>38888</v>
      </c>
    </row>
    <row r="219" spans="1:6">
      <c r="A219" s="25">
        <v>60215</v>
      </c>
      <c r="B219" s="26">
        <v>46048</v>
      </c>
      <c r="C219" s="27" t="s">
        <v>21</v>
      </c>
      <c r="D219" s="27" t="s">
        <v>108</v>
      </c>
      <c r="E219" s="27" t="s">
        <v>95</v>
      </c>
      <c r="F219" s="28">
        <v>30562</v>
      </c>
    </row>
    <row r="220" spans="1:6">
      <c r="A220" s="25">
        <v>60216</v>
      </c>
      <c r="B220" s="26">
        <v>46183</v>
      </c>
      <c r="C220" s="27" t="s">
        <v>21</v>
      </c>
      <c r="D220" s="27" t="s">
        <v>109</v>
      </c>
      <c r="E220" s="27" t="s">
        <v>97</v>
      </c>
      <c r="F220" s="28">
        <v>37715</v>
      </c>
    </row>
    <row r="221" spans="1:6">
      <c r="A221" s="25">
        <v>60217</v>
      </c>
      <c r="B221" s="26">
        <v>46092</v>
      </c>
      <c r="C221" s="27" t="s">
        <v>41</v>
      </c>
      <c r="D221" s="27" t="s">
        <v>109</v>
      </c>
      <c r="E221" s="27" t="s">
        <v>98</v>
      </c>
      <c r="F221" s="28">
        <v>13245</v>
      </c>
    </row>
    <row r="222" spans="1:6">
      <c r="A222" s="25">
        <v>60218</v>
      </c>
      <c r="B222" s="26">
        <v>46121</v>
      </c>
      <c r="C222" s="27" t="s">
        <v>31</v>
      </c>
      <c r="D222" s="27" t="s">
        <v>109</v>
      </c>
      <c r="E222" s="27" t="s">
        <v>95</v>
      </c>
      <c r="F222" s="28">
        <v>40070</v>
      </c>
    </row>
    <row r="223" spans="1:6">
      <c r="A223" s="25">
        <v>60219</v>
      </c>
      <c r="B223" s="26">
        <v>46059</v>
      </c>
      <c r="C223" s="27" t="s">
        <v>26</v>
      </c>
      <c r="D223" s="27" t="s">
        <v>109</v>
      </c>
      <c r="E223" s="27" t="s">
        <v>96</v>
      </c>
      <c r="F223" s="28">
        <v>4236</v>
      </c>
    </row>
    <row r="224" spans="1:6">
      <c r="A224" s="25">
        <v>60220</v>
      </c>
      <c r="B224" s="26">
        <v>46100</v>
      </c>
      <c r="C224" s="27" t="s">
        <v>26</v>
      </c>
      <c r="D224" s="27" t="s">
        <v>109</v>
      </c>
      <c r="E224" s="27" t="s">
        <v>98</v>
      </c>
      <c r="F224" s="28">
        <v>34466</v>
      </c>
    </row>
    <row r="225" spans="1:6">
      <c r="A225" s="25">
        <v>60221</v>
      </c>
      <c r="B225" s="26">
        <v>46149</v>
      </c>
      <c r="C225" s="27" t="s">
        <v>21</v>
      </c>
      <c r="D225" s="27" t="s">
        <v>109</v>
      </c>
      <c r="E225" s="27" t="s">
        <v>95</v>
      </c>
      <c r="F225" s="28">
        <v>17717</v>
      </c>
    </row>
    <row r="226" spans="1:6">
      <c r="A226" s="25">
        <v>60222</v>
      </c>
      <c r="B226" s="26">
        <v>46088</v>
      </c>
      <c r="C226" s="27" t="s">
        <v>16</v>
      </c>
      <c r="D226" s="27" t="s">
        <v>109</v>
      </c>
      <c r="E226" s="27" t="s">
        <v>98</v>
      </c>
      <c r="F226" s="28">
        <v>7006</v>
      </c>
    </row>
    <row r="227" spans="1:6">
      <c r="A227" s="25">
        <v>60223</v>
      </c>
      <c r="B227" s="26">
        <v>46172</v>
      </c>
      <c r="C227" s="27" t="s">
        <v>21</v>
      </c>
      <c r="D227" s="27" t="s">
        <v>108</v>
      </c>
      <c r="E227" s="27" t="s">
        <v>98</v>
      </c>
      <c r="F227" s="28">
        <v>25641</v>
      </c>
    </row>
    <row r="228" spans="1:6">
      <c r="A228" s="25">
        <v>60224</v>
      </c>
      <c r="B228" s="26">
        <v>46180</v>
      </c>
      <c r="C228" s="27" t="s">
        <v>31</v>
      </c>
      <c r="D228" s="27" t="s">
        <v>109</v>
      </c>
      <c r="E228" s="27" t="s">
        <v>96</v>
      </c>
      <c r="F228" s="28">
        <v>38376</v>
      </c>
    </row>
    <row r="229" spans="1:6">
      <c r="A229" s="25">
        <v>60225</v>
      </c>
      <c r="B229" s="26">
        <v>46143</v>
      </c>
      <c r="C229" s="27" t="s">
        <v>31</v>
      </c>
      <c r="D229" s="27" t="s">
        <v>109</v>
      </c>
      <c r="E229" s="27" t="s">
        <v>95</v>
      </c>
      <c r="F229" s="28">
        <v>11084</v>
      </c>
    </row>
    <row r="230" spans="1:6">
      <c r="A230" s="25">
        <v>60226</v>
      </c>
      <c r="B230" s="26">
        <v>46032</v>
      </c>
      <c r="C230" s="27" t="s">
        <v>21</v>
      </c>
      <c r="D230" s="27" t="s">
        <v>109</v>
      </c>
      <c r="E230" s="27" t="s">
        <v>96</v>
      </c>
      <c r="F230" s="28">
        <v>5782</v>
      </c>
    </row>
    <row r="231" spans="1:6">
      <c r="A231" s="25">
        <v>60227</v>
      </c>
      <c r="B231" s="26">
        <v>46146</v>
      </c>
      <c r="C231" s="27" t="s">
        <v>26</v>
      </c>
      <c r="D231" s="27" t="s">
        <v>109</v>
      </c>
      <c r="E231" s="27" t="s">
        <v>95</v>
      </c>
      <c r="F231" s="28">
        <v>40771</v>
      </c>
    </row>
    <row r="232" spans="1:6">
      <c r="A232" s="25">
        <v>60228</v>
      </c>
      <c r="B232" s="26">
        <v>46023</v>
      </c>
      <c r="C232" s="27" t="s">
        <v>26</v>
      </c>
      <c r="D232" s="27" t="s">
        <v>109</v>
      </c>
      <c r="E232" s="27" t="s">
        <v>97</v>
      </c>
      <c r="F232" s="28">
        <v>14953</v>
      </c>
    </row>
    <row r="233" spans="1:6">
      <c r="A233" s="25">
        <v>60229</v>
      </c>
      <c r="B233" s="26">
        <v>46056</v>
      </c>
      <c r="C233" s="27" t="s">
        <v>31</v>
      </c>
      <c r="D233" s="27" t="s">
        <v>108</v>
      </c>
      <c r="E233" s="27" t="s">
        <v>97</v>
      </c>
      <c r="F233" s="28">
        <v>18678</v>
      </c>
    </row>
    <row r="234" spans="1:6">
      <c r="A234" s="25">
        <v>60230</v>
      </c>
      <c r="B234" s="26">
        <v>46102</v>
      </c>
      <c r="C234" s="27" t="s">
        <v>26</v>
      </c>
      <c r="D234" s="27" t="s">
        <v>109</v>
      </c>
      <c r="E234" s="27" t="s">
        <v>97</v>
      </c>
      <c r="F234" s="28">
        <v>33010</v>
      </c>
    </row>
    <row r="235" spans="1:6">
      <c r="A235" s="25">
        <v>60231</v>
      </c>
      <c r="B235" s="26">
        <v>46144</v>
      </c>
      <c r="C235" s="27" t="s">
        <v>31</v>
      </c>
      <c r="D235" s="27" t="s">
        <v>109</v>
      </c>
      <c r="E235" s="27" t="s">
        <v>95</v>
      </c>
      <c r="F235" s="28">
        <v>25055</v>
      </c>
    </row>
    <row r="236" spans="1:6">
      <c r="A236" s="25">
        <v>60232</v>
      </c>
      <c r="B236" s="26">
        <v>46145</v>
      </c>
      <c r="C236" s="27" t="s">
        <v>16</v>
      </c>
      <c r="D236" s="27" t="s">
        <v>109</v>
      </c>
      <c r="E236" s="27" t="s">
        <v>98</v>
      </c>
      <c r="F236" s="28">
        <v>41581</v>
      </c>
    </row>
    <row r="237" spans="1:6">
      <c r="A237" s="25">
        <v>60233</v>
      </c>
      <c r="B237" s="26">
        <v>46152</v>
      </c>
      <c r="C237" s="27" t="s">
        <v>16</v>
      </c>
      <c r="D237" s="27" t="s">
        <v>108</v>
      </c>
      <c r="E237" s="27" t="s">
        <v>96</v>
      </c>
      <c r="F237" s="28">
        <v>23779</v>
      </c>
    </row>
    <row r="238" spans="1:6">
      <c r="A238" s="25">
        <v>60234</v>
      </c>
      <c r="B238" s="26">
        <v>46095</v>
      </c>
      <c r="C238" s="27" t="s">
        <v>31</v>
      </c>
      <c r="D238" s="27" t="s">
        <v>109</v>
      </c>
      <c r="E238" s="27" t="s">
        <v>97</v>
      </c>
      <c r="F238" s="28">
        <v>31200</v>
      </c>
    </row>
    <row r="239" spans="1:6">
      <c r="A239" s="25">
        <v>60235</v>
      </c>
      <c r="B239" s="26">
        <v>46187</v>
      </c>
      <c r="C239" s="27" t="s">
        <v>31</v>
      </c>
      <c r="D239" s="27" t="s">
        <v>109</v>
      </c>
      <c r="E239" s="27" t="s">
        <v>98</v>
      </c>
      <c r="F239" s="28">
        <v>21281</v>
      </c>
    </row>
    <row r="240" spans="1:6">
      <c r="A240" s="25">
        <v>60236</v>
      </c>
      <c r="B240" s="26">
        <v>46195</v>
      </c>
      <c r="C240" s="27" t="s">
        <v>26</v>
      </c>
      <c r="D240" s="27" t="s">
        <v>108</v>
      </c>
      <c r="E240" s="27" t="s">
        <v>97</v>
      </c>
      <c r="F240" s="28">
        <v>28194</v>
      </c>
    </row>
    <row r="241" spans="1:6">
      <c r="A241" s="25">
        <v>60237</v>
      </c>
      <c r="B241" s="26">
        <v>46031</v>
      </c>
      <c r="C241" s="27" t="s">
        <v>41</v>
      </c>
      <c r="D241" s="27" t="s">
        <v>109</v>
      </c>
      <c r="E241" s="27" t="s">
        <v>97</v>
      </c>
      <c r="F241" s="28">
        <v>13514</v>
      </c>
    </row>
    <row r="242" spans="1:6">
      <c r="A242" s="25">
        <v>60238</v>
      </c>
      <c r="B242" s="26">
        <v>46170</v>
      </c>
      <c r="C242" s="27" t="s">
        <v>41</v>
      </c>
      <c r="D242" s="27" t="s">
        <v>108</v>
      </c>
      <c r="E242" s="27" t="s">
        <v>97</v>
      </c>
      <c r="F242" s="28">
        <v>19714</v>
      </c>
    </row>
    <row r="243" spans="1:6">
      <c r="A243" s="25">
        <v>60239</v>
      </c>
      <c r="B243" s="26">
        <v>46155</v>
      </c>
      <c r="C243" s="27" t="s">
        <v>21</v>
      </c>
      <c r="D243" s="27" t="s">
        <v>108</v>
      </c>
      <c r="E243" s="27" t="s">
        <v>96</v>
      </c>
      <c r="F243" s="28">
        <v>22665</v>
      </c>
    </row>
    <row r="244" spans="1:6">
      <c r="A244" s="25">
        <v>60240</v>
      </c>
      <c r="B244" s="26">
        <v>46138</v>
      </c>
      <c r="C244" s="27" t="s">
        <v>21</v>
      </c>
      <c r="D244" s="27" t="s">
        <v>108</v>
      </c>
      <c r="E244" s="27" t="s">
        <v>95</v>
      </c>
      <c r="F244" s="28">
        <v>28839</v>
      </c>
    </row>
    <row r="245" spans="1:6">
      <c r="A245" s="25">
        <v>60241</v>
      </c>
      <c r="B245" s="26">
        <v>46099</v>
      </c>
      <c r="C245" s="27" t="s">
        <v>41</v>
      </c>
      <c r="D245" s="27" t="s">
        <v>109</v>
      </c>
      <c r="E245" s="27" t="s">
        <v>97</v>
      </c>
      <c r="F245" s="28">
        <v>20869</v>
      </c>
    </row>
    <row r="246" spans="1:6">
      <c r="A246" s="25">
        <v>60242</v>
      </c>
      <c r="B246" s="26">
        <v>46124</v>
      </c>
      <c r="C246" s="27" t="s">
        <v>16</v>
      </c>
      <c r="D246" s="27" t="s">
        <v>109</v>
      </c>
      <c r="E246" s="27" t="s">
        <v>97</v>
      </c>
      <c r="F246" s="28">
        <v>14017</v>
      </c>
    </row>
    <row r="247" spans="1:6">
      <c r="A247" s="25">
        <v>60243</v>
      </c>
      <c r="B247" s="26">
        <v>46127</v>
      </c>
      <c r="C247" s="27" t="s">
        <v>16</v>
      </c>
      <c r="D247" s="27" t="s">
        <v>109</v>
      </c>
      <c r="E247" s="27" t="s">
        <v>96</v>
      </c>
      <c r="F247" s="28">
        <v>4101</v>
      </c>
    </row>
    <row r="248" spans="1:6">
      <c r="A248" s="25">
        <v>60244</v>
      </c>
      <c r="B248" s="26">
        <v>46058</v>
      </c>
      <c r="C248" s="27" t="s">
        <v>16</v>
      </c>
      <c r="D248" s="27" t="s">
        <v>109</v>
      </c>
      <c r="E248" s="27" t="s">
        <v>95</v>
      </c>
      <c r="F248" s="28">
        <v>31826</v>
      </c>
    </row>
    <row r="249" spans="1:6">
      <c r="A249" s="25">
        <v>60245</v>
      </c>
      <c r="B249" s="26">
        <v>46076</v>
      </c>
      <c r="C249" s="27" t="s">
        <v>31</v>
      </c>
      <c r="D249" s="27" t="s">
        <v>109</v>
      </c>
      <c r="E249" s="27" t="s">
        <v>98</v>
      </c>
      <c r="F249" s="28">
        <v>19204</v>
      </c>
    </row>
    <row r="250" spans="1:6">
      <c r="A250" s="25">
        <v>60246</v>
      </c>
      <c r="B250" s="26">
        <v>46118</v>
      </c>
      <c r="C250" s="27" t="s">
        <v>21</v>
      </c>
      <c r="D250" s="27" t="s">
        <v>109</v>
      </c>
      <c r="E250" s="27" t="s">
        <v>97</v>
      </c>
      <c r="F250" s="28">
        <v>29619</v>
      </c>
    </row>
    <row r="251" spans="1:6">
      <c r="A251" s="25">
        <v>60247</v>
      </c>
      <c r="B251" s="26">
        <v>46050</v>
      </c>
      <c r="C251" s="27" t="s">
        <v>41</v>
      </c>
      <c r="D251" s="27" t="s">
        <v>109</v>
      </c>
      <c r="E251" s="27" t="s">
        <v>98</v>
      </c>
      <c r="F251" s="28">
        <v>4338</v>
      </c>
    </row>
    <row r="252" spans="1:6">
      <c r="A252" s="25">
        <v>60248</v>
      </c>
      <c r="B252" s="26">
        <v>46196</v>
      </c>
      <c r="C252" s="27" t="s">
        <v>21</v>
      </c>
      <c r="D252" s="27" t="s">
        <v>108</v>
      </c>
      <c r="E252" s="27" t="s">
        <v>97</v>
      </c>
      <c r="F252" s="28">
        <v>27427</v>
      </c>
    </row>
    <row r="253" spans="1:6">
      <c r="A253" s="25">
        <v>60249</v>
      </c>
      <c r="B253" s="26">
        <v>46048</v>
      </c>
      <c r="C253" s="27" t="s">
        <v>41</v>
      </c>
      <c r="D253" s="27" t="s">
        <v>109</v>
      </c>
      <c r="E253" s="27" t="s">
        <v>95</v>
      </c>
      <c r="F253" s="28">
        <v>14504</v>
      </c>
    </row>
    <row r="254" spans="1:6">
      <c r="A254" s="25">
        <v>60250</v>
      </c>
      <c r="B254" s="26">
        <v>46189</v>
      </c>
      <c r="C254" s="27" t="s">
        <v>41</v>
      </c>
      <c r="D254" s="27" t="s">
        <v>109</v>
      </c>
      <c r="E254" s="27" t="s">
        <v>96</v>
      </c>
      <c r="F254" s="28">
        <v>25191</v>
      </c>
    </row>
    <row r="255" spans="1:6">
      <c r="A255" s="25">
        <v>60251</v>
      </c>
      <c r="B255" s="26">
        <v>46117</v>
      </c>
      <c r="C255" s="27" t="s">
        <v>31</v>
      </c>
      <c r="D255" s="27" t="s">
        <v>109</v>
      </c>
      <c r="E255" s="27" t="s">
        <v>96</v>
      </c>
      <c r="F255" s="28">
        <v>18712</v>
      </c>
    </row>
    <row r="256" spans="1:6">
      <c r="A256" s="25">
        <v>60252</v>
      </c>
      <c r="B256" s="26">
        <v>46135</v>
      </c>
      <c r="C256" s="27" t="s">
        <v>31</v>
      </c>
      <c r="D256" s="27" t="s">
        <v>109</v>
      </c>
      <c r="E256" s="27" t="s">
        <v>96</v>
      </c>
      <c r="F256" s="28">
        <v>41798</v>
      </c>
    </row>
    <row r="257" spans="1:6">
      <c r="A257" s="25">
        <v>60253</v>
      </c>
      <c r="B257" s="26">
        <v>46134</v>
      </c>
      <c r="C257" s="27" t="s">
        <v>21</v>
      </c>
      <c r="D257" s="27" t="s">
        <v>108</v>
      </c>
      <c r="E257" s="27" t="s">
        <v>97</v>
      </c>
      <c r="F257" s="28">
        <v>10676</v>
      </c>
    </row>
    <row r="258" spans="1:6">
      <c r="A258" s="25">
        <v>60254</v>
      </c>
      <c r="B258" s="26">
        <v>46071</v>
      </c>
      <c r="C258" s="27" t="s">
        <v>21</v>
      </c>
      <c r="D258" s="27" t="s">
        <v>108</v>
      </c>
      <c r="E258" s="27" t="s">
        <v>97</v>
      </c>
      <c r="F258" s="28">
        <v>33718</v>
      </c>
    </row>
    <row r="259" spans="1:6">
      <c r="A259" s="25">
        <v>60255</v>
      </c>
      <c r="B259" s="26">
        <v>46160</v>
      </c>
      <c r="C259" s="27" t="s">
        <v>26</v>
      </c>
      <c r="D259" s="27" t="s">
        <v>109</v>
      </c>
      <c r="E259" s="27" t="s">
        <v>98</v>
      </c>
      <c r="F259" s="28">
        <v>7152</v>
      </c>
    </row>
    <row r="260" spans="1:6">
      <c r="A260" s="25">
        <v>60256</v>
      </c>
      <c r="B260" s="26">
        <v>46187</v>
      </c>
      <c r="C260" s="27" t="s">
        <v>26</v>
      </c>
      <c r="D260" s="27" t="s">
        <v>109</v>
      </c>
      <c r="E260" s="27" t="s">
        <v>96</v>
      </c>
      <c r="F260" s="28">
        <v>11942</v>
      </c>
    </row>
    <row r="261" spans="1:6">
      <c r="A261" s="25">
        <v>60257</v>
      </c>
      <c r="B261" s="26">
        <v>46099</v>
      </c>
      <c r="C261" s="27" t="s">
        <v>31</v>
      </c>
      <c r="D261" s="27" t="s">
        <v>108</v>
      </c>
      <c r="E261" s="27" t="s">
        <v>97</v>
      </c>
      <c r="F261" s="28">
        <v>10051</v>
      </c>
    </row>
    <row r="262" spans="1:6">
      <c r="A262" s="25">
        <v>60258</v>
      </c>
      <c r="B262" s="26">
        <v>46088</v>
      </c>
      <c r="C262" s="27" t="s">
        <v>16</v>
      </c>
      <c r="D262" s="27" t="s">
        <v>108</v>
      </c>
      <c r="E262" s="27" t="s">
        <v>95</v>
      </c>
      <c r="F262" s="28">
        <v>22215</v>
      </c>
    </row>
    <row r="263" spans="1:6">
      <c r="A263" s="25">
        <v>60259</v>
      </c>
      <c r="B263" s="26">
        <v>46032</v>
      </c>
      <c r="C263" s="27" t="s">
        <v>31</v>
      </c>
      <c r="D263" s="27" t="s">
        <v>109</v>
      </c>
      <c r="E263" s="27" t="s">
        <v>95</v>
      </c>
      <c r="F263" s="28">
        <v>11971</v>
      </c>
    </row>
    <row r="264" spans="1:6">
      <c r="A264" s="25">
        <v>60260</v>
      </c>
      <c r="B264" s="26">
        <v>46106</v>
      </c>
      <c r="C264" s="27" t="s">
        <v>41</v>
      </c>
      <c r="D264" s="27" t="s">
        <v>109</v>
      </c>
      <c r="E264" s="27" t="s">
        <v>96</v>
      </c>
      <c r="F264" s="28">
        <v>31629</v>
      </c>
    </row>
    <row r="265" spans="1:6">
      <c r="A265" s="25">
        <v>60261</v>
      </c>
      <c r="B265" s="26">
        <v>46196</v>
      </c>
      <c r="C265" s="27" t="s">
        <v>31</v>
      </c>
      <c r="D265" s="27" t="s">
        <v>108</v>
      </c>
      <c r="E265" s="27" t="s">
        <v>96</v>
      </c>
      <c r="F265" s="28">
        <v>16526</v>
      </c>
    </row>
    <row r="266" spans="1:6">
      <c r="A266" s="25">
        <v>60262</v>
      </c>
      <c r="B266" s="26">
        <v>46160</v>
      </c>
      <c r="C266" s="27" t="s">
        <v>41</v>
      </c>
      <c r="D266" s="27" t="s">
        <v>108</v>
      </c>
      <c r="E266" s="27" t="s">
        <v>96</v>
      </c>
      <c r="F266" s="28">
        <v>7568</v>
      </c>
    </row>
    <row r="267" spans="1:6">
      <c r="A267" s="25">
        <v>60263</v>
      </c>
      <c r="B267" s="26">
        <v>46193</v>
      </c>
      <c r="C267" s="27" t="s">
        <v>26</v>
      </c>
      <c r="D267" s="27" t="s">
        <v>108</v>
      </c>
      <c r="E267" s="27" t="s">
        <v>95</v>
      </c>
      <c r="F267" s="28">
        <v>37835</v>
      </c>
    </row>
    <row r="268" spans="1:6">
      <c r="A268" s="25">
        <v>60264</v>
      </c>
      <c r="B268" s="26">
        <v>46172</v>
      </c>
      <c r="C268" s="27" t="s">
        <v>16</v>
      </c>
      <c r="D268" s="27" t="s">
        <v>109</v>
      </c>
      <c r="E268" s="27" t="s">
        <v>97</v>
      </c>
      <c r="F268" s="28">
        <v>25544</v>
      </c>
    </row>
    <row r="269" spans="1:6">
      <c r="A269" s="25">
        <v>60265</v>
      </c>
      <c r="B269" s="26">
        <v>46063</v>
      </c>
      <c r="C269" s="27" t="s">
        <v>31</v>
      </c>
      <c r="D269" s="27" t="s">
        <v>109</v>
      </c>
      <c r="E269" s="27" t="s">
        <v>98</v>
      </c>
      <c r="F269" s="28">
        <v>24250</v>
      </c>
    </row>
    <row r="270" spans="1:6">
      <c r="A270" s="25">
        <v>60266</v>
      </c>
      <c r="B270" s="26">
        <v>46078</v>
      </c>
      <c r="C270" s="27" t="s">
        <v>21</v>
      </c>
      <c r="D270" s="27" t="s">
        <v>108</v>
      </c>
      <c r="E270" s="27" t="s">
        <v>97</v>
      </c>
      <c r="F270" s="28">
        <v>38690</v>
      </c>
    </row>
    <row r="271" spans="1:6">
      <c r="A271" s="25">
        <v>60267</v>
      </c>
      <c r="B271" s="26">
        <v>46170</v>
      </c>
      <c r="C271" s="27" t="s">
        <v>41</v>
      </c>
      <c r="D271" s="27" t="s">
        <v>108</v>
      </c>
      <c r="E271" s="27" t="s">
        <v>98</v>
      </c>
      <c r="F271" s="28">
        <v>15410</v>
      </c>
    </row>
    <row r="272" spans="1:6">
      <c r="A272" s="25">
        <v>60268</v>
      </c>
      <c r="B272" s="26">
        <v>46145</v>
      </c>
      <c r="C272" s="27" t="s">
        <v>21</v>
      </c>
      <c r="D272" s="27" t="s">
        <v>108</v>
      </c>
      <c r="E272" s="27" t="s">
        <v>98</v>
      </c>
      <c r="F272" s="28">
        <v>25968</v>
      </c>
    </row>
    <row r="273" spans="1:6">
      <c r="A273" s="25">
        <v>60269</v>
      </c>
      <c r="B273" s="26">
        <v>46096</v>
      </c>
      <c r="C273" s="27" t="s">
        <v>26</v>
      </c>
      <c r="D273" s="27" t="s">
        <v>108</v>
      </c>
      <c r="E273" s="27" t="s">
        <v>96</v>
      </c>
      <c r="F273" s="28">
        <v>20007</v>
      </c>
    </row>
    <row r="274" spans="1:6">
      <c r="A274" s="25">
        <v>60270</v>
      </c>
      <c r="B274" s="26">
        <v>46051</v>
      </c>
      <c r="C274" s="27" t="s">
        <v>26</v>
      </c>
      <c r="D274" s="27" t="s">
        <v>109</v>
      </c>
      <c r="E274" s="27" t="s">
        <v>97</v>
      </c>
      <c r="F274" s="28">
        <v>33013</v>
      </c>
    </row>
    <row r="275" spans="1:6">
      <c r="A275" s="25">
        <v>60271</v>
      </c>
      <c r="B275" s="26">
        <v>46150</v>
      </c>
      <c r="C275" s="27" t="s">
        <v>16</v>
      </c>
      <c r="D275" s="27" t="s">
        <v>109</v>
      </c>
      <c r="E275" s="27" t="s">
        <v>97</v>
      </c>
      <c r="F275" s="28">
        <v>32573</v>
      </c>
    </row>
    <row r="276" spans="1:6">
      <c r="A276" s="25">
        <v>60272</v>
      </c>
      <c r="B276" s="26">
        <v>46147</v>
      </c>
      <c r="C276" s="27" t="s">
        <v>21</v>
      </c>
      <c r="D276" s="27" t="s">
        <v>109</v>
      </c>
      <c r="E276" s="27" t="s">
        <v>96</v>
      </c>
      <c r="F276" s="28">
        <v>39213</v>
      </c>
    </row>
    <row r="277" spans="1:6">
      <c r="A277" s="25">
        <v>60273</v>
      </c>
      <c r="B277" s="26">
        <v>46039</v>
      </c>
      <c r="C277" s="27" t="s">
        <v>21</v>
      </c>
      <c r="D277" s="27" t="s">
        <v>108</v>
      </c>
      <c r="E277" s="27" t="s">
        <v>96</v>
      </c>
      <c r="F277" s="28">
        <v>30791</v>
      </c>
    </row>
    <row r="278" spans="1:6">
      <c r="A278" s="25">
        <v>60274</v>
      </c>
      <c r="B278" s="26">
        <v>46183</v>
      </c>
      <c r="C278" s="27" t="s">
        <v>31</v>
      </c>
      <c r="D278" s="27" t="s">
        <v>109</v>
      </c>
      <c r="E278" s="27" t="s">
        <v>96</v>
      </c>
      <c r="F278" s="28">
        <v>34405</v>
      </c>
    </row>
    <row r="279" spans="1:6">
      <c r="A279" s="25">
        <v>60275</v>
      </c>
      <c r="B279" s="26">
        <v>46193</v>
      </c>
      <c r="C279" s="27" t="s">
        <v>31</v>
      </c>
      <c r="D279" s="27" t="s">
        <v>108</v>
      </c>
      <c r="E279" s="27" t="s">
        <v>98</v>
      </c>
      <c r="F279" s="28">
        <v>30973</v>
      </c>
    </row>
    <row r="280" spans="1:6">
      <c r="A280" s="25">
        <v>60276</v>
      </c>
      <c r="B280" s="26">
        <v>46051</v>
      </c>
      <c r="C280" s="27" t="s">
        <v>41</v>
      </c>
      <c r="D280" s="27" t="s">
        <v>109</v>
      </c>
      <c r="E280" s="27" t="s">
        <v>95</v>
      </c>
      <c r="F280" s="28">
        <v>28879</v>
      </c>
    </row>
    <row r="281" spans="1:6">
      <c r="A281" s="25">
        <v>60277</v>
      </c>
      <c r="B281" s="26">
        <v>46133</v>
      </c>
      <c r="C281" s="27" t="s">
        <v>41</v>
      </c>
      <c r="D281" s="27" t="s">
        <v>108</v>
      </c>
      <c r="E281" s="27" t="s">
        <v>95</v>
      </c>
      <c r="F281" s="28">
        <v>8563</v>
      </c>
    </row>
    <row r="282" spans="1:6">
      <c r="A282" s="25">
        <v>60278</v>
      </c>
      <c r="B282" s="26">
        <v>46033</v>
      </c>
      <c r="C282" s="27" t="s">
        <v>16</v>
      </c>
      <c r="D282" s="27" t="s">
        <v>108</v>
      </c>
      <c r="E282" s="27" t="s">
        <v>97</v>
      </c>
      <c r="F282" s="28">
        <v>33625</v>
      </c>
    </row>
    <row r="283" spans="1:6">
      <c r="A283" s="25">
        <v>60279</v>
      </c>
      <c r="B283" s="26">
        <v>46071</v>
      </c>
      <c r="C283" s="27" t="s">
        <v>31</v>
      </c>
      <c r="D283" s="27" t="s">
        <v>109</v>
      </c>
      <c r="E283" s="27" t="s">
        <v>96</v>
      </c>
      <c r="F283" s="28">
        <v>35601</v>
      </c>
    </row>
    <row r="284" spans="1:6">
      <c r="A284" s="25">
        <v>60280</v>
      </c>
      <c r="B284" s="26">
        <v>46052</v>
      </c>
      <c r="C284" s="27" t="s">
        <v>31</v>
      </c>
      <c r="D284" s="27" t="s">
        <v>109</v>
      </c>
      <c r="E284" s="27" t="s">
        <v>98</v>
      </c>
      <c r="F284" s="28">
        <v>41898</v>
      </c>
    </row>
    <row r="285" spans="1:6">
      <c r="A285" s="25">
        <v>60281</v>
      </c>
      <c r="B285" s="26">
        <v>46146</v>
      </c>
      <c r="C285" s="27" t="s">
        <v>16</v>
      </c>
      <c r="D285" s="27" t="s">
        <v>109</v>
      </c>
      <c r="E285" s="27" t="s">
        <v>95</v>
      </c>
      <c r="F285" s="28">
        <v>27775</v>
      </c>
    </row>
    <row r="286" spans="1:6">
      <c r="A286" s="25">
        <v>60282</v>
      </c>
      <c r="B286" s="26">
        <v>46087</v>
      </c>
      <c r="C286" s="27" t="s">
        <v>26</v>
      </c>
      <c r="D286" s="27" t="s">
        <v>108</v>
      </c>
      <c r="E286" s="27" t="s">
        <v>96</v>
      </c>
      <c r="F286" s="28">
        <v>14734</v>
      </c>
    </row>
    <row r="287" spans="1:6">
      <c r="A287" s="25">
        <v>60283</v>
      </c>
      <c r="B287" s="26">
        <v>46028</v>
      </c>
      <c r="C287" s="27" t="s">
        <v>41</v>
      </c>
      <c r="D287" s="27" t="s">
        <v>109</v>
      </c>
      <c r="E287" s="27" t="s">
        <v>96</v>
      </c>
      <c r="F287" s="28">
        <v>10593</v>
      </c>
    </row>
    <row r="288" spans="1:6">
      <c r="A288" s="25">
        <v>60284</v>
      </c>
      <c r="B288" s="26">
        <v>46188</v>
      </c>
      <c r="C288" s="27" t="s">
        <v>41</v>
      </c>
      <c r="D288" s="27" t="s">
        <v>108</v>
      </c>
      <c r="E288" s="27" t="s">
        <v>95</v>
      </c>
      <c r="F288" s="28">
        <v>6735</v>
      </c>
    </row>
    <row r="289" spans="1:6">
      <c r="A289" s="25">
        <v>60285</v>
      </c>
      <c r="B289" s="26">
        <v>46160</v>
      </c>
      <c r="C289" s="27" t="s">
        <v>21</v>
      </c>
      <c r="D289" s="27" t="s">
        <v>109</v>
      </c>
      <c r="E289" s="27" t="s">
        <v>95</v>
      </c>
      <c r="F289" s="28">
        <v>25370</v>
      </c>
    </row>
    <row r="290" spans="1:6">
      <c r="A290" s="25">
        <v>60286</v>
      </c>
      <c r="B290" s="26">
        <v>46148</v>
      </c>
      <c r="C290" s="27" t="s">
        <v>21</v>
      </c>
      <c r="D290" s="27" t="s">
        <v>108</v>
      </c>
      <c r="E290" s="27" t="s">
        <v>96</v>
      </c>
      <c r="F290" s="28">
        <v>18229</v>
      </c>
    </row>
    <row r="291" spans="1:6">
      <c r="A291" s="25">
        <v>60287</v>
      </c>
      <c r="B291" s="26">
        <v>46104</v>
      </c>
      <c r="C291" s="27" t="s">
        <v>31</v>
      </c>
      <c r="D291" s="27" t="s">
        <v>108</v>
      </c>
      <c r="E291" s="27" t="s">
        <v>98</v>
      </c>
      <c r="F291" s="28">
        <v>11583</v>
      </c>
    </row>
    <row r="292" spans="1:6">
      <c r="A292" s="25">
        <v>60288</v>
      </c>
      <c r="B292" s="26">
        <v>46141</v>
      </c>
      <c r="C292" s="27" t="s">
        <v>16</v>
      </c>
      <c r="D292" s="27" t="s">
        <v>108</v>
      </c>
      <c r="E292" s="27" t="s">
        <v>95</v>
      </c>
      <c r="F292" s="28">
        <v>40811</v>
      </c>
    </row>
    <row r="293" spans="1:6">
      <c r="A293" s="25">
        <v>60289</v>
      </c>
      <c r="B293" s="26">
        <v>46171</v>
      </c>
      <c r="C293" s="27" t="s">
        <v>16</v>
      </c>
      <c r="D293" s="27" t="s">
        <v>109</v>
      </c>
      <c r="E293" s="27" t="s">
        <v>95</v>
      </c>
      <c r="F293" s="28">
        <v>32402</v>
      </c>
    </row>
    <row r="294" spans="1:6">
      <c r="A294" s="25">
        <v>60290</v>
      </c>
      <c r="B294" s="26">
        <v>46153</v>
      </c>
      <c r="C294" s="27" t="s">
        <v>41</v>
      </c>
      <c r="D294" s="27" t="s">
        <v>109</v>
      </c>
      <c r="E294" s="27" t="s">
        <v>98</v>
      </c>
      <c r="F294" s="28">
        <v>36027</v>
      </c>
    </row>
    <row r="295" spans="1:6">
      <c r="A295" s="25">
        <v>60291</v>
      </c>
      <c r="B295" s="26">
        <v>46176</v>
      </c>
      <c r="C295" s="27" t="s">
        <v>16</v>
      </c>
      <c r="D295" s="27" t="s">
        <v>109</v>
      </c>
      <c r="E295" s="27" t="s">
        <v>98</v>
      </c>
      <c r="F295" s="28">
        <v>4020</v>
      </c>
    </row>
    <row r="296" spans="1:6">
      <c r="A296" s="25">
        <v>60292</v>
      </c>
      <c r="B296" s="26">
        <v>46194</v>
      </c>
      <c r="C296" s="27" t="s">
        <v>41</v>
      </c>
      <c r="D296" s="27" t="s">
        <v>108</v>
      </c>
      <c r="E296" s="27" t="s">
        <v>95</v>
      </c>
      <c r="F296" s="28">
        <v>30049</v>
      </c>
    </row>
    <row r="297" spans="1:6">
      <c r="A297" s="25">
        <v>60293</v>
      </c>
      <c r="B297" s="26">
        <v>46080</v>
      </c>
      <c r="C297" s="27" t="s">
        <v>31</v>
      </c>
      <c r="D297" s="27" t="s">
        <v>108</v>
      </c>
      <c r="E297" s="27" t="s">
        <v>97</v>
      </c>
      <c r="F297" s="28">
        <v>17577</v>
      </c>
    </row>
    <row r="298" spans="1:6">
      <c r="A298" s="25">
        <v>60294</v>
      </c>
      <c r="B298" s="26">
        <v>46183</v>
      </c>
      <c r="C298" s="27" t="s">
        <v>26</v>
      </c>
      <c r="D298" s="27" t="s">
        <v>109</v>
      </c>
      <c r="E298" s="27" t="s">
        <v>98</v>
      </c>
      <c r="F298" s="28">
        <v>25234</v>
      </c>
    </row>
    <row r="299" spans="1:6">
      <c r="A299" s="25">
        <v>60295</v>
      </c>
      <c r="B299" s="26">
        <v>46084</v>
      </c>
      <c r="C299" s="27" t="s">
        <v>21</v>
      </c>
      <c r="D299" s="27" t="s">
        <v>108</v>
      </c>
      <c r="E299" s="27" t="s">
        <v>98</v>
      </c>
      <c r="F299" s="28">
        <v>33304</v>
      </c>
    </row>
    <row r="300" spans="1:6">
      <c r="A300" s="25">
        <v>60296</v>
      </c>
      <c r="B300" s="26">
        <v>46032</v>
      </c>
      <c r="C300" s="27" t="s">
        <v>21</v>
      </c>
      <c r="D300" s="27" t="s">
        <v>108</v>
      </c>
      <c r="E300" s="27" t="s">
        <v>97</v>
      </c>
      <c r="F300" s="28">
        <v>40029</v>
      </c>
    </row>
    <row r="301" spans="1:6">
      <c r="A301" s="25">
        <v>60297</v>
      </c>
      <c r="B301" s="26">
        <v>46077</v>
      </c>
      <c r="C301" s="27" t="s">
        <v>21</v>
      </c>
      <c r="D301" s="27" t="s">
        <v>109</v>
      </c>
      <c r="E301" s="27" t="s">
        <v>98</v>
      </c>
      <c r="F301" s="28">
        <v>6034</v>
      </c>
    </row>
    <row r="302" spans="1:6">
      <c r="A302" s="25">
        <v>60298</v>
      </c>
      <c r="B302" s="26">
        <v>46080</v>
      </c>
      <c r="C302" s="27" t="s">
        <v>41</v>
      </c>
      <c r="D302" s="27" t="s">
        <v>108</v>
      </c>
      <c r="E302" s="27" t="s">
        <v>95</v>
      </c>
      <c r="F302" s="28">
        <v>19485</v>
      </c>
    </row>
    <row r="303" spans="1:6">
      <c r="A303" s="25">
        <v>60299</v>
      </c>
      <c r="B303" s="26">
        <v>46115</v>
      </c>
      <c r="C303" s="27" t="s">
        <v>31</v>
      </c>
      <c r="D303" s="27" t="s">
        <v>108</v>
      </c>
      <c r="E303" s="27" t="s">
        <v>96</v>
      </c>
      <c r="F303" s="28">
        <v>32928</v>
      </c>
    </row>
    <row r="304" spans="1:6">
      <c r="A304" s="29">
        <v>60300</v>
      </c>
      <c r="B304" s="30">
        <v>46094</v>
      </c>
      <c r="C304" s="31" t="s">
        <v>21</v>
      </c>
      <c r="D304" s="31" t="s">
        <v>109</v>
      </c>
      <c r="E304" s="31" t="s">
        <v>96</v>
      </c>
      <c r="F304" s="32">
        <v>13380</v>
      </c>
    </row>
  </sheetData>
  <mergeCells count="2">
    <mergeCell ref="A1:F1"/>
    <mergeCell ref="A2:F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24"/>
  <sheetViews>
    <sheetView topLeftCell="G1" zoomScale="110" zoomScaleNormal="100" workbookViewId="0">
      <selection activeCell="Q23" sqref="Q23"/>
    </sheetView>
  </sheetViews>
  <sheetFormatPr defaultRowHeight="14.25"/>
  <cols>
    <col min="1" max="1" width="8.5" customWidth="1"/>
    <col min="2" max="2" width="10.875" customWidth="1"/>
    <col min="3" max="3" width="14.25" customWidth="1"/>
    <col min="4" max="5" width="13" customWidth="1"/>
    <col min="6" max="6" width="11.5" customWidth="1"/>
    <col min="14" max="14" width="21" bestFit="1" customWidth="1"/>
    <col min="15" max="15" width="18.5" bestFit="1" customWidth="1"/>
    <col min="17" max="17" width="24.25" bestFit="1" customWidth="1"/>
    <col min="18" max="18" width="21" bestFit="1" customWidth="1"/>
    <col min="19" max="19" width="10.125" bestFit="1" customWidth="1"/>
    <col min="20" max="20" width="8.5" bestFit="1" customWidth="1"/>
    <col min="21" max="21" width="7.875" bestFit="1" customWidth="1"/>
    <col min="22" max="22" width="11.5" bestFit="1" customWidth="1"/>
  </cols>
  <sheetData>
    <row r="1" spans="1:22" ht="27.95" customHeight="1">
      <c r="A1" s="50" t="s">
        <v>110</v>
      </c>
      <c r="B1" s="51"/>
      <c r="C1" s="51"/>
      <c r="D1" s="51"/>
      <c r="E1" s="51"/>
      <c r="F1" s="51"/>
      <c r="Q1" s="44" t="s">
        <v>119</v>
      </c>
      <c r="R1" s="44" t="s">
        <v>128</v>
      </c>
    </row>
    <row r="2" spans="1:22" ht="36" customHeight="1">
      <c r="A2" s="52" t="s">
        <v>111</v>
      </c>
      <c r="B2" s="51"/>
      <c r="C2" s="51"/>
      <c r="D2" s="51"/>
      <c r="E2" s="51"/>
      <c r="F2" s="51"/>
      <c r="Q2" s="44" t="s">
        <v>117</v>
      </c>
      <c r="R2" s="48" t="s">
        <v>95</v>
      </c>
      <c r="S2" s="48" t="s">
        <v>97</v>
      </c>
      <c r="T2" s="48" t="s">
        <v>96</v>
      </c>
      <c r="U2" s="48" t="s">
        <v>98</v>
      </c>
      <c r="V2" s="48" t="s">
        <v>118</v>
      </c>
    </row>
    <row r="3" spans="1:22" ht="15" customHeight="1">
      <c r="Q3" s="6" t="s">
        <v>41</v>
      </c>
      <c r="R3" s="7">
        <v>361866</v>
      </c>
      <c r="S3" s="7">
        <v>268896</v>
      </c>
      <c r="T3" s="7">
        <v>365488</v>
      </c>
      <c r="U3" s="7">
        <v>509724</v>
      </c>
      <c r="V3" s="7">
        <v>1505974</v>
      </c>
    </row>
    <row r="4" spans="1:22" ht="15">
      <c r="A4" s="3" t="s">
        <v>90</v>
      </c>
      <c r="B4" s="4" t="s">
        <v>3</v>
      </c>
      <c r="C4" s="4" t="s">
        <v>11</v>
      </c>
      <c r="D4" s="4" t="s">
        <v>91</v>
      </c>
      <c r="E4" s="4" t="s">
        <v>6</v>
      </c>
      <c r="F4" s="5" t="s">
        <v>10</v>
      </c>
      <c r="Q4" s="6" t="s">
        <v>26</v>
      </c>
      <c r="R4" s="7">
        <v>363853</v>
      </c>
      <c r="S4" s="7">
        <v>416918</v>
      </c>
      <c r="T4" s="7">
        <v>372894</v>
      </c>
      <c r="U4" s="7">
        <v>342511</v>
      </c>
      <c r="V4" s="7">
        <v>1496176</v>
      </c>
    </row>
    <row r="5" spans="1:22">
      <c r="A5" s="25">
        <v>70001</v>
      </c>
      <c r="B5" s="26">
        <v>46072</v>
      </c>
      <c r="C5" s="27" t="s">
        <v>26</v>
      </c>
      <c r="D5" s="27" t="s">
        <v>95</v>
      </c>
      <c r="E5" s="27" t="s">
        <v>15</v>
      </c>
      <c r="F5" s="28">
        <v>19215</v>
      </c>
      <c r="Q5" s="6" t="s">
        <v>16</v>
      </c>
      <c r="R5" s="7">
        <v>377957</v>
      </c>
      <c r="S5" s="7">
        <v>381052</v>
      </c>
      <c r="T5" s="7">
        <v>325950</v>
      </c>
      <c r="U5" s="7">
        <v>297990</v>
      </c>
      <c r="V5" s="7">
        <v>1382949</v>
      </c>
    </row>
    <row r="6" spans="1:22">
      <c r="A6" s="25">
        <v>70002</v>
      </c>
      <c r="B6" s="26">
        <v>46078</v>
      </c>
      <c r="C6" s="27" t="s">
        <v>16</v>
      </c>
      <c r="D6" s="27" t="s">
        <v>97</v>
      </c>
      <c r="E6" s="27" t="s">
        <v>34</v>
      </c>
      <c r="F6" s="28">
        <v>26434</v>
      </c>
      <c r="Q6" s="6" t="s">
        <v>21</v>
      </c>
      <c r="R6" s="7">
        <v>261501</v>
      </c>
      <c r="S6" s="7">
        <v>269205</v>
      </c>
      <c r="T6" s="7">
        <v>276845</v>
      </c>
      <c r="U6" s="7">
        <v>268661</v>
      </c>
      <c r="V6" s="7">
        <v>1076212</v>
      </c>
    </row>
    <row r="7" spans="1:22">
      <c r="A7" s="25">
        <v>70003</v>
      </c>
      <c r="B7" s="26">
        <v>46057</v>
      </c>
      <c r="C7" s="27" t="s">
        <v>21</v>
      </c>
      <c r="D7" s="27" t="s">
        <v>98</v>
      </c>
      <c r="E7" s="27" t="s">
        <v>34</v>
      </c>
      <c r="F7" s="28">
        <v>11762</v>
      </c>
      <c r="Q7" s="6" t="s">
        <v>31</v>
      </c>
      <c r="R7" s="7">
        <v>375033</v>
      </c>
      <c r="S7" s="7">
        <v>374860</v>
      </c>
      <c r="T7" s="7">
        <v>178905</v>
      </c>
      <c r="U7" s="7">
        <v>275736</v>
      </c>
      <c r="V7" s="7">
        <v>1204534</v>
      </c>
    </row>
    <row r="8" spans="1:22">
      <c r="A8" s="25">
        <v>70004</v>
      </c>
      <c r="B8" s="26">
        <v>46092</v>
      </c>
      <c r="C8" s="27" t="s">
        <v>21</v>
      </c>
      <c r="D8" s="27" t="s">
        <v>97</v>
      </c>
      <c r="E8" s="27" t="s">
        <v>25</v>
      </c>
      <c r="F8" s="28">
        <v>34820</v>
      </c>
      <c r="Q8" s="6" t="s">
        <v>118</v>
      </c>
      <c r="R8" s="7">
        <v>1740210</v>
      </c>
      <c r="S8" s="7">
        <v>1710931</v>
      </c>
      <c r="T8" s="7">
        <v>1520082</v>
      </c>
      <c r="U8" s="7">
        <v>1694622</v>
      </c>
      <c r="V8" s="7">
        <v>6665845</v>
      </c>
    </row>
    <row r="9" spans="1:22">
      <c r="A9" s="25">
        <v>70005</v>
      </c>
      <c r="B9" s="26">
        <v>46183</v>
      </c>
      <c r="C9" s="27" t="s">
        <v>31</v>
      </c>
      <c r="D9" s="27" t="s">
        <v>95</v>
      </c>
      <c r="E9" s="27" t="s">
        <v>33</v>
      </c>
      <c r="F9" s="28">
        <v>4411</v>
      </c>
    </row>
    <row r="10" spans="1:22">
      <c r="A10" s="25">
        <v>70006</v>
      </c>
      <c r="B10" s="26">
        <v>46045</v>
      </c>
      <c r="C10" s="27" t="s">
        <v>16</v>
      </c>
      <c r="D10" s="27" t="s">
        <v>95</v>
      </c>
      <c r="E10" s="27" t="s">
        <v>33</v>
      </c>
      <c r="F10" s="28">
        <v>26015</v>
      </c>
    </row>
    <row r="11" spans="1:22" ht="15">
      <c r="A11" s="25">
        <v>70007</v>
      </c>
      <c r="B11" s="26">
        <v>46052</v>
      </c>
      <c r="C11" s="27" t="s">
        <v>16</v>
      </c>
      <c r="D11" s="27" t="s">
        <v>98</v>
      </c>
      <c r="E11" s="27" t="s">
        <v>15</v>
      </c>
      <c r="F11" s="28">
        <v>25760</v>
      </c>
      <c r="Q11" s="49" t="s">
        <v>117</v>
      </c>
      <c r="R11" s="49" t="s">
        <v>95</v>
      </c>
      <c r="S11" s="49" t="s">
        <v>97</v>
      </c>
      <c r="T11" s="49" t="s">
        <v>96</v>
      </c>
      <c r="U11" s="49" t="s">
        <v>98</v>
      </c>
    </row>
    <row r="12" spans="1:22">
      <c r="A12" s="25">
        <v>70008</v>
      </c>
      <c r="B12" s="26">
        <v>46195</v>
      </c>
      <c r="C12" s="27" t="s">
        <v>41</v>
      </c>
      <c r="D12" s="27" t="s">
        <v>96</v>
      </c>
      <c r="E12" s="27" t="s">
        <v>15</v>
      </c>
      <c r="F12" s="28">
        <v>29799</v>
      </c>
      <c r="Q12" s="6" t="s">
        <v>41</v>
      </c>
      <c r="R12" s="7">
        <v>361866</v>
      </c>
      <c r="S12" s="7">
        <v>268896</v>
      </c>
      <c r="T12" s="7">
        <v>365488</v>
      </c>
      <c r="U12" s="7">
        <v>509724</v>
      </c>
    </row>
    <row r="13" spans="1:22">
      <c r="A13" s="25">
        <v>70009</v>
      </c>
      <c r="B13" s="26">
        <v>46123</v>
      </c>
      <c r="C13" s="27" t="s">
        <v>16</v>
      </c>
      <c r="D13" s="27" t="s">
        <v>98</v>
      </c>
      <c r="E13" s="27" t="s">
        <v>15</v>
      </c>
      <c r="F13" s="28">
        <v>6479</v>
      </c>
      <c r="Q13" s="6" t="s">
        <v>26</v>
      </c>
      <c r="R13" s="7">
        <v>363853</v>
      </c>
      <c r="S13" s="7">
        <v>416918</v>
      </c>
      <c r="T13" s="7">
        <v>372894</v>
      </c>
      <c r="U13" s="7">
        <v>342511</v>
      </c>
    </row>
    <row r="14" spans="1:22">
      <c r="A14" s="25">
        <v>70010</v>
      </c>
      <c r="B14" s="26">
        <v>46195</v>
      </c>
      <c r="C14" s="27" t="s">
        <v>41</v>
      </c>
      <c r="D14" s="27" t="s">
        <v>96</v>
      </c>
      <c r="E14" s="27" t="s">
        <v>34</v>
      </c>
      <c r="F14" s="28">
        <v>15722</v>
      </c>
      <c r="Q14" s="6" t="s">
        <v>16</v>
      </c>
      <c r="R14" s="7">
        <v>377957</v>
      </c>
      <c r="S14" s="7">
        <v>381052</v>
      </c>
      <c r="T14" s="7">
        <v>325950</v>
      </c>
      <c r="U14" s="7">
        <v>297990</v>
      </c>
    </row>
    <row r="15" spans="1:22">
      <c r="A15" s="25">
        <v>70011</v>
      </c>
      <c r="B15" s="26">
        <v>46079</v>
      </c>
      <c r="C15" s="27" t="s">
        <v>41</v>
      </c>
      <c r="D15" s="27" t="s">
        <v>97</v>
      </c>
      <c r="E15" s="27" t="s">
        <v>15</v>
      </c>
      <c r="F15" s="28">
        <v>24191</v>
      </c>
      <c r="Q15" s="6" t="s">
        <v>21</v>
      </c>
      <c r="R15" s="7">
        <v>261501</v>
      </c>
      <c r="S15" s="7">
        <v>269205</v>
      </c>
      <c r="T15" s="7">
        <v>276845</v>
      </c>
      <c r="U15" s="7">
        <v>268661</v>
      </c>
    </row>
    <row r="16" spans="1:22">
      <c r="A16" s="25">
        <v>70012</v>
      </c>
      <c r="B16" s="26">
        <v>46030</v>
      </c>
      <c r="C16" s="27" t="s">
        <v>41</v>
      </c>
      <c r="D16" s="27" t="s">
        <v>96</v>
      </c>
      <c r="E16" s="27" t="s">
        <v>33</v>
      </c>
      <c r="F16" s="28">
        <v>12409</v>
      </c>
      <c r="Q16" s="6" t="s">
        <v>31</v>
      </c>
      <c r="R16" s="7">
        <v>375033</v>
      </c>
      <c r="S16" s="7">
        <v>374860</v>
      </c>
      <c r="T16" s="7">
        <v>178905</v>
      </c>
      <c r="U16" s="7">
        <v>275736</v>
      </c>
    </row>
    <row r="17" spans="1:19">
      <c r="A17" s="25">
        <v>70013</v>
      </c>
      <c r="B17" s="26">
        <v>46186</v>
      </c>
      <c r="C17" s="27" t="s">
        <v>26</v>
      </c>
      <c r="D17" s="27" t="s">
        <v>98</v>
      </c>
      <c r="E17" s="27" t="s">
        <v>33</v>
      </c>
      <c r="F17" s="28">
        <v>20884</v>
      </c>
      <c r="N17" s="33"/>
      <c r="O17" s="33"/>
    </row>
    <row r="18" spans="1:19">
      <c r="A18" s="25">
        <v>70014</v>
      </c>
      <c r="B18" s="26">
        <v>46068</v>
      </c>
      <c r="C18" s="27" t="s">
        <v>26</v>
      </c>
      <c r="D18" s="27" t="s">
        <v>96</v>
      </c>
      <c r="E18" s="27" t="s">
        <v>25</v>
      </c>
      <c r="F18" s="28">
        <v>20944</v>
      </c>
      <c r="N18" s="33"/>
      <c r="O18" s="33"/>
      <c r="P18" s="33"/>
    </row>
    <row r="19" spans="1:19">
      <c r="A19" s="25">
        <v>70015</v>
      </c>
      <c r="B19" s="26">
        <v>46057</v>
      </c>
      <c r="C19" s="27" t="s">
        <v>31</v>
      </c>
      <c r="D19" s="27" t="s">
        <v>97</v>
      </c>
      <c r="E19" s="27" t="s">
        <v>20</v>
      </c>
      <c r="F19" s="28">
        <v>37702</v>
      </c>
      <c r="H19" s="33"/>
      <c r="I19" s="33"/>
      <c r="J19" s="33"/>
      <c r="K19" s="33"/>
      <c r="L19" s="33"/>
      <c r="M19" s="33"/>
      <c r="N19" s="6"/>
      <c r="O19" s="7"/>
      <c r="P19" s="7"/>
      <c r="Q19" s="7"/>
      <c r="R19" s="7"/>
      <c r="S19" s="7"/>
    </row>
    <row r="20" spans="1:19" ht="15" customHeight="1">
      <c r="A20" s="25">
        <v>70016</v>
      </c>
      <c r="B20" s="26">
        <v>46142</v>
      </c>
      <c r="C20" s="27" t="s">
        <v>21</v>
      </c>
      <c r="D20" s="27" t="s">
        <v>96</v>
      </c>
      <c r="E20" s="27" t="s">
        <v>25</v>
      </c>
      <c r="F20" s="28">
        <v>11759</v>
      </c>
      <c r="H20" s="33"/>
      <c r="I20" s="33"/>
      <c r="J20" s="33"/>
      <c r="K20" s="33"/>
      <c r="L20" s="33"/>
      <c r="M20" s="33"/>
      <c r="N20" s="6"/>
      <c r="O20" s="7"/>
      <c r="P20" s="7"/>
      <c r="Q20" s="7"/>
      <c r="R20" s="7"/>
      <c r="S20" s="7"/>
    </row>
    <row r="21" spans="1:19">
      <c r="A21" s="25">
        <v>70017</v>
      </c>
      <c r="B21" s="26">
        <v>46095</v>
      </c>
      <c r="C21" s="27" t="s">
        <v>31</v>
      </c>
      <c r="D21" s="27" t="s">
        <v>95</v>
      </c>
      <c r="E21" s="27" t="s">
        <v>33</v>
      </c>
      <c r="F21" s="28">
        <v>7866</v>
      </c>
      <c r="H21" s="33"/>
      <c r="I21" s="33"/>
      <c r="J21" s="33"/>
      <c r="K21" s="33"/>
      <c r="L21" s="33"/>
      <c r="M21" s="33"/>
      <c r="N21" s="6"/>
      <c r="O21" s="7"/>
      <c r="P21" s="7"/>
      <c r="Q21" s="7"/>
      <c r="R21" s="7"/>
      <c r="S21" s="7"/>
    </row>
    <row r="22" spans="1:19">
      <c r="A22" s="25">
        <v>70018</v>
      </c>
      <c r="B22" s="26">
        <v>46163</v>
      </c>
      <c r="C22" s="27" t="s">
        <v>21</v>
      </c>
      <c r="D22" s="27" t="s">
        <v>96</v>
      </c>
      <c r="E22" s="27" t="s">
        <v>15</v>
      </c>
      <c r="F22" s="28">
        <v>35542</v>
      </c>
      <c r="H22" s="33"/>
      <c r="I22" s="33"/>
      <c r="J22" s="33"/>
      <c r="K22" s="33"/>
      <c r="L22" s="33"/>
      <c r="M22" s="33"/>
      <c r="N22" s="6"/>
      <c r="O22" s="7"/>
      <c r="P22" s="7"/>
      <c r="Q22" s="7"/>
      <c r="R22" s="7"/>
      <c r="S22" s="7"/>
    </row>
    <row r="23" spans="1:19">
      <c r="A23" s="25">
        <v>70019</v>
      </c>
      <c r="B23" s="26">
        <v>46048</v>
      </c>
      <c r="C23" s="27" t="s">
        <v>31</v>
      </c>
      <c r="D23" s="27" t="s">
        <v>97</v>
      </c>
      <c r="E23" s="27" t="s">
        <v>34</v>
      </c>
      <c r="F23" s="28">
        <v>34207</v>
      </c>
      <c r="H23" s="33"/>
      <c r="I23" s="33"/>
      <c r="J23" s="33"/>
      <c r="K23" s="33"/>
      <c r="L23" s="33"/>
      <c r="M23" s="33"/>
      <c r="N23" s="6"/>
      <c r="O23" s="7"/>
      <c r="P23" s="7"/>
      <c r="Q23" s="7"/>
      <c r="R23" s="7"/>
      <c r="S23" s="7"/>
    </row>
    <row r="24" spans="1:19">
      <c r="A24" s="25">
        <v>70020</v>
      </c>
      <c r="B24" s="26">
        <v>46151</v>
      </c>
      <c r="C24" s="27" t="s">
        <v>21</v>
      </c>
      <c r="D24" s="27" t="s">
        <v>95</v>
      </c>
      <c r="E24" s="27" t="s">
        <v>33</v>
      </c>
      <c r="F24" s="28">
        <v>18882</v>
      </c>
      <c r="H24" s="33"/>
      <c r="I24" s="33"/>
      <c r="J24" s="33"/>
      <c r="K24" s="33"/>
      <c r="L24" s="33"/>
      <c r="M24" s="33"/>
      <c r="N24" s="6"/>
      <c r="O24" s="7"/>
      <c r="P24" s="7"/>
      <c r="Q24" s="7"/>
      <c r="R24" s="7"/>
      <c r="S24" s="7"/>
    </row>
    <row r="25" spans="1:19">
      <c r="A25" s="25">
        <v>70021</v>
      </c>
      <c r="B25" s="26">
        <v>46131</v>
      </c>
      <c r="C25" s="27" t="s">
        <v>21</v>
      </c>
      <c r="D25" s="27" t="s">
        <v>96</v>
      </c>
      <c r="E25" s="27" t="s">
        <v>33</v>
      </c>
      <c r="F25" s="28">
        <v>28957</v>
      </c>
      <c r="H25" s="33"/>
      <c r="I25" s="33"/>
      <c r="J25" s="33"/>
      <c r="K25" s="33"/>
      <c r="L25" s="33"/>
      <c r="M25" s="33"/>
    </row>
    <row r="26" spans="1:19">
      <c r="A26" s="25">
        <v>70022</v>
      </c>
      <c r="B26" s="26">
        <v>46106</v>
      </c>
      <c r="C26" s="27" t="s">
        <v>26</v>
      </c>
      <c r="D26" s="27" t="s">
        <v>96</v>
      </c>
      <c r="E26" s="27" t="s">
        <v>20</v>
      </c>
      <c r="F26" s="28">
        <v>19899</v>
      </c>
      <c r="H26" s="33"/>
      <c r="I26" s="33"/>
      <c r="J26" s="33"/>
      <c r="K26" s="33"/>
      <c r="L26" s="33"/>
      <c r="M26" s="33"/>
    </row>
    <row r="27" spans="1:19">
      <c r="A27" s="25">
        <v>70023</v>
      </c>
      <c r="B27" s="26">
        <v>46156</v>
      </c>
      <c r="C27" s="27" t="s">
        <v>21</v>
      </c>
      <c r="D27" s="27" t="s">
        <v>96</v>
      </c>
      <c r="E27" s="27" t="s">
        <v>33</v>
      </c>
      <c r="F27" s="28">
        <v>7888</v>
      </c>
      <c r="H27" s="33"/>
      <c r="I27" s="33"/>
      <c r="J27" s="33"/>
      <c r="K27" s="33"/>
      <c r="L27" s="33"/>
      <c r="M27" s="33"/>
    </row>
    <row r="28" spans="1:19">
      <c r="A28" s="25">
        <v>70024</v>
      </c>
      <c r="B28" s="26">
        <v>46074</v>
      </c>
      <c r="C28" s="27" t="s">
        <v>16</v>
      </c>
      <c r="D28" s="27" t="s">
        <v>96</v>
      </c>
      <c r="E28" s="27" t="s">
        <v>33</v>
      </c>
      <c r="F28" s="28">
        <v>6206</v>
      </c>
      <c r="H28" s="33"/>
      <c r="I28" s="33"/>
      <c r="J28" s="33"/>
      <c r="K28" s="33"/>
      <c r="L28" s="33"/>
      <c r="M28" s="33"/>
    </row>
    <row r="29" spans="1:19">
      <c r="A29" s="25">
        <v>70025</v>
      </c>
      <c r="B29" s="26">
        <v>46180</v>
      </c>
      <c r="C29" s="27" t="s">
        <v>26</v>
      </c>
      <c r="D29" s="27" t="s">
        <v>97</v>
      </c>
      <c r="E29" s="27" t="s">
        <v>33</v>
      </c>
      <c r="F29" s="28">
        <v>29351</v>
      </c>
      <c r="H29" s="33"/>
      <c r="I29" s="33"/>
      <c r="J29" s="33"/>
      <c r="K29" s="33"/>
      <c r="L29" s="33"/>
      <c r="M29" s="33"/>
    </row>
    <row r="30" spans="1:19">
      <c r="A30" s="25">
        <v>70026</v>
      </c>
      <c r="B30" s="26">
        <v>46141</v>
      </c>
      <c r="C30" s="27" t="s">
        <v>31</v>
      </c>
      <c r="D30" s="27" t="s">
        <v>97</v>
      </c>
      <c r="E30" s="27" t="s">
        <v>34</v>
      </c>
      <c r="F30" s="28">
        <v>20981</v>
      </c>
      <c r="H30" s="33"/>
      <c r="I30" s="33"/>
      <c r="J30" s="33"/>
      <c r="K30" s="33"/>
      <c r="L30" s="33"/>
      <c r="M30" s="33"/>
    </row>
    <row r="31" spans="1:19">
      <c r="A31" s="25">
        <v>70027</v>
      </c>
      <c r="B31" s="26">
        <v>46178</v>
      </c>
      <c r="C31" s="27" t="s">
        <v>16</v>
      </c>
      <c r="D31" s="27" t="s">
        <v>98</v>
      </c>
      <c r="E31" s="27" t="s">
        <v>25</v>
      </c>
      <c r="F31" s="28">
        <v>9139</v>
      </c>
      <c r="H31" s="33"/>
      <c r="I31" s="33"/>
      <c r="J31" s="33"/>
      <c r="K31" s="33"/>
      <c r="L31" s="33"/>
      <c r="M31" s="33"/>
    </row>
    <row r="32" spans="1:19">
      <c r="A32" s="25">
        <v>70028</v>
      </c>
      <c r="B32" s="26">
        <v>46195</v>
      </c>
      <c r="C32" s="27" t="s">
        <v>21</v>
      </c>
      <c r="D32" s="27" t="s">
        <v>95</v>
      </c>
      <c r="E32" s="27" t="s">
        <v>20</v>
      </c>
      <c r="F32" s="28">
        <v>14286</v>
      </c>
      <c r="H32" s="33"/>
      <c r="I32" s="33"/>
      <c r="J32" s="33"/>
      <c r="K32" s="33"/>
      <c r="L32" s="33"/>
      <c r="M32" s="33"/>
    </row>
    <row r="33" spans="1:13">
      <c r="A33" s="25">
        <v>70029</v>
      </c>
      <c r="B33" s="26">
        <v>46116</v>
      </c>
      <c r="C33" s="27" t="s">
        <v>16</v>
      </c>
      <c r="D33" s="27" t="s">
        <v>98</v>
      </c>
      <c r="E33" s="27" t="s">
        <v>33</v>
      </c>
      <c r="F33" s="28">
        <v>31229</v>
      </c>
      <c r="H33" s="33"/>
      <c r="I33" s="33"/>
      <c r="J33" s="33"/>
      <c r="K33" s="33"/>
      <c r="L33" s="33"/>
      <c r="M33" s="33"/>
    </row>
    <row r="34" spans="1:13">
      <c r="A34" s="25">
        <v>70030</v>
      </c>
      <c r="B34" s="26">
        <v>46091</v>
      </c>
      <c r="C34" s="27" t="s">
        <v>26</v>
      </c>
      <c r="D34" s="27" t="s">
        <v>98</v>
      </c>
      <c r="E34" s="27" t="s">
        <v>33</v>
      </c>
      <c r="F34" s="28">
        <v>4861</v>
      </c>
      <c r="H34" s="33"/>
      <c r="I34" s="33"/>
      <c r="J34" s="33"/>
      <c r="K34" s="33"/>
      <c r="L34" s="33"/>
      <c r="M34" s="33"/>
    </row>
    <row r="35" spans="1:13">
      <c r="A35" s="25">
        <v>70031</v>
      </c>
      <c r="B35" s="26">
        <v>46044</v>
      </c>
      <c r="C35" s="27" t="s">
        <v>16</v>
      </c>
      <c r="D35" s="27" t="s">
        <v>96</v>
      </c>
      <c r="E35" s="27" t="s">
        <v>25</v>
      </c>
      <c r="F35" s="28">
        <v>5736</v>
      </c>
      <c r="H35" s="33"/>
      <c r="I35" s="33"/>
      <c r="J35" s="33"/>
      <c r="K35" s="33"/>
      <c r="L35" s="33"/>
      <c r="M35" s="33"/>
    </row>
    <row r="36" spans="1:13">
      <c r="A36" s="25">
        <v>70032</v>
      </c>
      <c r="B36" s="26">
        <v>46183</v>
      </c>
      <c r="C36" s="27" t="s">
        <v>31</v>
      </c>
      <c r="D36" s="27" t="s">
        <v>98</v>
      </c>
      <c r="E36" s="27" t="s">
        <v>33</v>
      </c>
      <c r="F36" s="28">
        <v>12700</v>
      </c>
      <c r="H36" s="33"/>
      <c r="I36" s="33"/>
      <c r="J36" s="33"/>
      <c r="K36" s="33"/>
      <c r="L36" s="33"/>
      <c r="M36" s="33"/>
    </row>
    <row r="37" spans="1:13">
      <c r="A37" s="25">
        <v>70033</v>
      </c>
      <c r="B37" s="26">
        <v>46143</v>
      </c>
      <c r="C37" s="27" t="s">
        <v>16</v>
      </c>
      <c r="D37" s="27" t="s">
        <v>97</v>
      </c>
      <c r="E37" s="27" t="s">
        <v>34</v>
      </c>
      <c r="F37" s="28">
        <v>23437</v>
      </c>
    </row>
    <row r="38" spans="1:13">
      <c r="A38" s="25">
        <v>70034</v>
      </c>
      <c r="B38" s="26">
        <v>46140</v>
      </c>
      <c r="C38" s="27" t="s">
        <v>31</v>
      </c>
      <c r="D38" s="27" t="s">
        <v>95</v>
      </c>
      <c r="E38" s="27" t="s">
        <v>15</v>
      </c>
      <c r="F38" s="28">
        <v>37905</v>
      </c>
    </row>
    <row r="39" spans="1:13">
      <c r="A39" s="25">
        <v>70035</v>
      </c>
      <c r="B39" s="26">
        <v>46189</v>
      </c>
      <c r="C39" s="27" t="s">
        <v>26</v>
      </c>
      <c r="D39" s="27" t="s">
        <v>97</v>
      </c>
      <c r="E39" s="27" t="s">
        <v>15</v>
      </c>
      <c r="F39" s="28">
        <v>20234</v>
      </c>
    </row>
    <row r="40" spans="1:13">
      <c r="A40" s="25">
        <v>70036</v>
      </c>
      <c r="B40" s="26">
        <v>46108</v>
      </c>
      <c r="C40" s="27" t="s">
        <v>16</v>
      </c>
      <c r="D40" s="27" t="s">
        <v>97</v>
      </c>
      <c r="E40" s="27" t="s">
        <v>34</v>
      </c>
      <c r="F40" s="28">
        <v>35520</v>
      </c>
    </row>
    <row r="41" spans="1:13">
      <c r="A41" s="25">
        <v>70037</v>
      </c>
      <c r="B41" s="26">
        <v>46166</v>
      </c>
      <c r="C41" s="27" t="s">
        <v>41</v>
      </c>
      <c r="D41" s="27" t="s">
        <v>96</v>
      </c>
      <c r="E41" s="27" t="s">
        <v>34</v>
      </c>
      <c r="F41" s="28">
        <v>15643</v>
      </c>
    </row>
    <row r="42" spans="1:13">
      <c r="A42" s="25">
        <v>70038</v>
      </c>
      <c r="B42" s="26">
        <v>46043</v>
      </c>
      <c r="C42" s="27" t="s">
        <v>26</v>
      </c>
      <c r="D42" s="27" t="s">
        <v>95</v>
      </c>
      <c r="E42" s="27" t="s">
        <v>15</v>
      </c>
      <c r="F42" s="28">
        <v>27174</v>
      </c>
    </row>
    <row r="43" spans="1:13">
      <c r="A43" s="25">
        <v>70039</v>
      </c>
      <c r="B43" s="26">
        <v>46047</v>
      </c>
      <c r="C43" s="27" t="s">
        <v>21</v>
      </c>
      <c r="D43" s="27" t="s">
        <v>96</v>
      </c>
      <c r="E43" s="27" t="s">
        <v>33</v>
      </c>
      <c r="F43" s="28">
        <v>4058</v>
      </c>
    </row>
    <row r="44" spans="1:13">
      <c r="A44" s="25">
        <v>70040</v>
      </c>
      <c r="B44" s="26">
        <v>46085</v>
      </c>
      <c r="C44" s="27" t="s">
        <v>16</v>
      </c>
      <c r="D44" s="27" t="s">
        <v>96</v>
      </c>
      <c r="E44" s="27" t="s">
        <v>15</v>
      </c>
      <c r="F44" s="28">
        <v>14504</v>
      </c>
    </row>
    <row r="45" spans="1:13">
      <c r="A45" s="25">
        <v>70041</v>
      </c>
      <c r="B45" s="26">
        <v>46171</v>
      </c>
      <c r="C45" s="27" t="s">
        <v>31</v>
      </c>
      <c r="D45" s="27" t="s">
        <v>96</v>
      </c>
      <c r="E45" s="27" t="s">
        <v>25</v>
      </c>
      <c r="F45" s="28">
        <v>5747</v>
      </c>
    </row>
    <row r="46" spans="1:13">
      <c r="A46" s="25">
        <v>70042</v>
      </c>
      <c r="B46" s="26">
        <v>46108</v>
      </c>
      <c r="C46" s="27" t="s">
        <v>31</v>
      </c>
      <c r="D46" s="27" t="s">
        <v>97</v>
      </c>
      <c r="E46" s="27" t="s">
        <v>15</v>
      </c>
      <c r="F46" s="28">
        <v>28844</v>
      </c>
    </row>
    <row r="47" spans="1:13">
      <c r="A47" s="25">
        <v>70043</v>
      </c>
      <c r="B47" s="26">
        <v>46196</v>
      </c>
      <c r="C47" s="27" t="s">
        <v>26</v>
      </c>
      <c r="D47" s="27" t="s">
        <v>98</v>
      </c>
      <c r="E47" s="27" t="s">
        <v>15</v>
      </c>
      <c r="F47" s="28">
        <v>15624</v>
      </c>
    </row>
    <row r="48" spans="1:13">
      <c r="A48" s="25">
        <v>70044</v>
      </c>
      <c r="B48" s="26">
        <v>46107</v>
      </c>
      <c r="C48" s="27" t="s">
        <v>26</v>
      </c>
      <c r="D48" s="27" t="s">
        <v>96</v>
      </c>
      <c r="E48" s="27" t="s">
        <v>25</v>
      </c>
      <c r="F48" s="28">
        <v>13316</v>
      </c>
    </row>
    <row r="49" spans="1:6">
      <c r="A49" s="25">
        <v>70045</v>
      </c>
      <c r="B49" s="26">
        <v>46033</v>
      </c>
      <c r="C49" s="27" t="s">
        <v>26</v>
      </c>
      <c r="D49" s="27" t="s">
        <v>96</v>
      </c>
      <c r="E49" s="27" t="s">
        <v>34</v>
      </c>
      <c r="F49" s="28">
        <v>7517</v>
      </c>
    </row>
    <row r="50" spans="1:6">
      <c r="A50" s="25">
        <v>70046</v>
      </c>
      <c r="B50" s="26">
        <v>46120</v>
      </c>
      <c r="C50" s="27" t="s">
        <v>31</v>
      </c>
      <c r="D50" s="27" t="s">
        <v>96</v>
      </c>
      <c r="E50" s="27" t="s">
        <v>20</v>
      </c>
      <c r="F50" s="28">
        <v>18922</v>
      </c>
    </row>
    <row r="51" spans="1:6">
      <c r="A51" s="25">
        <v>70047</v>
      </c>
      <c r="B51" s="26">
        <v>46067</v>
      </c>
      <c r="C51" s="27" t="s">
        <v>21</v>
      </c>
      <c r="D51" s="27" t="s">
        <v>96</v>
      </c>
      <c r="E51" s="27" t="s">
        <v>33</v>
      </c>
      <c r="F51" s="28">
        <v>9029</v>
      </c>
    </row>
    <row r="52" spans="1:6">
      <c r="A52" s="25">
        <v>70048</v>
      </c>
      <c r="B52" s="26">
        <v>46072</v>
      </c>
      <c r="C52" s="27" t="s">
        <v>41</v>
      </c>
      <c r="D52" s="27" t="s">
        <v>97</v>
      </c>
      <c r="E52" s="27" t="s">
        <v>34</v>
      </c>
      <c r="F52" s="28">
        <v>12463</v>
      </c>
    </row>
    <row r="53" spans="1:6">
      <c r="A53" s="25">
        <v>70049</v>
      </c>
      <c r="B53" s="26">
        <v>46116</v>
      </c>
      <c r="C53" s="27" t="s">
        <v>26</v>
      </c>
      <c r="D53" s="27" t="s">
        <v>98</v>
      </c>
      <c r="E53" s="27" t="s">
        <v>34</v>
      </c>
      <c r="F53" s="28">
        <v>13295</v>
      </c>
    </row>
    <row r="54" spans="1:6">
      <c r="A54" s="25">
        <v>70050</v>
      </c>
      <c r="B54" s="26">
        <v>46047</v>
      </c>
      <c r="C54" s="27" t="s">
        <v>16</v>
      </c>
      <c r="D54" s="27" t="s">
        <v>96</v>
      </c>
      <c r="E54" s="27" t="s">
        <v>25</v>
      </c>
      <c r="F54" s="28">
        <v>21872</v>
      </c>
    </row>
    <row r="55" spans="1:6">
      <c r="A55" s="25">
        <v>70051</v>
      </c>
      <c r="B55" s="26">
        <v>46203</v>
      </c>
      <c r="C55" s="27" t="s">
        <v>31</v>
      </c>
      <c r="D55" s="27" t="s">
        <v>98</v>
      </c>
      <c r="E55" s="27" t="s">
        <v>20</v>
      </c>
      <c r="F55" s="28">
        <v>22462</v>
      </c>
    </row>
    <row r="56" spans="1:6">
      <c r="A56" s="25">
        <v>70052</v>
      </c>
      <c r="B56" s="26">
        <v>46025</v>
      </c>
      <c r="C56" s="27" t="s">
        <v>21</v>
      </c>
      <c r="D56" s="27" t="s">
        <v>96</v>
      </c>
      <c r="E56" s="27" t="s">
        <v>34</v>
      </c>
      <c r="F56" s="28">
        <v>8349</v>
      </c>
    </row>
    <row r="57" spans="1:6">
      <c r="A57" s="25">
        <v>70053</v>
      </c>
      <c r="B57" s="26">
        <v>46191</v>
      </c>
      <c r="C57" s="27" t="s">
        <v>31</v>
      </c>
      <c r="D57" s="27" t="s">
        <v>95</v>
      </c>
      <c r="E57" s="27" t="s">
        <v>33</v>
      </c>
      <c r="F57" s="28">
        <v>23012</v>
      </c>
    </row>
    <row r="58" spans="1:6">
      <c r="A58" s="25">
        <v>70054</v>
      </c>
      <c r="B58" s="26">
        <v>46203</v>
      </c>
      <c r="C58" s="27" t="s">
        <v>31</v>
      </c>
      <c r="D58" s="27" t="s">
        <v>95</v>
      </c>
      <c r="E58" s="27" t="s">
        <v>15</v>
      </c>
      <c r="F58" s="28">
        <v>13378</v>
      </c>
    </row>
    <row r="59" spans="1:6">
      <c r="A59" s="25">
        <v>70055</v>
      </c>
      <c r="B59" s="26">
        <v>46148</v>
      </c>
      <c r="C59" s="27" t="s">
        <v>26</v>
      </c>
      <c r="D59" s="27" t="s">
        <v>96</v>
      </c>
      <c r="E59" s="27" t="s">
        <v>15</v>
      </c>
      <c r="F59" s="28">
        <v>9027</v>
      </c>
    </row>
    <row r="60" spans="1:6">
      <c r="A60" s="25">
        <v>70056</v>
      </c>
      <c r="B60" s="26">
        <v>46080</v>
      </c>
      <c r="C60" s="27" t="s">
        <v>16</v>
      </c>
      <c r="D60" s="27" t="s">
        <v>98</v>
      </c>
      <c r="E60" s="27" t="s">
        <v>25</v>
      </c>
      <c r="F60" s="28">
        <v>37493</v>
      </c>
    </row>
    <row r="61" spans="1:6">
      <c r="A61" s="25">
        <v>70057</v>
      </c>
      <c r="B61" s="26">
        <v>46162</v>
      </c>
      <c r="C61" s="27" t="s">
        <v>21</v>
      </c>
      <c r="D61" s="27" t="s">
        <v>95</v>
      </c>
      <c r="E61" s="27" t="s">
        <v>33</v>
      </c>
      <c r="F61" s="28">
        <v>9237</v>
      </c>
    </row>
    <row r="62" spans="1:6">
      <c r="A62" s="25">
        <v>70058</v>
      </c>
      <c r="B62" s="26">
        <v>46167</v>
      </c>
      <c r="C62" s="27" t="s">
        <v>41</v>
      </c>
      <c r="D62" s="27" t="s">
        <v>97</v>
      </c>
      <c r="E62" s="27" t="s">
        <v>15</v>
      </c>
      <c r="F62" s="28">
        <v>10779</v>
      </c>
    </row>
    <row r="63" spans="1:6">
      <c r="A63" s="25">
        <v>70059</v>
      </c>
      <c r="B63" s="26">
        <v>46041</v>
      </c>
      <c r="C63" s="27" t="s">
        <v>41</v>
      </c>
      <c r="D63" s="27" t="s">
        <v>98</v>
      </c>
      <c r="E63" s="27" t="s">
        <v>20</v>
      </c>
      <c r="F63" s="28">
        <v>25142</v>
      </c>
    </row>
    <row r="64" spans="1:6">
      <c r="A64" s="25">
        <v>70060</v>
      </c>
      <c r="B64" s="26">
        <v>46171</v>
      </c>
      <c r="C64" s="27" t="s">
        <v>31</v>
      </c>
      <c r="D64" s="27" t="s">
        <v>96</v>
      </c>
      <c r="E64" s="27" t="s">
        <v>15</v>
      </c>
      <c r="F64" s="28">
        <v>18812</v>
      </c>
    </row>
    <row r="65" spans="1:6">
      <c r="A65" s="25">
        <v>70061</v>
      </c>
      <c r="B65" s="26">
        <v>46183</v>
      </c>
      <c r="C65" s="27" t="s">
        <v>41</v>
      </c>
      <c r="D65" s="27" t="s">
        <v>97</v>
      </c>
      <c r="E65" s="27" t="s">
        <v>33</v>
      </c>
      <c r="F65" s="28">
        <v>20591</v>
      </c>
    </row>
    <row r="66" spans="1:6">
      <c r="A66" s="25">
        <v>70062</v>
      </c>
      <c r="B66" s="26">
        <v>46089</v>
      </c>
      <c r="C66" s="27" t="s">
        <v>26</v>
      </c>
      <c r="D66" s="27" t="s">
        <v>96</v>
      </c>
      <c r="E66" s="27" t="s">
        <v>20</v>
      </c>
      <c r="F66" s="28">
        <v>29918</v>
      </c>
    </row>
    <row r="67" spans="1:6">
      <c r="A67" s="25">
        <v>70063</v>
      </c>
      <c r="B67" s="26">
        <v>46102</v>
      </c>
      <c r="C67" s="27" t="s">
        <v>16</v>
      </c>
      <c r="D67" s="27" t="s">
        <v>97</v>
      </c>
      <c r="E67" s="27" t="s">
        <v>25</v>
      </c>
      <c r="F67" s="28">
        <v>35020</v>
      </c>
    </row>
    <row r="68" spans="1:6">
      <c r="A68" s="25">
        <v>70064</v>
      </c>
      <c r="B68" s="26">
        <v>46125</v>
      </c>
      <c r="C68" s="27" t="s">
        <v>31</v>
      </c>
      <c r="D68" s="27" t="s">
        <v>97</v>
      </c>
      <c r="E68" s="27" t="s">
        <v>25</v>
      </c>
      <c r="F68" s="28">
        <v>15518</v>
      </c>
    </row>
    <row r="69" spans="1:6">
      <c r="A69" s="25">
        <v>70065</v>
      </c>
      <c r="B69" s="26">
        <v>46040</v>
      </c>
      <c r="C69" s="27" t="s">
        <v>31</v>
      </c>
      <c r="D69" s="27" t="s">
        <v>98</v>
      </c>
      <c r="E69" s="27" t="s">
        <v>33</v>
      </c>
      <c r="F69" s="28">
        <v>16977</v>
      </c>
    </row>
    <row r="70" spans="1:6">
      <c r="A70" s="25">
        <v>70066</v>
      </c>
      <c r="B70" s="26">
        <v>46150</v>
      </c>
      <c r="C70" s="27" t="s">
        <v>26</v>
      </c>
      <c r="D70" s="27" t="s">
        <v>96</v>
      </c>
      <c r="E70" s="27" t="s">
        <v>20</v>
      </c>
      <c r="F70" s="28">
        <v>37170</v>
      </c>
    </row>
    <row r="71" spans="1:6">
      <c r="A71" s="25">
        <v>70067</v>
      </c>
      <c r="B71" s="26">
        <v>46110</v>
      </c>
      <c r="C71" s="27" t="s">
        <v>41</v>
      </c>
      <c r="D71" s="27" t="s">
        <v>96</v>
      </c>
      <c r="E71" s="27" t="s">
        <v>34</v>
      </c>
      <c r="F71" s="28">
        <v>19201</v>
      </c>
    </row>
    <row r="72" spans="1:6">
      <c r="A72" s="25">
        <v>70068</v>
      </c>
      <c r="B72" s="26">
        <v>46191</v>
      </c>
      <c r="C72" s="27" t="s">
        <v>21</v>
      </c>
      <c r="D72" s="27" t="s">
        <v>97</v>
      </c>
      <c r="E72" s="27" t="s">
        <v>25</v>
      </c>
      <c r="F72" s="28">
        <v>31241</v>
      </c>
    </row>
    <row r="73" spans="1:6">
      <c r="A73" s="25">
        <v>70069</v>
      </c>
      <c r="B73" s="26">
        <v>46085</v>
      </c>
      <c r="C73" s="27" t="s">
        <v>26</v>
      </c>
      <c r="D73" s="27" t="s">
        <v>95</v>
      </c>
      <c r="E73" s="27" t="s">
        <v>15</v>
      </c>
      <c r="F73" s="28">
        <v>13442</v>
      </c>
    </row>
    <row r="74" spans="1:6">
      <c r="A74" s="25">
        <v>70070</v>
      </c>
      <c r="B74" s="26">
        <v>46130</v>
      </c>
      <c r="C74" s="27" t="s">
        <v>26</v>
      </c>
      <c r="D74" s="27" t="s">
        <v>96</v>
      </c>
      <c r="E74" s="27" t="s">
        <v>20</v>
      </c>
      <c r="F74" s="28">
        <v>19979</v>
      </c>
    </row>
    <row r="75" spans="1:6">
      <c r="A75" s="25">
        <v>70071</v>
      </c>
      <c r="B75" s="26">
        <v>46076</v>
      </c>
      <c r="C75" s="27" t="s">
        <v>21</v>
      </c>
      <c r="D75" s="27" t="s">
        <v>96</v>
      </c>
      <c r="E75" s="27" t="s">
        <v>25</v>
      </c>
      <c r="F75" s="28">
        <v>37662</v>
      </c>
    </row>
    <row r="76" spans="1:6">
      <c r="A76" s="25">
        <v>70072</v>
      </c>
      <c r="B76" s="26">
        <v>46121</v>
      </c>
      <c r="C76" s="27" t="s">
        <v>41</v>
      </c>
      <c r="D76" s="27" t="s">
        <v>96</v>
      </c>
      <c r="E76" s="27" t="s">
        <v>20</v>
      </c>
      <c r="F76" s="28">
        <v>24119</v>
      </c>
    </row>
    <row r="77" spans="1:6">
      <c r="A77" s="25">
        <v>70073</v>
      </c>
      <c r="B77" s="26">
        <v>46068</v>
      </c>
      <c r="C77" s="27" t="s">
        <v>31</v>
      </c>
      <c r="D77" s="27" t="s">
        <v>98</v>
      </c>
      <c r="E77" s="27" t="s">
        <v>25</v>
      </c>
      <c r="F77" s="28">
        <v>35411</v>
      </c>
    </row>
    <row r="78" spans="1:6">
      <c r="A78" s="25">
        <v>70074</v>
      </c>
      <c r="B78" s="26">
        <v>46172</v>
      </c>
      <c r="C78" s="27" t="s">
        <v>16</v>
      </c>
      <c r="D78" s="27" t="s">
        <v>97</v>
      </c>
      <c r="E78" s="27" t="s">
        <v>15</v>
      </c>
      <c r="F78" s="28">
        <v>9810</v>
      </c>
    </row>
    <row r="79" spans="1:6">
      <c r="A79" s="25">
        <v>70075</v>
      </c>
      <c r="B79" s="26">
        <v>46050</v>
      </c>
      <c r="C79" s="27" t="s">
        <v>26</v>
      </c>
      <c r="D79" s="27" t="s">
        <v>97</v>
      </c>
      <c r="E79" s="27" t="s">
        <v>33</v>
      </c>
      <c r="F79" s="28">
        <v>10837</v>
      </c>
    </row>
    <row r="80" spans="1:6">
      <c r="A80" s="25">
        <v>70076</v>
      </c>
      <c r="B80" s="26">
        <v>46100</v>
      </c>
      <c r="C80" s="27" t="s">
        <v>41</v>
      </c>
      <c r="D80" s="27" t="s">
        <v>95</v>
      </c>
      <c r="E80" s="27" t="s">
        <v>25</v>
      </c>
      <c r="F80" s="28">
        <v>28118</v>
      </c>
    </row>
    <row r="81" spans="1:6">
      <c r="A81" s="25">
        <v>70077</v>
      </c>
      <c r="B81" s="26">
        <v>46128</v>
      </c>
      <c r="C81" s="27" t="s">
        <v>16</v>
      </c>
      <c r="D81" s="27" t="s">
        <v>95</v>
      </c>
      <c r="E81" s="27" t="s">
        <v>34</v>
      </c>
      <c r="F81" s="28">
        <v>10505</v>
      </c>
    </row>
    <row r="82" spans="1:6">
      <c r="A82" s="25">
        <v>70078</v>
      </c>
      <c r="B82" s="26">
        <v>46101</v>
      </c>
      <c r="C82" s="27" t="s">
        <v>21</v>
      </c>
      <c r="D82" s="27" t="s">
        <v>96</v>
      </c>
      <c r="E82" s="27" t="s">
        <v>25</v>
      </c>
      <c r="F82" s="28">
        <v>22639</v>
      </c>
    </row>
    <row r="83" spans="1:6">
      <c r="A83" s="25">
        <v>70079</v>
      </c>
      <c r="B83" s="26">
        <v>46053</v>
      </c>
      <c r="C83" s="27" t="s">
        <v>26</v>
      </c>
      <c r="D83" s="27" t="s">
        <v>95</v>
      </c>
      <c r="E83" s="27" t="s">
        <v>33</v>
      </c>
      <c r="F83" s="28">
        <v>28238</v>
      </c>
    </row>
    <row r="84" spans="1:6">
      <c r="A84" s="25">
        <v>70080</v>
      </c>
      <c r="B84" s="26">
        <v>46065</v>
      </c>
      <c r="C84" s="27" t="s">
        <v>41</v>
      </c>
      <c r="D84" s="27" t="s">
        <v>95</v>
      </c>
      <c r="E84" s="27" t="s">
        <v>33</v>
      </c>
      <c r="F84" s="28">
        <v>14766</v>
      </c>
    </row>
    <row r="85" spans="1:6">
      <c r="A85" s="25">
        <v>70081</v>
      </c>
      <c r="B85" s="26">
        <v>46072</v>
      </c>
      <c r="C85" s="27" t="s">
        <v>16</v>
      </c>
      <c r="D85" s="27" t="s">
        <v>96</v>
      </c>
      <c r="E85" s="27" t="s">
        <v>20</v>
      </c>
      <c r="F85" s="28">
        <v>12353</v>
      </c>
    </row>
    <row r="86" spans="1:6">
      <c r="A86" s="25">
        <v>70082</v>
      </c>
      <c r="B86" s="26">
        <v>46102</v>
      </c>
      <c r="C86" s="27" t="s">
        <v>16</v>
      </c>
      <c r="D86" s="27" t="s">
        <v>98</v>
      </c>
      <c r="E86" s="27" t="s">
        <v>33</v>
      </c>
      <c r="F86" s="28">
        <v>36505</v>
      </c>
    </row>
    <row r="87" spans="1:6">
      <c r="A87" s="25">
        <v>70083</v>
      </c>
      <c r="B87" s="26">
        <v>46166</v>
      </c>
      <c r="C87" s="27" t="s">
        <v>41</v>
      </c>
      <c r="D87" s="27" t="s">
        <v>97</v>
      </c>
      <c r="E87" s="27" t="s">
        <v>25</v>
      </c>
      <c r="F87" s="28">
        <v>26033</v>
      </c>
    </row>
    <row r="88" spans="1:6">
      <c r="A88" s="25">
        <v>70084</v>
      </c>
      <c r="B88" s="26">
        <v>46102</v>
      </c>
      <c r="C88" s="27" t="s">
        <v>41</v>
      </c>
      <c r="D88" s="27" t="s">
        <v>97</v>
      </c>
      <c r="E88" s="27" t="s">
        <v>33</v>
      </c>
      <c r="F88" s="28">
        <v>17387</v>
      </c>
    </row>
    <row r="89" spans="1:6">
      <c r="A89" s="25">
        <v>70085</v>
      </c>
      <c r="B89" s="26">
        <v>46032</v>
      </c>
      <c r="C89" s="27" t="s">
        <v>41</v>
      </c>
      <c r="D89" s="27" t="s">
        <v>97</v>
      </c>
      <c r="E89" s="27" t="s">
        <v>33</v>
      </c>
      <c r="F89" s="28">
        <v>4597</v>
      </c>
    </row>
    <row r="90" spans="1:6">
      <c r="A90" s="25">
        <v>70086</v>
      </c>
      <c r="B90" s="26">
        <v>46028</v>
      </c>
      <c r="C90" s="27" t="s">
        <v>26</v>
      </c>
      <c r="D90" s="27" t="s">
        <v>95</v>
      </c>
      <c r="E90" s="27" t="s">
        <v>15</v>
      </c>
      <c r="F90" s="28">
        <v>32238</v>
      </c>
    </row>
    <row r="91" spans="1:6">
      <c r="A91" s="25">
        <v>70087</v>
      </c>
      <c r="B91" s="26">
        <v>46195</v>
      </c>
      <c r="C91" s="27" t="s">
        <v>41</v>
      </c>
      <c r="D91" s="27" t="s">
        <v>98</v>
      </c>
      <c r="E91" s="27" t="s">
        <v>15</v>
      </c>
      <c r="F91" s="28">
        <v>28626</v>
      </c>
    </row>
    <row r="92" spans="1:6">
      <c r="A92" s="25">
        <v>70088</v>
      </c>
      <c r="B92" s="26">
        <v>46109</v>
      </c>
      <c r="C92" s="27" t="s">
        <v>31</v>
      </c>
      <c r="D92" s="27" t="s">
        <v>97</v>
      </c>
      <c r="E92" s="27" t="s">
        <v>15</v>
      </c>
      <c r="F92" s="28">
        <v>31177</v>
      </c>
    </row>
    <row r="93" spans="1:6">
      <c r="A93" s="25">
        <v>70089</v>
      </c>
      <c r="B93" s="26">
        <v>46054</v>
      </c>
      <c r="C93" s="27" t="s">
        <v>41</v>
      </c>
      <c r="D93" s="27" t="s">
        <v>97</v>
      </c>
      <c r="E93" s="27" t="s">
        <v>20</v>
      </c>
      <c r="F93" s="28">
        <v>19786</v>
      </c>
    </row>
    <row r="94" spans="1:6">
      <c r="A94" s="25">
        <v>70090</v>
      </c>
      <c r="B94" s="26">
        <v>46029</v>
      </c>
      <c r="C94" s="27" t="s">
        <v>41</v>
      </c>
      <c r="D94" s="27" t="s">
        <v>96</v>
      </c>
      <c r="E94" s="27" t="s">
        <v>34</v>
      </c>
      <c r="F94" s="28">
        <v>14068</v>
      </c>
    </row>
    <row r="95" spans="1:6">
      <c r="A95" s="25">
        <v>70091</v>
      </c>
      <c r="B95" s="26">
        <v>46190</v>
      </c>
      <c r="C95" s="27" t="s">
        <v>31</v>
      </c>
      <c r="D95" s="27" t="s">
        <v>97</v>
      </c>
      <c r="E95" s="27" t="s">
        <v>15</v>
      </c>
      <c r="F95" s="28">
        <v>21346</v>
      </c>
    </row>
    <row r="96" spans="1:6">
      <c r="A96" s="25">
        <v>70092</v>
      </c>
      <c r="B96" s="26">
        <v>46033</v>
      </c>
      <c r="C96" s="27" t="s">
        <v>31</v>
      </c>
      <c r="D96" s="27" t="s">
        <v>98</v>
      </c>
      <c r="E96" s="27" t="s">
        <v>34</v>
      </c>
      <c r="F96" s="28">
        <v>30416</v>
      </c>
    </row>
    <row r="97" spans="1:6">
      <c r="A97" s="25">
        <v>70093</v>
      </c>
      <c r="B97" s="26">
        <v>46098</v>
      </c>
      <c r="C97" s="27" t="s">
        <v>16</v>
      </c>
      <c r="D97" s="27" t="s">
        <v>95</v>
      </c>
      <c r="E97" s="27" t="s">
        <v>33</v>
      </c>
      <c r="F97" s="28">
        <v>4918</v>
      </c>
    </row>
    <row r="98" spans="1:6">
      <c r="A98" s="25">
        <v>70094</v>
      </c>
      <c r="B98" s="26">
        <v>46033</v>
      </c>
      <c r="C98" s="27" t="s">
        <v>26</v>
      </c>
      <c r="D98" s="27" t="s">
        <v>96</v>
      </c>
      <c r="E98" s="27" t="s">
        <v>25</v>
      </c>
      <c r="F98" s="28">
        <v>36493</v>
      </c>
    </row>
    <row r="99" spans="1:6">
      <c r="A99" s="25">
        <v>70095</v>
      </c>
      <c r="B99" s="26">
        <v>46169</v>
      </c>
      <c r="C99" s="27" t="s">
        <v>16</v>
      </c>
      <c r="D99" s="27" t="s">
        <v>95</v>
      </c>
      <c r="E99" s="27" t="s">
        <v>25</v>
      </c>
      <c r="F99" s="28">
        <v>36252</v>
      </c>
    </row>
    <row r="100" spans="1:6">
      <c r="A100" s="25">
        <v>70096</v>
      </c>
      <c r="B100" s="26">
        <v>46134</v>
      </c>
      <c r="C100" s="27" t="s">
        <v>21</v>
      </c>
      <c r="D100" s="27" t="s">
        <v>98</v>
      </c>
      <c r="E100" s="27" t="s">
        <v>15</v>
      </c>
      <c r="F100" s="28">
        <v>30881</v>
      </c>
    </row>
    <row r="101" spans="1:6">
      <c r="A101" s="25">
        <v>70097</v>
      </c>
      <c r="B101" s="26">
        <v>46126</v>
      </c>
      <c r="C101" s="27" t="s">
        <v>21</v>
      </c>
      <c r="D101" s="27" t="s">
        <v>98</v>
      </c>
      <c r="E101" s="27" t="s">
        <v>15</v>
      </c>
      <c r="F101" s="28">
        <v>30022</v>
      </c>
    </row>
    <row r="102" spans="1:6">
      <c r="A102" s="25">
        <v>70098</v>
      </c>
      <c r="B102" s="26">
        <v>46031</v>
      </c>
      <c r="C102" s="27" t="s">
        <v>16</v>
      </c>
      <c r="D102" s="27" t="s">
        <v>96</v>
      </c>
      <c r="E102" s="27" t="s">
        <v>25</v>
      </c>
      <c r="F102" s="28">
        <v>27658</v>
      </c>
    </row>
    <row r="103" spans="1:6">
      <c r="A103" s="25">
        <v>70099</v>
      </c>
      <c r="B103" s="26">
        <v>46093</v>
      </c>
      <c r="C103" s="27" t="s">
        <v>21</v>
      </c>
      <c r="D103" s="27" t="s">
        <v>98</v>
      </c>
      <c r="E103" s="27" t="s">
        <v>33</v>
      </c>
      <c r="F103" s="28">
        <v>4757</v>
      </c>
    </row>
    <row r="104" spans="1:6">
      <c r="A104" s="25">
        <v>70100</v>
      </c>
      <c r="B104" s="26">
        <v>46203</v>
      </c>
      <c r="C104" s="27" t="s">
        <v>31</v>
      </c>
      <c r="D104" s="27" t="s">
        <v>95</v>
      </c>
      <c r="E104" s="27" t="s">
        <v>34</v>
      </c>
      <c r="F104" s="28">
        <v>8841</v>
      </c>
    </row>
    <row r="105" spans="1:6">
      <c r="A105" s="25">
        <v>70101</v>
      </c>
      <c r="B105" s="26">
        <v>46183</v>
      </c>
      <c r="C105" s="27" t="s">
        <v>26</v>
      </c>
      <c r="D105" s="27" t="s">
        <v>97</v>
      </c>
      <c r="E105" s="27" t="s">
        <v>20</v>
      </c>
      <c r="F105" s="28">
        <v>33043</v>
      </c>
    </row>
    <row r="106" spans="1:6">
      <c r="A106" s="25">
        <v>70102</v>
      </c>
      <c r="B106" s="26">
        <v>46197</v>
      </c>
      <c r="C106" s="27" t="s">
        <v>31</v>
      </c>
      <c r="D106" s="27" t="s">
        <v>98</v>
      </c>
      <c r="E106" s="27" t="s">
        <v>25</v>
      </c>
      <c r="F106" s="28">
        <v>33893</v>
      </c>
    </row>
    <row r="107" spans="1:6">
      <c r="A107" s="25">
        <v>70103</v>
      </c>
      <c r="B107" s="26">
        <v>46192</v>
      </c>
      <c r="C107" s="27" t="s">
        <v>21</v>
      </c>
      <c r="D107" s="27" t="s">
        <v>96</v>
      </c>
      <c r="E107" s="27" t="s">
        <v>33</v>
      </c>
      <c r="F107" s="28">
        <v>36544</v>
      </c>
    </row>
    <row r="108" spans="1:6">
      <c r="A108" s="25">
        <v>70104</v>
      </c>
      <c r="B108" s="26">
        <v>46127</v>
      </c>
      <c r="C108" s="27" t="s">
        <v>21</v>
      </c>
      <c r="D108" s="27" t="s">
        <v>95</v>
      </c>
      <c r="E108" s="27" t="s">
        <v>25</v>
      </c>
      <c r="F108" s="28">
        <v>13029</v>
      </c>
    </row>
    <row r="109" spans="1:6">
      <c r="A109" s="25">
        <v>70105</v>
      </c>
      <c r="B109" s="26">
        <v>46052</v>
      </c>
      <c r="C109" s="27" t="s">
        <v>26</v>
      </c>
      <c r="D109" s="27" t="s">
        <v>95</v>
      </c>
      <c r="E109" s="27" t="s">
        <v>15</v>
      </c>
      <c r="F109" s="28">
        <v>32933</v>
      </c>
    </row>
    <row r="110" spans="1:6">
      <c r="A110" s="25">
        <v>70106</v>
      </c>
      <c r="B110" s="26">
        <v>46117</v>
      </c>
      <c r="C110" s="27" t="s">
        <v>31</v>
      </c>
      <c r="D110" s="27" t="s">
        <v>96</v>
      </c>
      <c r="E110" s="27" t="s">
        <v>34</v>
      </c>
      <c r="F110" s="28">
        <v>30754</v>
      </c>
    </row>
    <row r="111" spans="1:6">
      <c r="A111" s="25">
        <v>70107</v>
      </c>
      <c r="B111" s="26">
        <v>46158</v>
      </c>
      <c r="C111" s="27" t="s">
        <v>21</v>
      </c>
      <c r="D111" s="27" t="s">
        <v>95</v>
      </c>
      <c r="E111" s="27" t="s">
        <v>34</v>
      </c>
      <c r="F111" s="28">
        <v>14152</v>
      </c>
    </row>
    <row r="112" spans="1:6">
      <c r="A112" s="25">
        <v>70108</v>
      </c>
      <c r="B112" s="26">
        <v>46173</v>
      </c>
      <c r="C112" s="27" t="s">
        <v>41</v>
      </c>
      <c r="D112" s="27" t="s">
        <v>96</v>
      </c>
      <c r="E112" s="27" t="s">
        <v>34</v>
      </c>
      <c r="F112" s="28">
        <v>29028</v>
      </c>
    </row>
    <row r="113" spans="1:6">
      <c r="A113" s="25">
        <v>70109</v>
      </c>
      <c r="B113" s="26">
        <v>46168</v>
      </c>
      <c r="C113" s="27" t="s">
        <v>21</v>
      </c>
      <c r="D113" s="27" t="s">
        <v>95</v>
      </c>
      <c r="E113" s="27" t="s">
        <v>15</v>
      </c>
      <c r="F113" s="28">
        <v>36727</v>
      </c>
    </row>
    <row r="114" spans="1:6">
      <c r="A114" s="25">
        <v>70110</v>
      </c>
      <c r="B114" s="26">
        <v>46141</v>
      </c>
      <c r="C114" s="27" t="s">
        <v>16</v>
      </c>
      <c r="D114" s="27" t="s">
        <v>98</v>
      </c>
      <c r="E114" s="27" t="s">
        <v>33</v>
      </c>
      <c r="F114" s="28">
        <v>36732</v>
      </c>
    </row>
    <row r="115" spans="1:6">
      <c r="A115" s="25">
        <v>70111</v>
      </c>
      <c r="B115" s="26">
        <v>46034</v>
      </c>
      <c r="C115" s="27" t="s">
        <v>41</v>
      </c>
      <c r="D115" s="27" t="s">
        <v>97</v>
      </c>
      <c r="E115" s="27" t="s">
        <v>33</v>
      </c>
      <c r="F115" s="28">
        <v>5842</v>
      </c>
    </row>
    <row r="116" spans="1:6">
      <c r="A116" s="25">
        <v>70112</v>
      </c>
      <c r="B116" s="26">
        <v>46074</v>
      </c>
      <c r="C116" s="27" t="s">
        <v>41</v>
      </c>
      <c r="D116" s="27" t="s">
        <v>98</v>
      </c>
      <c r="E116" s="27" t="s">
        <v>20</v>
      </c>
      <c r="F116" s="28">
        <v>23721</v>
      </c>
    </row>
    <row r="117" spans="1:6">
      <c r="A117" s="25">
        <v>70113</v>
      </c>
      <c r="B117" s="26">
        <v>46039</v>
      </c>
      <c r="C117" s="27" t="s">
        <v>26</v>
      </c>
      <c r="D117" s="27" t="s">
        <v>96</v>
      </c>
      <c r="E117" s="27" t="s">
        <v>33</v>
      </c>
      <c r="F117" s="28">
        <v>8822</v>
      </c>
    </row>
    <row r="118" spans="1:6">
      <c r="A118" s="25">
        <v>70114</v>
      </c>
      <c r="B118" s="26">
        <v>46062</v>
      </c>
      <c r="C118" s="27" t="s">
        <v>26</v>
      </c>
      <c r="D118" s="27" t="s">
        <v>97</v>
      </c>
      <c r="E118" s="27" t="s">
        <v>34</v>
      </c>
      <c r="F118" s="28">
        <v>24604</v>
      </c>
    </row>
    <row r="119" spans="1:6">
      <c r="A119" s="25">
        <v>70115</v>
      </c>
      <c r="B119" s="26">
        <v>46145</v>
      </c>
      <c r="C119" s="27" t="s">
        <v>41</v>
      </c>
      <c r="D119" s="27" t="s">
        <v>95</v>
      </c>
      <c r="E119" s="27" t="s">
        <v>33</v>
      </c>
      <c r="F119" s="28">
        <v>16724</v>
      </c>
    </row>
    <row r="120" spans="1:6">
      <c r="A120" s="25">
        <v>70116</v>
      </c>
      <c r="B120" s="26">
        <v>46115</v>
      </c>
      <c r="C120" s="27" t="s">
        <v>41</v>
      </c>
      <c r="D120" s="27" t="s">
        <v>98</v>
      </c>
      <c r="E120" s="27" t="s">
        <v>25</v>
      </c>
      <c r="F120" s="28">
        <v>27087</v>
      </c>
    </row>
    <row r="121" spans="1:6">
      <c r="A121" s="25">
        <v>70117</v>
      </c>
      <c r="B121" s="26">
        <v>46037</v>
      </c>
      <c r="C121" s="27" t="s">
        <v>21</v>
      </c>
      <c r="D121" s="27" t="s">
        <v>98</v>
      </c>
      <c r="E121" s="27" t="s">
        <v>25</v>
      </c>
      <c r="F121" s="28">
        <v>31341</v>
      </c>
    </row>
    <row r="122" spans="1:6">
      <c r="A122" s="25">
        <v>70118</v>
      </c>
      <c r="B122" s="26">
        <v>46066</v>
      </c>
      <c r="C122" s="27" t="s">
        <v>26</v>
      </c>
      <c r="D122" s="27" t="s">
        <v>95</v>
      </c>
      <c r="E122" s="27" t="s">
        <v>34</v>
      </c>
      <c r="F122" s="28">
        <v>9770</v>
      </c>
    </row>
    <row r="123" spans="1:6">
      <c r="A123" s="25">
        <v>70119</v>
      </c>
      <c r="B123" s="26">
        <v>46198</v>
      </c>
      <c r="C123" s="27" t="s">
        <v>31</v>
      </c>
      <c r="D123" s="27" t="s">
        <v>95</v>
      </c>
      <c r="E123" s="27" t="s">
        <v>25</v>
      </c>
      <c r="F123" s="28">
        <v>35828</v>
      </c>
    </row>
    <row r="124" spans="1:6">
      <c r="A124" s="25">
        <v>70120</v>
      </c>
      <c r="B124" s="26">
        <v>46042</v>
      </c>
      <c r="C124" s="27" t="s">
        <v>41</v>
      </c>
      <c r="D124" s="27" t="s">
        <v>95</v>
      </c>
      <c r="E124" s="27" t="s">
        <v>20</v>
      </c>
      <c r="F124" s="28">
        <v>24159</v>
      </c>
    </row>
    <row r="125" spans="1:6">
      <c r="A125" s="25">
        <v>70121</v>
      </c>
      <c r="B125" s="26">
        <v>46101</v>
      </c>
      <c r="C125" s="27" t="s">
        <v>41</v>
      </c>
      <c r="D125" s="27" t="s">
        <v>95</v>
      </c>
      <c r="E125" s="27" t="s">
        <v>25</v>
      </c>
      <c r="F125" s="28">
        <v>12644</v>
      </c>
    </row>
    <row r="126" spans="1:6">
      <c r="A126" s="25">
        <v>70122</v>
      </c>
      <c r="B126" s="26">
        <v>46082</v>
      </c>
      <c r="C126" s="27" t="s">
        <v>31</v>
      </c>
      <c r="D126" s="27" t="s">
        <v>97</v>
      </c>
      <c r="E126" s="27" t="s">
        <v>20</v>
      </c>
      <c r="F126" s="28">
        <v>9804</v>
      </c>
    </row>
    <row r="127" spans="1:6">
      <c r="A127" s="25">
        <v>70123</v>
      </c>
      <c r="B127" s="26">
        <v>46029</v>
      </c>
      <c r="C127" s="27" t="s">
        <v>16</v>
      </c>
      <c r="D127" s="27" t="s">
        <v>96</v>
      </c>
      <c r="E127" s="27" t="s">
        <v>34</v>
      </c>
      <c r="F127" s="28">
        <v>22970</v>
      </c>
    </row>
    <row r="128" spans="1:6">
      <c r="A128" s="25">
        <v>70124</v>
      </c>
      <c r="B128" s="26">
        <v>46053</v>
      </c>
      <c r="C128" s="27" t="s">
        <v>41</v>
      </c>
      <c r="D128" s="27" t="s">
        <v>98</v>
      </c>
      <c r="E128" s="27" t="s">
        <v>34</v>
      </c>
      <c r="F128" s="28">
        <v>36222</v>
      </c>
    </row>
    <row r="129" spans="1:6">
      <c r="A129" s="25">
        <v>70125</v>
      </c>
      <c r="B129" s="26">
        <v>46192</v>
      </c>
      <c r="C129" s="27" t="s">
        <v>31</v>
      </c>
      <c r="D129" s="27" t="s">
        <v>97</v>
      </c>
      <c r="E129" s="27" t="s">
        <v>33</v>
      </c>
      <c r="F129" s="28">
        <v>21890</v>
      </c>
    </row>
    <row r="130" spans="1:6">
      <c r="A130" s="25">
        <v>70126</v>
      </c>
      <c r="B130" s="26">
        <v>46063</v>
      </c>
      <c r="C130" s="27" t="s">
        <v>21</v>
      </c>
      <c r="D130" s="27" t="s">
        <v>95</v>
      </c>
      <c r="E130" s="27" t="s">
        <v>34</v>
      </c>
      <c r="F130" s="28">
        <v>30057</v>
      </c>
    </row>
    <row r="131" spans="1:6">
      <c r="A131" s="25">
        <v>70127</v>
      </c>
      <c r="B131" s="26">
        <v>46151</v>
      </c>
      <c r="C131" s="27" t="s">
        <v>16</v>
      </c>
      <c r="D131" s="27" t="s">
        <v>97</v>
      </c>
      <c r="E131" s="27" t="s">
        <v>34</v>
      </c>
      <c r="F131" s="28">
        <v>36907</v>
      </c>
    </row>
    <row r="132" spans="1:6">
      <c r="A132" s="25">
        <v>70128</v>
      </c>
      <c r="B132" s="26">
        <v>46189</v>
      </c>
      <c r="C132" s="27" t="s">
        <v>41</v>
      </c>
      <c r="D132" s="27" t="s">
        <v>95</v>
      </c>
      <c r="E132" s="27" t="s">
        <v>33</v>
      </c>
      <c r="F132" s="28">
        <v>25098</v>
      </c>
    </row>
    <row r="133" spans="1:6">
      <c r="A133" s="25">
        <v>70129</v>
      </c>
      <c r="B133" s="26">
        <v>46150</v>
      </c>
      <c r="C133" s="27" t="s">
        <v>26</v>
      </c>
      <c r="D133" s="27" t="s">
        <v>95</v>
      </c>
      <c r="E133" s="27" t="s">
        <v>20</v>
      </c>
      <c r="F133" s="28">
        <v>37817</v>
      </c>
    </row>
    <row r="134" spans="1:6">
      <c r="A134" s="25">
        <v>70130</v>
      </c>
      <c r="B134" s="26">
        <v>46103</v>
      </c>
      <c r="C134" s="27" t="s">
        <v>31</v>
      </c>
      <c r="D134" s="27" t="s">
        <v>97</v>
      </c>
      <c r="E134" s="27" t="s">
        <v>20</v>
      </c>
      <c r="F134" s="28">
        <v>17549</v>
      </c>
    </row>
    <row r="135" spans="1:6">
      <c r="A135" s="25">
        <v>70131</v>
      </c>
      <c r="B135" s="26">
        <v>46039</v>
      </c>
      <c r="C135" s="27" t="s">
        <v>41</v>
      </c>
      <c r="D135" s="27" t="s">
        <v>96</v>
      </c>
      <c r="E135" s="27" t="s">
        <v>15</v>
      </c>
      <c r="F135" s="28">
        <v>12766</v>
      </c>
    </row>
    <row r="136" spans="1:6">
      <c r="A136" s="25">
        <v>70132</v>
      </c>
      <c r="B136" s="26">
        <v>46172</v>
      </c>
      <c r="C136" s="27" t="s">
        <v>21</v>
      </c>
      <c r="D136" s="27" t="s">
        <v>95</v>
      </c>
      <c r="E136" s="27" t="s">
        <v>25</v>
      </c>
      <c r="F136" s="28">
        <v>36561</v>
      </c>
    </row>
    <row r="137" spans="1:6">
      <c r="A137" s="25">
        <v>70133</v>
      </c>
      <c r="B137" s="26">
        <v>46102</v>
      </c>
      <c r="C137" s="27" t="s">
        <v>31</v>
      </c>
      <c r="D137" s="27" t="s">
        <v>97</v>
      </c>
      <c r="E137" s="27" t="s">
        <v>33</v>
      </c>
      <c r="F137" s="28">
        <v>18690</v>
      </c>
    </row>
    <row r="138" spans="1:6">
      <c r="A138" s="25">
        <v>70134</v>
      </c>
      <c r="B138" s="26">
        <v>46149</v>
      </c>
      <c r="C138" s="27" t="s">
        <v>26</v>
      </c>
      <c r="D138" s="27" t="s">
        <v>98</v>
      </c>
      <c r="E138" s="27" t="s">
        <v>20</v>
      </c>
      <c r="F138" s="28">
        <v>8212</v>
      </c>
    </row>
    <row r="139" spans="1:6">
      <c r="A139" s="25">
        <v>70135</v>
      </c>
      <c r="B139" s="26">
        <v>46034</v>
      </c>
      <c r="C139" s="27" t="s">
        <v>31</v>
      </c>
      <c r="D139" s="27" t="s">
        <v>97</v>
      </c>
      <c r="E139" s="27" t="s">
        <v>25</v>
      </c>
      <c r="F139" s="28">
        <v>26019</v>
      </c>
    </row>
    <row r="140" spans="1:6">
      <c r="A140" s="25">
        <v>70136</v>
      </c>
      <c r="B140" s="26">
        <v>46075</v>
      </c>
      <c r="C140" s="27" t="s">
        <v>16</v>
      </c>
      <c r="D140" s="27" t="s">
        <v>95</v>
      </c>
      <c r="E140" s="27" t="s">
        <v>33</v>
      </c>
      <c r="F140" s="28">
        <v>11548</v>
      </c>
    </row>
    <row r="141" spans="1:6">
      <c r="A141" s="25">
        <v>70137</v>
      </c>
      <c r="B141" s="26">
        <v>46061</v>
      </c>
      <c r="C141" s="27" t="s">
        <v>21</v>
      </c>
      <c r="D141" s="27" t="s">
        <v>97</v>
      </c>
      <c r="E141" s="27" t="s">
        <v>33</v>
      </c>
      <c r="F141" s="28">
        <v>5353</v>
      </c>
    </row>
    <row r="142" spans="1:6">
      <c r="A142" s="25">
        <v>70138</v>
      </c>
      <c r="B142" s="26">
        <v>46188</v>
      </c>
      <c r="C142" s="27" t="s">
        <v>26</v>
      </c>
      <c r="D142" s="27" t="s">
        <v>98</v>
      </c>
      <c r="E142" s="27" t="s">
        <v>20</v>
      </c>
      <c r="F142" s="28">
        <v>4930</v>
      </c>
    </row>
    <row r="143" spans="1:6">
      <c r="A143" s="25">
        <v>70139</v>
      </c>
      <c r="B143" s="26">
        <v>46064</v>
      </c>
      <c r="C143" s="27" t="s">
        <v>31</v>
      </c>
      <c r="D143" s="27" t="s">
        <v>97</v>
      </c>
      <c r="E143" s="27" t="s">
        <v>34</v>
      </c>
      <c r="F143" s="28">
        <v>5112</v>
      </c>
    </row>
    <row r="144" spans="1:6">
      <c r="A144" s="25">
        <v>70140</v>
      </c>
      <c r="B144" s="26">
        <v>46110</v>
      </c>
      <c r="C144" s="27" t="s">
        <v>16</v>
      </c>
      <c r="D144" s="27" t="s">
        <v>97</v>
      </c>
      <c r="E144" s="27" t="s">
        <v>25</v>
      </c>
      <c r="F144" s="28">
        <v>17567</v>
      </c>
    </row>
    <row r="145" spans="1:6">
      <c r="A145" s="25">
        <v>70141</v>
      </c>
      <c r="B145" s="26">
        <v>46087</v>
      </c>
      <c r="C145" s="27" t="s">
        <v>41</v>
      </c>
      <c r="D145" s="27" t="s">
        <v>95</v>
      </c>
      <c r="E145" s="27" t="s">
        <v>33</v>
      </c>
      <c r="F145" s="28">
        <v>29107</v>
      </c>
    </row>
    <row r="146" spans="1:6">
      <c r="A146" s="25">
        <v>70142</v>
      </c>
      <c r="B146" s="26">
        <v>46134</v>
      </c>
      <c r="C146" s="27" t="s">
        <v>26</v>
      </c>
      <c r="D146" s="27" t="s">
        <v>96</v>
      </c>
      <c r="E146" s="27" t="s">
        <v>34</v>
      </c>
      <c r="F146" s="28">
        <v>14200</v>
      </c>
    </row>
    <row r="147" spans="1:6">
      <c r="A147" s="25">
        <v>70143</v>
      </c>
      <c r="B147" s="26">
        <v>46094</v>
      </c>
      <c r="C147" s="27" t="s">
        <v>31</v>
      </c>
      <c r="D147" s="27" t="s">
        <v>95</v>
      </c>
      <c r="E147" s="27" t="s">
        <v>33</v>
      </c>
      <c r="F147" s="28">
        <v>32646</v>
      </c>
    </row>
    <row r="148" spans="1:6">
      <c r="A148" s="25">
        <v>70144</v>
      </c>
      <c r="B148" s="26">
        <v>46027</v>
      </c>
      <c r="C148" s="27" t="s">
        <v>41</v>
      </c>
      <c r="D148" s="27" t="s">
        <v>98</v>
      </c>
      <c r="E148" s="27" t="s">
        <v>25</v>
      </c>
      <c r="F148" s="28">
        <v>8687</v>
      </c>
    </row>
    <row r="149" spans="1:6">
      <c r="A149" s="25">
        <v>70145</v>
      </c>
      <c r="B149" s="26">
        <v>46042</v>
      </c>
      <c r="C149" s="27" t="s">
        <v>31</v>
      </c>
      <c r="D149" s="27" t="s">
        <v>95</v>
      </c>
      <c r="E149" s="27" t="s">
        <v>20</v>
      </c>
      <c r="F149" s="28">
        <v>16359</v>
      </c>
    </row>
    <row r="150" spans="1:6">
      <c r="A150" s="25">
        <v>70146</v>
      </c>
      <c r="B150" s="26">
        <v>46083</v>
      </c>
      <c r="C150" s="27" t="s">
        <v>21</v>
      </c>
      <c r="D150" s="27" t="s">
        <v>96</v>
      </c>
      <c r="E150" s="27" t="s">
        <v>20</v>
      </c>
      <c r="F150" s="28">
        <v>24157</v>
      </c>
    </row>
    <row r="151" spans="1:6">
      <c r="A151" s="25">
        <v>70147</v>
      </c>
      <c r="B151" s="26">
        <v>46087</v>
      </c>
      <c r="C151" s="27" t="s">
        <v>26</v>
      </c>
      <c r="D151" s="27" t="s">
        <v>96</v>
      </c>
      <c r="E151" s="27" t="s">
        <v>20</v>
      </c>
      <c r="F151" s="28">
        <v>22482</v>
      </c>
    </row>
    <row r="152" spans="1:6">
      <c r="A152" s="25">
        <v>70148</v>
      </c>
      <c r="B152" s="26">
        <v>46089</v>
      </c>
      <c r="C152" s="27" t="s">
        <v>16</v>
      </c>
      <c r="D152" s="27" t="s">
        <v>97</v>
      </c>
      <c r="E152" s="27" t="s">
        <v>33</v>
      </c>
      <c r="F152" s="28">
        <v>19339</v>
      </c>
    </row>
    <row r="153" spans="1:6">
      <c r="A153" s="25">
        <v>70149</v>
      </c>
      <c r="B153" s="26">
        <v>46145</v>
      </c>
      <c r="C153" s="27" t="s">
        <v>31</v>
      </c>
      <c r="D153" s="27" t="s">
        <v>96</v>
      </c>
      <c r="E153" s="27" t="s">
        <v>15</v>
      </c>
      <c r="F153" s="28">
        <v>8882</v>
      </c>
    </row>
    <row r="154" spans="1:6">
      <c r="A154" s="25">
        <v>70150</v>
      </c>
      <c r="B154" s="26">
        <v>46178</v>
      </c>
      <c r="C154" s="27" t="s">
        <v>41</v>
      </c>
      <c r="D154" s="27" t="s">
        <v>98</v>
      </c>
      <c r="E154" s="27" t="s">
        <v>33</v>
      </c>
      <c r="F154" s="28">
        <v>25117</v>
      </c>
    </row>
    <row r="155" spans="1:6">
      <c r="A155" s="25">
        <v>70151</v>
      </c>
      <c r="B155" s="26">
        <v>46203</v>
      </c>
      <c r="C155" s="27" t="s">
        <v>16</v>
      </c>
      <c r="D155" s="27" t="s">
        <v>95</v>
      </c>
      <c r="E155" s="27" t="s">
        <v>33</v>
      </c>
      <c r="F155" s="28">
        <v>6014</v>
      </c>
    </row>
    <row r="156" spans="1:6">
      <c r="A156" s="25">
        <v>70152</v>
      </c>
      <c r="B156" s="26">
        <v>46024</v>
      </c>
      <c r="C156" s="27" t="s">
        <v>16</v>
      </c>
      <c r="D156" s="27" t="s">
        <v>97</v>
      </c>
      <c r="E156" s="27" t="s">
        <v>25</v>
      </c>
      <c r="F156" s="28">
        <v>14327</v>
      </c>
    </row>
    <row r="157" spans="1:6">
      <c r="A157" s="25">
        <v>70153</v>
      </c>
      <c r="B157" s="26">
        <v>46169</v>
      </c>
      <c r="C157" s="27" t="s">
        <v>41</v>
      </c>
      <c r="D157" s="27" t="s">
        <v>96</v>
      </c>
      <c r="E157" s="27" t="s">
        <v>33</v>
      </c>
      <c r="F157" s="28">
        <v>33326</v>
      </c>
    </row>
    <row r="158" spans="1:6">
      <c r="A158" s="25">
        <v>70154</v>
      </c>
      <c r="B158" s="26">
        <v>46168</v>
      </c>
      <c r="C158" s="27" t="s">
        <v>26</v>
      </c>
      <c r="D158" s="27" t="s">
        <v>95</v>
      </c>
      <c r="E158" s="27" t="s">
        <v>33</v>
      </c>
      <c r="F158" s="28">
        <v>29560</v>
      </c>
    </row>
    <row r="159" spans="1:6">
      <c r="A159" s="25">
        <v>70155</v>
      </c>
      <c r="B159" s="26">
        <v>46148</v>
      </c>
      <c r="C159" s="27" t="s">
        <v>21</v>
      </c>
      <c r="D159" s="27" t="s">
        <v>95</v>
      </c>
      <c r="E159" s="27" t="s">
        <v>25</v>
      </c>
      <c r="F159" s="28">
        <v>15919</v>
      </c>
    </row>
    <row r="160" spans="1:6">
      <c r="A160" s="25">
        <v>70156</v>
      </c>
      <c r="B160" s="26">
        <v>46093</v>
      </c>
      <c r="C160" s="27" t="s">
        <v>26</v>
      </c>
      <c r="D160" s="27" t="s">
        <v>98</v>
      </c>
      <c r="E160" s="27" t="s">
        <v>33</v>
      </c>
      <c r="F160" s="28">
        <v>37436</v>
      </c>
    </row>
    <row r="161" spans="1:6">
      <c r="A161" s="25">
        <v>70157</v>
      </c>
      <c r="B161" s="26">
        <v>46156</v>
      </c>
      <c r="C161" s="27" t="s">
        <v>41</v>
      </c>
      <c r="D161" s="27" t="s">
        <v>98</v>
      </c>
      <c r="E161" s="27" t="s">
        <v>20</v>
      </c>
      <c r="F161" s="28">
        <v>33835</v>
      </c>
    </row>
    <row r="162" spans="1:6">
      <c r="A162" s="25">
        <v>70158</v>
      </c>
      <c r="B162" s="26">
        <v>46025</v>
      </c>
      <c r="C162" s="27" t="s">
        <v>16</v>
      </c>
      <c r="D162" s="27" t="s">
        <v>95</v>
      </c>
      <c r="E162" s="27" t="s">
        <v>33</v>
      </c>
      <c r="F162" s="28">
        <v>18036</v>
      </c>
    </row>
    <row r="163" spans="1:6">
      <c r="A163" s="25">
        <v>70159</v>
      </c>
      <c r="B163" s="26">
        <v>46174</v>
      </c>
      <c r="C163" s="27" t="s">
        <v>21</v>
      </c>
      <c r="D163" s="27" t="s">
        <v>96</v>
      </c>
      <c r="E163" s="27" t="s">
        <v>33</v>
      </c>
      <c r="F163" s="28">
        <v>5279</v>
      </c>
    </row>
    <row r="164" spans="1:6">
      <c r="A164" s="25">
        <v>70160</v>
      </c>
      <c r="B164" s="26">
        <v>46072</v>
      </c>
      <c r="C164" s="27" t="s">
        <v>16</v>
      </c>
      <c r="D164" s="27" t="s">
        <v>96</v>
      </c>
      <c r="E164" s="27" t="s">
        <v>34</v>
      </c>
      <c r="F164" s="28">
        <v>13862</v>
      </c>
    </row>
    <row r="165" spans="1:6">
      <c r="A165" s="25">
        <v>70161</v>
      </c>
      <c r="B165" s="26">
        <v>46184</v>
      </c>
      <c r="C165" s="27" t="s">
        <v>41</v>
      </c>
      <c r="D165" s="27" t="s">
        <v>96</v>
      </c>
      <c r="E165" s="27" t="s">
        <v>33</v>
      </c>
      <c r="F165" s="28">
        <v>31150</v>
      </c>
    </row>
    <row r="166" spans="1:6">
      <c r="A166" s="25">
        <v>70162</v>
      </c>
      <c r="B166" s="26">
        <v>46203</v>
      </c>
      <c r="C166" s="27" t="s">
        <v>16</v>
      </c>
      <c r="D166" s="27" t="s">
        <v>95</v>
      </c>
      <c r="E166" s="27" t="s">
        <v>20</v>
      </c>
      <c r="F166" s="28">
        <v>10253</v>
      </c>
    </row>
    <row r="167" spans="1:6">
      <c r="A167" s="25">
        <v>70163</v>
      </c>
      <c r="B167" s="26">
        <v>46089</v>
      </c>
      <c r="C167" s="27" t="s">
        <v>31</v>
      </c>
      <c r="D167" s="27" t="s">
        <v>95</v>
      </c>
      <c r="E167" s="27" t="s">
        <v>33</v>
      </c>
      <c r="F167" s="28">
        <v>10632</v>
      </c>
    </row>
    <row r="168" spans="1:6">
      <c r="A168" s="25">
        <v>70164</v>
      </c>
      <c r="B168" s="26">
        <v>46136</v>
      </c>
      <c r="C168" s="27" t="s">
        <v>26</v>
      </c>
      <c r="D168" s="27" t="s">
        <v>95</v>
      </c>
      <c r="E168" s="27" t="s">
        <v>25</v>
      </c>
      <c r="F168" s="28">
        <v>8460</v>
      </c>
    </row>
    <row r="169" spans="1:6">
      <c r="A169" s="25">
        <v>70165</v>
      </c>
      <c r="B169" s="26">
        <v>46197</v>
      </c>
      <c r="C169" s="27" t="s">
        <v>26</v>
      </c>
      <c r="D169" s="27" t="s">
        <v>96</v>
      </c>
      <c r="E169" s="27" t="s">
        <v>25</v>
      </c>
      <c r="F169" s="28">
        <v>6771</v>
      </c>
    </row>
    <row r="170" spans="1:6">
      <c r="A170" s="25">
        <v>70166</v>
      </c>
      <c r="B170" s="26">
        <v>46148</v>
      </c>
      <c r="C170" s="27" t="s">
        <v>26</v>
      </c>
      <c r="D170" s="27" t="s">
        <v>95</v>
      </c>
      <c r="E170" s="27" t="s">
        <v>33</v>
      </c>
      <c r="F170" s="28">
        <v>12732</v>
      </c>
    </row>
    <row r="171" spans="1:6">
      <c r="A171" s="25">
        <v>70167</v>
      </c>
      <c r="B171" s="26">
        <v>46109</v>
      </c>
      <c r="C171" s="27" t="s">
        <v>21</v>
      </c>
      <c r="D171" s="27" t="s">
        <v>95</v>
      </c>
      <c r="E171" s="27" t="s">
        <v>25</v>
      </c>
      <c r="F171" s="28">
        <v>12683</v>
      </c>
    </row>
    <row r="172" spans="1:6">
      <c r="A172" s="25">
        <v>70168</v>
      </c>
      <c r="B172" s="26">
        <v>46081</v>
      </c>
      <c r="C172" s="27" t="s">
        <v>21</v>
      </c>
      <c r="D172" s="27" t="s">
        <v>98</v>
      </c>
      <c r="E172" s="27" t="s">
        <v>20</v>
      </c>
      <c r="F172" s="28">
        <v>25092</v>
      </c>
    </row>
    <row r="173" spans="1:6">
      <c r="A173" s="25">
        <v>70169</v>
      </c>
      <c r="B173" s="26">
        <v>46186</v>
      </c>
      <c r="C173" s="27" t="s">
        <v>16</v>
      </c>
      <c r="D173" s="27" t="s">
        <v>98</v>
      </c>
      <c r="E173" s="27" t="s">
        <v>34</v>
      </c>
      <c r="F173" s="28">
        <v>11074</v>
      </c>
    </row>
    <row r="174" spans="1:6">
      <c r="A174" s="25">
        <v>70170</v>
      </c>
      <c r="B174" s="26">
        <v>46153</v>
      </c>
      <c r="C174" s="27" t="s">
        <v>16</v>
      </c>
      <c r="D174" s="27" t="s">
        <v>95</v>
      </c>
      <c r="E174" s="27" t="s">
        <v>20</v>
      </c>
      <c r="F174" s="28">
        <v>22932</v>
      </c>
    </row>
    <row r="175" spans="1:6">
      <c r="A175" s="25">
        <v>70171</v>
      </c>
      <c r="B175" s="26">
        <v>46129</v>
      </c>
      <c r="C175" s="27" t="s">
        <v>31</v>
      </c>
      <c r="D175" s="27" t="s">
        <v>95</v>
      </c>
      <c r="E175" s="27" t="s">
        <v>25</v>
      </c>
      <c r="F175" s="28">
        <v>36569</v>
      </c>
    </row>
    <row r="176" spans="1:6">
      <c r="A176" s="25">
        <v>70172</v>
      </c>
      <c r="B176" s="26">
        <v>46051</v>
      </c>
      <c r="C176" s="27" t="s">
        <v>21</v>
      </c>
      <c r="D176" s="27" t="s">
        <v>95</v>
      </c>
      <c r="E176" s="27" t="s">
        <v>20</v>
      </c>
      <c r="F176" s="28">
        <v>32136</v>
      </c>
    </row>
    <row r="177" spans="1:6">
      <c r="A177" s="25">
        <v>70173</v>
      </c>
      <c r="B177" s="26">
        <v>46050</v>
      </c>
      <c r="C177" s="27" t="s">
        <v>16</v>
      </c>
      <c r="D177" s="27" t="s">
        <v>95</v>
      </c>
      <c r="E177" s="27" t="s">
        <v>25</v>
      </c>
      <c r="F177" s="28">
        <v>13081</v>
      </c>
    </row>
    <row r="178" spans="1:6">
      <c r="A178" s="25">
        <v>70174</v>
      </c>
      <c r="B178" s="26">
        <v>46177</v>
      </c>
      <c r="C178" s="27" t="s">
        <v>26</v>
      </c>
      <c r="D178" s="27" t="s">
        <v>96</v>
      </c>
      <c r="E178" s="27" t="s">
        <v>20</v>
      </c>
      <c r="F178" s="28">
        <v>28129</v>
      </c>
    </row>
    <row r="179" spans="1:6">
      <c r="A179" s="25">
        <v>70175</v>
      </c>
      <c r="B179" s="26">
        <v>46044</v>
      </c>
      <c r="C179" s="27" t="s">
        <v>16</v>
      </c>
      <c r="D179" s="27" t="s">
        <v>97</v>
      </c>
      <c r="E179" s="27" t="s">
        <v>25</v>
      </c>
      <c r="F179" s="28">
        <v>27761</v>
      </c>
    </row>
    <row r="180" spans="1:6">
      <c r="A180" s="25">
        <v>70176</v>
      </c>
      <c r="B180" s="26">
        <v>46032</v>
      </c>
      <c r="C180" s="27" t="s">
        <v>31</v>
      </c>
      <c r="D180" s="27" t="s">
        <v>98</v>
      </c>
      <c r="E180" s="27" t="s">
        <v>25</v>
      </c>
      <c r="F180" s="28">
        <v>33241</v>
      </c>
    </row>
    <row r="181" spans="1:6">
      <c r="A181" s="25">
        <v>70177</v>
      </c>
      <c r="B181" s="26">
        <v>46198</v>
      </c>
      <c r="C181" s="27" t="s">
        <v>31</v>
      </c>
      <c r="D181" s="27" t="s">
        <v>97</v>
      </c>
      <c r="E181" s="27" t="s">
        <v>25</v>
      </c>
      <c r="F181" s="28">
        <v>5981</v>
      </c>
    </row>
    <row r="182" spans="1:6">
      <c r="A182" s="25">
        <v>70178</v>
      </c>
      <c r="B182" s="26">
        <v>46057</v>
      </c>
      <c r="C182" s="27" t="s">
        <v>21</v>
      </c>
      <c r="D182" s="27" t="s">
        <v>97</v>
      </c>
      <c r="E182" s="27" t="s">
        <v>25</v>
      </c>
      <c r="F182" s="28">
        <v>7059</v>
      </c>
    </row>
    <row r="183" spans="1:6">
      <c r="A183" s="25">
        <v>70179</v>
      </c>
      <c r="B183" s="26">
        <v>46040</v>
      </c>
      <c r="C183" s="27" t="s">
        <v>41</v>
      </c>
      <c r="D183" s="27" t="s">
        <v>98</v>
      </c>
      <c r="E183" s="27" t="s">
        <v>34</v>
      </c>
      <c r="F183" s="28">
        <v>23002</v>
      </c>
    </row>
    <row r="184" spans="1:6">
      <c r="A184" s="25">
        <v>70180</v>
      </c>
      <c r="B184" s="26">
        <v>46104</v>
      </c>
      <c r="C184" s="27" t="s">
        <v>41</v>
      </c>
      <c r="D184" s="27" t="s">
        <v>98</v>
      </c>
      <c r="E184" s="27" t="s">
        <v>25</v>
      </c>
      <c r="F184" s="28">
        <v>7664</v>
      </c>
    </row>
    <row r="185" spans="1:6">
      <c r="A185" s="25">
        <v>70181</v>
      </c>
      <c r="B185" s="26">
        <v>46064</v>
      </c>
      <c r="C185" s="27" t="s">
        <v>26</v>
      </c>
      <c r="D185" s="27" t="s">
        <v>97</v>
      </c>
      <c r="E185" s="27" t="s">
        <v>15</v>
      </c>
      <c r="F185" s="28">
        <v>25115</v>
      </c>
    </row>
    <row r="186" spans="1:6">
      <c r="A186" s="25">
        <v>70182</v>
      </c>
      <c r="B186" s="26">
        <v>46030</v>
      </c>
      <c r="C186" s="27" t="s">
        <v>41</v>
      </c>
      <c r="D186" s="27" t="s">
        <v>98</v>
      </c>
      <c r="E186" s="27" t="s">
        <v>33</v>
      </c>
      <c r="F186" s="28">
        <v>30978</v>
      </c>
    </row>
    <row r="187" spans="1:6">
      <c r="A187" s="25">
        <v>70183</v>
      </c>
      <c r="B187" s="26">
        <v>46051</v>
      </c>
      <c r="C187" s="27" t="s">
        <v>41</v>
      </c>
      <c r="D187" s="27" t="s">
        <v>95</v>
      </c>
      <c r="E187" s="27" t="s">
        <v>25</v>
      </c>
      <c r="F187" s="28">
        <v>17272</v>
      </c>
    </row>
    <row r="188" spans="1:6">
      <c r="A188" s="25">
        <v>70184</v>
      </c>
      <c r="B188" s="26">
        <v>46200</v>
      </c>
      <c r="C188" s="27" t="s">
        <v>41</v>
      </c>
      <c r="D188" s="27" t="s">
        <v>97</v>
      </c>
      <c r="E188" s="27" t="s">
        <v>25</v>
      </c>
      <c r="F188" s="28">
        <v>15512</v>
      </c>
    </row>
    <row r="189" spans="1:6">
      <c r="A189" s="25">
        <v>70185</v>
      </c>
      <c r="B189" s="26">
        <v>46201</v>
      </c>
      <c r="C189" s="27" t="s">
        <v>41</v>
      </c>
      <c r="D189" s="27" t="s">
        <v>96</v>
      </c>
      <c r="E189" s="27" t="s">
        <v>25</v>
      </c>
      <c r="F189" s="28">
        <v>35949</v>
      </c>
    </row>
    <row r="190" spans="1:6">
      <c r="A190" s="25">
        <v>70186</v>
      </c>
      <c r="B190" s="26">
        <v>46132</v>
      </c>
      <c r="C190" s="27" t="s">
        <v>26</v>
      </c>
      <c r="D190" s="27" t="s">
        <v>95</v>
      </c>
      <c r="E190" s="27" t="s">
        <v>33</v>
      </c>
      <c r="F190" s="28">
        <v>31208</v>
      </c>
    </row>
    <row r="191" spans="1:6">
      <c r="A191" s="25">
        <v>70187</v>
      </c>
      <c r="B191" s="26">
        <v>46046</v>
      </c>
      <c r="C191" s="27" t="s">
        <v>26</v>
      </c>
      <c r="D191" s="27" t="s">
        <v>97</v>
      </c>
      <c r="E191" s="27" t="s">
        <v>34</v>
      </c>
      <c r="F191" s="28">
        <v>17672</v>
      </c>
    </row>
    <row r="192" spans="1:6">
      <c r="A192" s="25">
        <v>70188</v>
      </c>
      <c r="B192" s="26">
        <v>46128</v>
      </c>
      <c r="C192" s="27" t="s">
        <v>26</v>
      </c>
      <c r="D192" s="27" t="s">
        <v>98</v>
      </c>
      <c r="E192" s="27" t="s">
        <v>34</v>
      </c>
      <c r="F192" s="28">
        <v>23913</v>
      </c>
    </row>
    <row r="193" spans="1:6">
      <c r="A193" s="25">
        <v>70189</v>
      </c>
      <c r="B193" s="26">
        <v>46111</v>
      </c>
      <c r="C193" s="27" t="s">
        <v>26</v>
      </c>
      <c r="D193" s="27" t="s">
        <v>97</v>
      </c>
      <c r="E193" s="27" t="s">
        <v>25</v>
      </c>
      <c r="F193" s="28">
        <v>17219</v>
      </c>
    </row>
    <row r="194" spans="1:6">
      <c r="A194" s="25">
        <v>70190</v>
      </c>
      <c r="B194" s="26">
        <v>46198</v>
      </c>
      <c r="C194" s="27" t="s">
        <v>26</v>
      </c>
      <c r="D194" s="27" t="s">
        <v>98</v>
      </c>
      <c r="E194" s="27" t="s">
        <v>15</v>
      </c>
      <c r="F194" s="28">
        <v>13798</v>
      </c>
    </row>
    <row r="195" spans="1:6">
      <c r="A195" s="25">
        <v>70191</v>
      </c>
      <c r="B195" s="26">
        <v>46036</v>
      </c>
      <c r="C195" s="27" t="s">
        <v>21</v>
      </c>
      <c r="D195" s="27" t="s">
        <v>97</v>
      </c>
      <c r="E195" s="27" t="s">
        <v>33</v>
      </c>
      <c r="F195" s="28">
        <v>30678</v>
      </c>
    </row>
    <row r="196" spans="1:6">
      <c r="A196" s="25">
        <v>70192</v>
      </c>
      <c r="B196" s="26">
        <v>46190</v>
      </c>
      <c r="C196" s="27" t="s">
        <v>41</v>
      </c>
      <c r="D196" s="27" t="s">
        <v>98</v>
      </c>
      <c r="E196" s="27" t="s">
        <v>34</v>
      </c>
      <c r="F196" s="28">
        <v>12873</v>
      </c>
    </row>
    <row r="197" spans="1:6">
      <c r="A197" s="25">
        <v>70193</v>
      </c>
      <c r="B197" s="26">
        <v>46068</v>
      </c>
      <c r="C197" s="27" t="s">
        <v>21</v>
      </c>
      <c r="D197" s="27" t="s">
        <v>98</v>
      </c>
      <c r="E197" s="27" t="s">
        <v>20</v>
      </c>
      <c r="F197" s="28">
        <v>7566</v>
      </c>
    </row>
    <row r="198" spans="1:6">
      <c r="A198" s="25">
        <v>70194</v>
      </c>
      <c r="B198" s="26">
        <v>46120</v>
      </c>
      <c r="C198" s="27" t="s">
        <v>26</v>
      </c>
      <c r="D198" s="27" t="s">
        <v>98</v>
      </c>
      <c r="E198" s="27" t="s">
        <v>25</v>
      </c>
      <c r="F198" s="28">
        <v>21720</v>
      </c>
    </row>
    <row r="199" spans="1:6">
      <c r="A199" s="25">
        <v>70195</v>
      </c>
      <c r="B199" s="26">
        <v>46100</v>
      </c>
      <c r="C199" s="27" t="s">
        <v>41</v>
      </c>
      <c r="D199" s="27" t="s">
        <v>97</v>
      </c>
      <c r="E199" s="27" t="s">
        <v>20</v>
      </c>
      <c r="F199" s="28">
        <v>20769</v>
      </c>
    </row>
    <row r="200" spans="1:6">
      <c r="A200" s="25">
        <v>70196</v>
      </c>
      <c r="B200" s="26">
        <v>46033</v>
      </c>
      <c r="C200" s="27" t="s">
        <v>26</v>
      </c>
      <c r="D200" s="27" t="s">
        <v>95</v>
      </c>
      <c r="E200" s="27" t="s">
        <v>33</v>
      </c>
      <c r="F200" s="28">
        <v>18121</v>
      </c>
    </row>
    <row r="201" spans="1:6">
      <c r="A201" s="25">
        <v>70197</v>
      </c>
      <c r="B201" s="26">
        <v>46124</v>
      </c>
      <c r="C201" s="27" t="s">
        <v>21</v>
      </c>
      <c r="D201" s="27" t="s">
        <v>95</v>
      </c>
      <c r="E201" s="27" t="s">
        <v>15</v>
      </c>
      <c r="F201" s="28">
        <v>17238</v>
      </c>
    </row>
    <row r="202" spans="1:6">
      <c r="A202" s="25">
        <v>70198</v>
      </c>
      <c r="B202" s="26">
        <v>46134</v>
      </c>
      <c r="C202" s="27" t="s">
        <v>31</v>
      </c>
      <c r="D202" s="27" t="s">
        <v>98</v>
      </c>
      <c r="E202" s="27" t="s">
        <v>34</v>
      </c>
      <c r="F202" s="28">
        <v>15690</v>
      </c>
    </row>
    <row r="203" spans="1:6">
      <c r="A203" s="25">
        <v>70199</v>
      </c>
      <c r="B203" s="26">
        <v>46080</v>
      </c>
      <c r="C203" s="27" t="s">
        <v>21</v>
      </c>
      <c r="D203" s="27" t="s">
        <v>98</v>
      </c>
      <c r="E203" s="27" t="s">
        <v>33</v>
      </c>
      <c r="F203" s="28">
        <v>35749</v>
      </c>
    </row>
    <row r="204" spans="1:6">
      <c r="A204" s="25">
        <v>70200</v>
      </c>
      <c r="B204" s="26">
        <v>46134</v>
      </c>
      <c r="C204" s="27" t="s">
        <v>21</v>
      </c>
      <c r="D204" s="27" t="s">
        <v>96</v>
      </c>
      <c r="E204" s="27" t="s">
        <v>20</v>
      </c>
      <c r="F204" s="28">
        <v>4242</v>
      </c>
    </row>
    <row r="205" spans="1:6">
      <c r="A205" s="25">
        <v>70201</v>
      </c>
      <c r="B205" s="26">
        <v>46058</v>
      </c>
      <c r="C205" s="27" t="s">
        <v>26</v>
      </c>
      <c r="D205" s="27" t="s">
        <v>98</v>
      </c>
      <c r="E205" s="27" t="s">
        <v>34</v>
      </c>
      <c r="F205" s="28">
        <v>10473</v>
      </c>
    </row>
    <row r="206" spans="1:6">
      <c r="A206" s="25">
        <v>70202</v>
      </c>
      <c r="B206" s="26">
        <v>46143</v>
      </c>
      <c r="C206" s="27" t="s">
        <v>41</v>
      </c>
      <c r="D206" s="27" t="s">
        <v>98</v>
      </c>
      <c r="E206" s="27" t="s">
        <v>25</v>
      </c>
      <c r="F206" s="28">
        <v>28069</v>
      </c>
    </row>
    <row r="207" spans="1:6">
      <c r="A207" s="25">
        <v>70203</v>
      </c>
      <c r="B207" s="26">
        <v>46177</v>
      </c>
      <c r="C207" s="27" t="s">
        <v>26</v>
      </c>
      <c r="D207" s="27" t="s">
        <v>95</v>
      </c>
      <c r="E207" s="27" t="s">
        <v>20</v>
      </c>
      <c r="F207" s="28">
        <v>31458</v>
      </c>
    </row>
    <row r="208" spans="1:6">
      <c r="A208" s="25">
        <v>70204</v>
      </c>
      <c r="B208" s="26">
        <v>46080</v>
      </c>
      <c r="C208" s="27" t="s">
        <v>26</v>
      </c>
      <c r="D208" s="27" t="s">
        <v>97</v>
      </c>
      <c r="E208" s="27" t="s">
        <v>15</v>
      </c>
      <c r="F208" s="28">
        <v>28219</v>
      </c>
    </row>
    <row r="209" spans="1:6">
      <c r="A209" s="25">
        <v>70205</v>
      </c>
      <c r="B209" s="26">
        <v>46100</v>
      </c>
      <c r="C209" s="27" t="s">
        <v>41</v>
      </c>
      <c r="D209" s="27" t="s">
        <v>97</v>
      </c>
      <c r="E209" s="27" t="s">
        <v>33</v>
      </c>
      <c r="F209" s="28">
        <v>18017</v>
      </c>
    </row>
    <row r="210" spans="1:6">
      <c r="A210" s="25">
        <v>70206</v>
      </c>
      <c r="B210" s="26">
        <v>46049</v>
      </c>
      <c r="C210" s="27" t="s">
        <v>41</v>
      </c>
      <c r="D210" s="27" t="s">
        <v>96</v>
      </c>
      <c r="E210" s="27" t="s">
        <v>25</v>
      </c>
      <c r="F210" s="28">
        <v>34260</v>
      </c>
    </row>
    <row r="211" spans="1:6">
      <c r="A211" s="25">
        <v>70207</v>
      </c>
      <c r="B211" s="26">
        <v>46095</v>
      </c>
      <c r="C211" s="27" t="s">
        <v>41</v>
      </c>
      <c r="D211" s="27" t="s">
        <v>95</v>
      </c>
      <c r="E211" s="27" t="s">
        <v>15</v>
      </c>
      <c r="F211" s="28">
        <v>21601</v>
      </c>
    </row>
    <row r="212" spans="1:6">
      <c r="A212" s="25">
        <v>70208</v>
      </c>
      <c r="B212" s="26">
        <v>46116</v>
      </c>
      <c r="C212" s="27" t="s">
        <v>41</v>
      </c>
      <c r="D212" s="27" t="s">
        <v>96</v>
      </c>
      <c r="E212" s="27" t="s">
        <v>34</v>
      </c>
      <c r="F212" s="28">
        <v>22578</v>
      </c>
    </row>
    <row r="213" spans="1:6">
      <c r="A213" s="25">
        <v>70209</v>
      </c>
      <c r="B213" s="26">
        <v>46191</v>
      </c>
      <c r="C213" s="27" t="s">
        <v>26</v>
      </c>
      <c r="D213" s="27" t="s">
        <v>97</v>
      </c>
      <c r="E213" s="27" t="s">
        <v>33</v>
      </c>
      <c r="F213" s="28">
        <v>18970</v>
      </c>
    </row>
    <row r="214" spans="1:6">
      <c r="A214" s="25">
        <v>70210</v>
      </c>
      <c r="B214" s="26">
        <v>46060</v>
      </c>
      <c r="C214" s="27" t="s">
        <v>21</v>
      </c>
      <c r="D214" s="27" t="s">
        <v>97</v>
      </c>
      <c r="E214" s="27" t="s">
        <v>15</v>
      </c>
      <c r="F214" s="28">
        <v>34045</v>
      </c>
    </row>
    <row r="215" spans="1:6">
      <c r="A215" s="25">
        <v>70211</v>
      </c>
      <c r="B215" s="26">
        <v>46153</v>
      </c>
      <c r="C215" s="27" t="s">
        <v>26</v>
      </c>
      <c r="D215" s="27" t="s">
        <v>97</v>
      </c>
      <c r="E215" s="27" t="s">
        <v>25</v>
      </c>
      <c r="F215" s="28">
        <v>8100</v>
      </c>
    </row>
    <row r="216" spans="1:6">
      <c r="A216" s="25">
        <v>70212</v>
      </c>
      <c r="B216" s="26">
        <v>46055</v>
      </c>
      <c r="C216" s="27" t="s">
        <v>26</v>
      </c>
      <c r="D216" s="27" t="s">
        <v>98</v>
      </c>
      <c r="E216" s="27" t="s">
        <v>15</v>
      </c>
      <c r="F216" s="28">
        <v>21061</v>
      </c>
    </row>
    <row r="217" spans="1:6">
      <c r="A217" s="25">
        <v>70213</v>
      </c>
      <c r="B217" s="26">
        <v>46197</v>
      </c>
      <c r="C217" s="27" t="s">
        <v>26</v>
      </c>
      <c r="D217" s="27" t="s">
        <v>96</v>
      </c>
      <c r="E217" s="27" t="s">
        <v>34</v>
      </c>
      <c r="F217" s="28">
        <v>4746</v>
      </c>
    </row>
    <row r="218" spans="1:6">
      <c r="A218" s="25">
        <v>70214</v>
      </c>
      <c r="B218" s="26">
        <v>46178</v>
      </c>
      <c r="C218" s="27" t="s">
        <v>41</v>
      </c>
      <c r="D218" s="27" t="s">
        <v>98</v>
      </c>
      <c r="E218" s="27" t="s">
        <v>33</v>
      </c>
      <c r="F218" s="28">
        <v>6703</v>
      </c>
    </row>
    <row r="219" spans="1:6">
      <c r="A219" s="25">
        <v>70215</v>
      </c>
      <c r="B219" s="26">
        <v>46043</v>
      </c>
      <c r="C219" s="27" t="s">
        <v>21</v>
      </c>
      <c r="D219" s="27" t="s">
        <v>98</v>
      </c>
      <c r="E219" s="27" t="s">
        <v>20</v>
      </c>
      <c r="F219" s="28">
        <v>18091</v>
      </c>
    </row>
    <row r="220" spans="1:6">
      <c r="A220" s="25">
        <v>70216</v>
      </c>
      <c r="B220" s="26">
        <v>46067</v>
      </c>
      <c r="C220" s="27" t="s">
        <v>41</v>
      </c>
      <c r="D220" s="27" t="s">
        <v>98</v>
      </c>
      <c r="E220" s="27" t="s">
        <v>34</v>
      </c>
      <c r="F220" s="28">
        <v>20514</v>
      </c>
    </row>
    <row r="221" spans="1:6">
      <c r="A221" s="25">
        <v>70217</v>
      </c>
      <c r="B221" s="26">
        <v>46122</v>
      </c>
      <c r="C221" s="27" t="s">
        <v>21</v>
      </c>
      <c r="D221" s="27" t="s">
        <v>95</v>
      </c>
      <c r="E221" s="27" t="s">
        <v>20</v>
      </c>
      <c r="F221" s="28">
        <v>10594</v>
      </c>
    </row>
    <row r="222" spans="1:6">
      <c r="A222" s="25">
        <v>70218</v>
      </c>
      <c r="B222" s="26">
        <v>46045</v>
      </c>
      <c r="C222" s="27" t="s">
        <v>16</v>
      </c>
      <c r="D222" s="27" t="s">
        <v>96</v>
      </c>
      <c r="E222" s="27" t="s">
        <v>33</v>
      </c>
      <c r="F222" s="28">
        <v>20257</v>
      </c>
    </row>
    <row r="223" spans="1:6">
      <c r="A223" s="25">
        <v>70219</v>
      </c>
      <c r="B223" s="26">
        <v>46172</v>
      </c>
      <c r="C223" s="27" t="s">
        <v>16</v>
      </c>
      <c r="D223" s="27" t="s">
        <v>95</v>
      </c>
      <c r="E223" s="27" t="s">
        <v>15</v>
      </c>
      <c r="F223" s="28">
        <v>33081</v>
      </c>
    </row>
    <row r="224" spans="1:6">
      <c r="A224" s="25">
        <v>70220</v>
      </c>
      <c r="B224" s="26">
        <v>46056</v>
      </c>
      <c r="C224" s="27" t="s">
        <v>26</v>
      </c>
      <c r="D224" s="27" t="s">
        <v>96</v>
      </c>
      <c r="E224" s="27" t="s">
        <v>25</v>
      </c>
      <c r="F224" s="28">
        <v>33347</v>
      </c>
    </row>
    <row r="225" spans="1:6">
      <c r="A225" s="25">
        <v>70221</v>
      </c>
      <c r="B225" s="26">
        <v>46042</v>
      </c>
      <c r="C225" s="27" t="s">
        <v>21</v>
      </c>
      <c r="D225" s="27" t="s">
        <v>97</v>
      </c>
      <c r="E225" s="27" t="s">
        <v>34</v>
      </c>
      <c r="F225" s="28">
        <v>35260</v>
      </c>
    </row>
    <row r="226" spans="1:6">
      <c r="A226" s="25">
        <v>70222</v>
      </c>
      <c r="B226" s="26">
        <v>46115</v>
      </c>
      <c r="C226" s="27" t="s">
        <v>31</v>
      </c>
      <c r="D226" s="27" t="s">
        <v>95</v>
      </c>
      <c r="E226" s="27" t="s">
        <v>34</v>
      </c>
      <c r="F226" s="28">
        <v>27678</v>
      </c>
    </row>
    <row r="227" spans="1:6">
      <c r="A227" s="25">
        <v>70223</v>
      </c>
      <c r="B227" s="26">
        <v>46126</v>
      </c>
      <c r="C227" s="27" t="s">
        <v>26</v>
      </c>
      <c r="D227" s="27" t="s">
        <v>97</v>
      </c>
      <c r="E227" s="27" t="s">
        <v>33</v>
      </c>
      <c r="F227" s="28">
        <v>16037</v>
      </c>
    </row>
    <row r="228" spans="1:6">
      <c r="A228" s="25">
        <v>70224</v>
      </c>
      <c r="B228" s="26">
        <v>46050</v>
      </c>
      <c r="C228" s="27" t="s">
        <v>16</v>
      </c>
      <c r="D228" s="27" t="s">
        <v>98</v>
      </c>
      <c r="E228" s="27" t="s">
        <v>25</v>
      </c>
      <c r="F228" s="28">
        <v>37189</v>
      </c>
    </row>
    <row r="229" spans="1:6">
      <c r="A229" s="25">
        <v>70225</v>
      </c>
      <c r="B229" s="26">
        <v>46093</v>
      </c>
      <c r="C229" s="27" t="s">
        <v>21</v>
      </c>
      <c r="D229" s="27" t="s">
        <v>96</v>
      </c>
      <c r="E229" s="27" t="s">
        <v>20</v>
      </c>
      <c r="F229" s="28">
        <v>13779</v>
      </c>
    </row>
    <row r="230" spans="1:6">
      <c r="A230" s="25">
        <v>70226</v>
      </c>
      <c r="B230" s="26">
        <v>46086</v>
      </c>
      <c r="C230" s="27" t="s">
        <v>41</v>
      </c>
      <c r="D230" s="27" t="s">
        <v>97</v>
      </c>
      <c r="E230" s="27" t="s">
        <v>15</v>
      </c>
      <c r="F230" s="28">
        <v>32872</v>
      </c>
    </row>
    <row r="231" spans="1:6">
      <c r="A231" s="25">
        <v>70227</v>
      </c>
      <c r="B231" s="26">
        <v>46090</v>
      </c>
      <c r="C231" s="27" t="s">
        <v>41</v>
      </c>
      <c r="D231" s="27" t="s">
        <v>97</v>
      </c>
      <c r="E231" s="27" t="s">
        <v>20</v>
      </c>
      <c r="F231" s="28">
        <v>23037</v>
      </c>
    </row>
    <row r="232" spans="1:6">
      <c r="A232" s="25">
        <v>70228</v>
      </c>
      <c r="B232" s="26">
        <v>46153</v>
      </c>
      <c r="C232" s="27" t="s">
        <v>26</v>
      </c>
      <c r="D232" s="27" t="s">
        <v>98</v>
      </c>
      <c r="E232" s="27" t="s">
        <v>25</v>
      </c>
      <c r="F232" s="28">
        <v>8886</v>
      </c>
    </row>
    <row r="233" spans="1:6">
      <c r="A233" s="25">
        <v>70229</v>
      </c>
      <c r="B233" s="26">
        <v>46146</v>
      </c>
      <c r="C233" s="27" t="s">
        <v>26</v>
      </c>
      <c r="D233" s="27" t="s">
        <v>95</v>
      </c>
      <c r="E233" s="27" t="s">
        <v>34</v>
      </c>
      <c r="F233" s="28">
        <v>8836</v>
      </c>
    </row>
    <row r="234" spans="1:6">
      <c r="A234" s="25">
        <v>70230</v>
      </c>
      <c r="B234" s="26">
        <v>46130</v>
      </c>
      <c r="C234" s="27" t="s">
        <v>26</v>
      </c>
      <c r="D234" s="27" t="s">
        <v>97</v>
      </c>
      <c r="E234" s="27" t="s">
        <v>25</v>
      </c>
      <c r="F234" s="28">
        <v>20085</v>
      </c>
    </row>
    <row r="235" spans="1:6">
      <c r="A235" s="25">
        <v>70231</v>
      </c>
      <c r="B235" s="26">
        <v>46105</v>
      </c>
      <c r="C235" s="27" t="s">
        <v>26</v>
      </c>
      <c r="D235" s="27" t="s">
        <v>95</v>
      </c>
      <c r="E235" s="27" t="s">
        <v>25</v>
      </c>
      <c r="F235" s="28">
        <v>22651</v>
      </c>
    </row>
    <row r="236" spans="1:6">
      <c r="A236" s="25">
        <v>70232</v>
      </c>
      <c r="B236" s="26">
        <v>46173</v>
      </c>
      <c r="C236" s="27" t="s">
        <v>21</v>
      </c>
      <c r="D236" s="27" t="s">
        <v>98</v>
      </c>
      <c r="E236" s="27" t="s">
        <v>15</v>
      </c>
      <c r="F236" s="28">
        <v>27085</v>
      </c>
    </row>
    <row r="237" spans="1:6">
      <c r="A237" s="25">
        <v>70233</v>
      </c>
      <c r="B237" s="26">
        <v>46157</v>
      </c>
      <c r="C237" s="27" t="s">
        <v>31</v>
      </c>
      <c r="D237" s="27" t="s">
        <v>97</v>
      </c>
      <c r="E237" s="27" t="s">
        <v>33</v>
      </c>
      <c r="F237" s="28">
        <v>23317</v>
      </c>
    </row>
    <row r="238" spans="1:6">
      <c r="A238" s="25">
        <v>70234</v>
      </c>
      <c r="B238" s="26">
        <v>46100</v>
      </c>
      <c r="C238" s="27" t="s">
        <v>16</v>
      </c>
      <c r="D238" s="27" t="s">
        <v>96</v>
      </c>
      <c r="E238" s="27" t="s">
        <v>25</v>
      </c>
      <c r="F238" s="28">
        <v>20046</v>
      </c>
    </row>
    <row r="239" spans="1:6">
      <c r="A239" s="25">
        <v>70235</v>
      </c>
      <c r="B239" s="26">
        <v>46125</v>
      </c>
      <c r="C239" s="27" t="s">
        <v>16</v>
      </c>
      <c r="D239" s="27" t="s">
        <v>96</v>
      </c>
      <c r="E239" s="27" t="s">
        <v>34</v>
      </c>
      <c r="F239" s="28">
        <v>24949</v>
      </c>
    </row>
    <row r="240" spans="1:6">
      <c r="A240" s="25">
        <v>70236</v>
      </c>
      <c r="B240" s="26">
        <v>46026</v>
      </c>
      <c r="C240" s="27" t="s">
        <v>41</v>
      </c>
      <c r="D240" s="27" t="s">
        <v>98</v>
      </c>
      <c r="E240" s="27" t="s">
        <v>20</v>
      </c>
      <c r="F240" s="28">
        <v>18400</v>
      </c>
    </row>
    <row r="241" spans="1:6">
      <c r="A241" s="25">
        <v>70237</v>
      </c>
      <c r="B241" s="26">
        <v>46164</v>
      </c>
      <c r="C241" s="27" t="s">
        <v>26</v>
      </c>
      <c r="D241" s="27" t="s">
        <v>96</v>
      </c>
      <c r="E241" s="27" t="s">
        <v>33</v>
      </c>
      <c r="F241" s="28">
        <v>10074</v>
      </c>
    </row>
    <row r="242" spans="1:6">
      <c r="A242" s="25">
        <v>70238</v>
      </c>
      <c r="B242" s="26">
        <v>46142</v>
      </c>
      <c r="C242" s="27" t="s">
        <v>31</v>
      </c>
      <c r="D242" s="27" t="s">
        <v>95</v>
      </c>
      <c r="E242" s="27" t="s">
        <v>33</v>
      </c>
      <c r="F242" s="28">
        <v>29414</v>
      </c>
    </row>
    <row r="243" spans="1:6">
      <c r="A243" s="25">
        <v>70239</v>
      </c>
      <c r="B243" s="26">
        <v>46160</v>
      </c>
      <c r="C243" s="27" t="s">
        <v>16</v>
      </c>
      <c r="D243" s="27" t="s">
        <v>97</v>
      </c>
      <c r="E243" s="27" t="s">
        <v>33</v>
      </c>
      <c r="F243" s="28">
        <v>11891</v>
      </c>
    </row>
    <row r="244" spans="1:6">
      <c r="A244" s="25">
        <v>70240</v>
      </c>
      <c r="B244" s="26">
        <v>46076</v>
      </c>
      <c r="C244" s="27" t="s">
        <v>31</v>
      </c>
      <c r="D244" s="27" t="s">
        <v>96</v>
      </c>
      <c r="E244" s="27" t="s">
        <v>15</v>
      </c>
      <c r="F244" s="28">
        <v>10482</v>
      </c>
    </row>
    <row r="245" spans="1:6">
      <c r="A245" s="25">
        <v>70241</v>
      </c>
      <c r="B245" s="26">
        <v>46090</v>
      </c>
      <c r="C245" s="27" t="s">
        <v>16</v>
      </c>
      <c r="D245" s="27" t="s">
        <v>95</v>
      </c>
      <c r="E245" s="27" t="s">
        <v>34</v>
      </c>
      <c r="F245" s="28">
        <v>18733</v>
      </c>
    </row>
    <row r="246" spans="1:6">
      <c r="A246" s="25">
        <v>70242</v>
      </c>
      <c r="B246" s="26">
        <v>46151</v>
      </c>
      <c r="C246" s="27" t="s">
        <v>31</v>
      </c>
      <c r="D246" s="27" t="s">
        <v>96</v>
      </c>
      <c r="E246" s="27" t="s">
        <v>33</v>
      </c>
      <c r="F246" s="28">
        <v>33807</v>
      </c>
    </row>
    <row r="247" spans="1:6">
      <c r="A247" s="25">
        <v>70243</v>
      </c>
      <c r="B247" s="26">
        <v>46123</v>
      </c>
      <c r="C247" s="27" t="s">
        <v>41</v>
      </c>
      <c r="D247" s="27" t="s">
        <v>98</v>
      </c>
      <c r="E247" s="27" t="s">
        <v>20</v>
      </c>
      <c r="F247" s="28">
        <v>26326</v>
      </c>
    </row>
    <row r="248" spans="1:6">
      <c r="A248" s="25">
        <v>70244</v>
      </c>
      <c r="B248" s="26">
        <v>46070</v>
      </c>
      <c r="C248" s="27" t="s">
        <v>31</v>
      </c>
      <c r="D248" s="27" t="s">
        <v>98</v>
      </c>
      <c r="E248" s="27" t="s">
        <v>33</v>
      </c>
      <c r="F248" s="28">
        <v>14473</v>
      </c>
    </row>
    <row r="249" spans="1:6">
      <c r="A249" s="25">
        <v>70245</v>
      </c>
      <c r="B249" s="26">
        <v>46044</v>
      </c>
      <c r="C249" s="27" t="s">
        <v>41</v>
      </c>
      <c r="D249" s="27" t="s">
        <v>98</v>
      </c>
      <c r="E249" s="27" t="s">
        <v>34</v>
      </c>
      <c r="F249" s="28">
        <v>5384</v>
      </c>
    </row>
    <row r="250" spans="1:6">
      <c r="A250" s="25">
        <v>70246</v>
      </c>
      <c r="B250" s="26">
        <v>46126</v>
      </c>
      <c r="C250" s="27" t="s">
        <v>21</v>
      </c>
      <c r="D250" s="27" t="s">
        <v>97</v>
      </c>
      <c r="E250" s="27" t="s">
        <v>25</v>
      </c>
      <c r="F250" s="28">
        <v>29157</v>
      </c>
    </row>
    <row r="251" spans="1:6">
      <c r="A251" s="25">
        <v>70247</v>
      </c>
      <c r="B251" s="26">
        <v>46163</v>
      </c>
      <c r="C251" s="27" t="s">
        <v>41</v>
      </c>
      <c r="D251" s="27" t="s">
        <v>96</v>
      </c>
      <c r="E251" s="27" t="s">
        <v>15</v>
      </c>
      <c r="F251" s="28">
        <v>25219</v>
      </c>
    </row>
    <row r="252" spans="1:6">
      <c r="A252" s="25">
        <v>70248</v>
      </c>
      <c r="B252" s="26">
        <v>46144</v>
      </c>
      <c r="C252" s="27" t="s">
        <v>26</v>
      </c>
      <c r="D252" s="27" t="s">
        <v>97</v>
      </c>
      <c r="E252" s="27" t="s">
        <v>25</v>
      </c>
      <c r="F252" s="28">
        <v>31995</v>
      </c>
    </row>
    <row r="253" spans="1:6">
      <c r="A253" s="25">
        <v>70249</v>
      </c>
      <c r="B253" s="26">
        <v>46100</v>
      </c>
      <c r="C253" s="27" t="s">
        <v>16</v>
      </c>
      <c r="D253" s="27" t="s">
        <v>95</v>
      </c>
      <c r="E253" s="27" t="s">
        <v>34</v>
      </c>
      <c r="F253" s="28">
        <v>7771</v>
      </c>
    </row>
    <row r="254" spans="1:6">
      <c r="A254" s="25">
        <v>70250</v>
      </c>
      <c r="B254" s="26">
        <v>46050</v>
      </c>
      <c r="C254" s="27" t="s">
        <v>31</v>
      </c>
      <c r="D254" s="27" t="s">
        <v>98</v>
      </c>
      <c r="E254" s="27" t="s">
        <v>20</v>
      </c>
      <c r="F254" s="28">
        <v>33875</v>
      </c>
    </row>
    <row r="255" spans="1:6">
      <c r="A255" s="25">
        <v>70251</v>
      </c>
      <c r="B255" s="26">
        <v>46092</v>
      </c>
      <c r="C255" s="27" t="s">
        <v>41</v>
      </c>
      <c r="D255" s="27" t="s">
        <v>96</v>
      </c>
      <c r="E255" s="27" t="s">
        <v>33</v>
      </c>
      <c r="F255" s="28">
        <v>10251</v>
      </c>
    </row>
    <row r="256" spans="1:6">
      <c r="A256" s="25">
        <v>70252</v>
      </c>
      <c r="B256" s="26">
        <v>46124</v>
      </c>
      <c r="C256" s="27" t="s">
        <v>16</v>
      </c>
      <c r="D256" s="27" t="s">
        <v>96</v>
      </c>
      <c r="E256" s="27" t="s">
        <v>34</v>
      </c>
      <c r="F256" s="28">
        <v>6859</v>
      </c>
    </row>
    <row r="257" spans="1:6">
      <c r="A257" s="25">
        <v>70253</v>
      </c>
      <c r="B257" s="26">
        <v>46043</v>
      </c>
      <c r="C257" s="27" t="s">
        <v>16</v>
      </c>
      <c r="D257" s="27" t="s">
        <v>95</v>
      </c>
      <c r="E257" s="27" t="s">
        <v>33</v>
      </c>
      <c r="F257" s="28">
        <v>35907</v>
      </c>
    </row>
    <row r="258" spans="1:6">
      <c r="A258" s="25">
        <v>70254</v>
      </c>
      <c r="B258" s="26">
        <v>46160</v>
      </c>
      <c r="C258" s="27" t="s">
        <v>41</v>
      </c>
      <c r="D258" s="27" t="s">
        <v>98</v>
      </c>
      <c r="E258" s="27" t="s">
        <v>34</v>
      </c>
      <c r="F258" s="28">
        <v>10518</v>
      </c>
    </row>
    <row r="259" spans="1:6">
      <c r="A259" s="25">
        <v>70255</v>
      </c>
      <c r="B259" s="26">
        <v>46142</v>
      </c>
      <c r="C259" s="27" t="s">
        <v>26</v>
      </c>
      <c r="D259" s="27" t="s">
        <v>98</v>
      </c>
      <c r="E259" s="27" t="s">
        <v>34</v>
      </c>
      <c r="F259" s="28">
        <v>36818</v>
      </c>
    </row>
    <row r="260" spans="1:6">
      <c r="A260" s="25">
        <v>70256</v>
      </c>
      <c r="B260" s="26">
        <v>46073</v>
      </c>
      <c r="C260" s="27" t="s">
        <v>21</v>
      </c>
      <c r="D260" s="27" t="s">
        <v>98</v>
      </c>
      <c r="E260" s="27" t="s">
        <v>33</v>
      </c>
      <c r="F260" s="28">
        <v>10618</v>
      </c>
    </row>
    <row r="261" spans="1:6">
      <c r="A261" s="25">
        <v>70257</v>
      </c>
      <c r="B261" s="26">
        <v>46058</v>
      </c>
      <c r="C261" s="27" t="s">
        <v>16</v>
      </c>
      <c r="D261" s="27" t="s">
        <v>98</v>
      </c>
      <c r="E261" s="27" t="s">
        <v>25</v>
      </c>
      <c r="F261" s="28">
        <v>4652</v>
      </c>
    </row>
    <row r="262" spans="1:6">
      <c r="A262" s="25">
        <v>70258</v>
      </c>
      <c r="B262" s="26">
        <v>46023</v>
      </c>
      <c r="C262" s="27" t="s">
        <v>16</v>
      </c>
      <c r="D262" s="27" t="s">
        <v>95</v>
      </c>
      <c r="E262" s="27" t="s">
        <v>34</v>
      </c>
      <c r="F262" s="28">
        <v>35590</v>
      </c>
    </row>
    <row r="263" spans="1:6">
      <c r="A263" s="25">
        <v>70259</v>
      </c>
      <c r="B263" s="26">
        <v>46135</v>
      </c>
      <c r="C263" s="27" t="s">
        <v>41</v>
      </c>
      <c r="D263" s="27" t="s">
        <v>95</v>
      </c>
      <c r="E263" s="27" t="s">
        <v>25</v>
      </c>
      <c r="F263" s="28">
        <v>24921</v>
      </c>
    </row>
    <row r="264" spans="1:6">
      <c r="A264" s="25">
        <v>70260</v>
      </c>
      <c r="B264" s="26">
        <v>46133</v>
      </c>
      <c r="C264" s="27" t="s">
        <v>41</v>
      </c>
      <c r="D264" s="27" t="s">
        <v>95</v>
      </c>
      <c r="E264" s="27" t="s">
        <v>34</v>
      </c>
      <c r="F264" s="28">
        <v>4513</v>
      </c>
    </row>
    <row r="265" spans="1:6">
      <c r="A265" s="25">
        <v>70261</v>
      </c>
      <c r="B265" s="26">
        <v>46157</v>
      </c>
      <c r="C265" s="27" t="s">
        <v>31</v>
      </c>
      <c r="D265" s="27" t="s">
        <v>96</v>
      </c>
      <c r="E265" s="27" t="s">
        <v>25</v>
      </c>
      <c r="F265" s="28">
        <v>37247</v>
      </c>
    </row>
    <row r="266" spans="1:6">
      <c r="A266" s="25">
        <v>70262</v>
      </c>
      <c r="B266" s="26">
        <v>46091</v>
      </c>
      <c r="C266" s="27" t="s">
        <v>41</v>
      </c>
      <c r="D266" s="27" t="s">
        <v>97</v>
      </c>
      <c r="E266" s="27" t="s">
        <v>15</v>
      </c>
      <c r="F266" s="28">
        <v>9658</v>
      </c>
    </row>
    <row r="267" spans="1:6">
      <c r="A267" s="25">
        <v>70263</v>
      </c>
      <c r="B267" s="26">
        <v>46114</v>
      </c>
      <c r="C267" s="27" t="s">
        <v>31</v>
      </c>
      <c r="D267" s="27" t="s">
        <v>96</v>
      </c>
      <c r="E267" s="27" t="s">
        <v>34</v>
      </c>
      <c r="F267" s="28">
        <v>14252</v>
      </c>
    </row>
    <row r="268" spans="1:6">
      <c r="A268" s="25">
        <v>70264</v>
      </c>
      <c r="B268" s="26">
        <v>46176</v>
      </c>
      <c r="C268" s="27" t="s">
        <v>31</v>
      </c>
      <c r="D268" s="27" t="s">
        <v>97</v>
      </c>
      <c r="E268" s="27" t="s">
        <v>15</v>
      </c>
      <c r="F268" s="28">
        <v>17357</v>
      </c>
    </row>
    <row r="269" spans="1:6">
      <c r="A269" s="25">
        <v>70265</v>
      </c>
      <c r="B269" s="26">
        <v>46071</v>
      </c>
      <c r="C269" s="27" t="s">
        <v>31</v>
      </c>
      <c r="D269" s="27" t="s">
        <v>95</v>
      </c>
      <c r="E269" s="27" t="s">
        <v>15</v>
      </c>
      <c r="F269" s="28">
        <v>18280</v>
      </c>
    </row>
    <row r="270" spans="1:6">
      <c r="A270" s="25">
        <v>70266</v>
      </c>
      <c r="B270" s="26">
        <v>46122</v>
      </c>
      <c r="C270" s="27" t="s">
        <v>16</v>
      </c>
      <c r="D270" s="27" t="s">
        <v>96</v>
      </c>
      <c r="E270" s="27" t="s">
        <v>25</v>
      </c>
      <c r="F270" s="28">
        <v>6560</v>
      </c>
    </row>
    <row r="271" spans="1:6">
      <c r="A271" s="25">
        <v>70267</v>
      </c>
      <c r="B271" s="26">
        <v>46056</v>
      </c>
      <c r="C271" s="27" t="s">
        <v>21</v>
      </c>
      <c r="D271" s="27" t="s">
        <v>96</v>
      </c>
      <c r="E271" s="27" t="s">
        <v>20</v>
      </c>
      <c r="F271" s="28">
        <v>26961</v>
      </c>
    </row>
    <row r="272" spans="1:6">
      <c r="A272" s="25">
        <v>70268</v>
      </c>
      <c r="B272" s="26">
        <v>46162</v>
      </c>
      <c r="C272" s="27" t="s">
        <v>41</v>
      </c>
      <c r="D272" s="27" t="s">
        <v>95</v>
      </c>
      <c r="E272" s="27" t="s">
        <v>15</v>
      </c>
      <c r="F272" s="28">
        <v>29724</v>
      </c>
    </row>
    <row r="273" spans="1:6">
      <c r="A273" s="25">
        <v>70269</v>
      </c>
      <c r="B273" s="26">
        <v>46151</v>
      </c>
      <c r="C273" s="27" t="s">
        <v>41</v>
      </c>
      <c r="D273" s="27" t="s">
        <v>95</v>
      </c>
      <c r="E273" s="27" t="s">
        <v>34</v>
      </c>
      <c r="F273" s="28">
        <v>14269</v>
      </c>
    </row>
    <row r="274" spans="1:6">
      <c r="A274" s="25">
        <v>70270</v>
      </c>
      <c r="B274" s="26">
        <v>46088</v>
      </c>
      <c r="C274" s="27" t="s">
        <v>21</v>
      </c>
      <c r="D274" s="27" t="s">
        <v>97</v>
      </c>
      <c r="E274" s="27" t="s">
        <v>33</v>
      </c>
      <c r="F274" s="28">
        <v>22023</v>
      </c>
    </row>
    <row r="275" spans="1:6">
      <c r="A275" s="25">
        <v>70271</v>
      </c>
      <c r="B275" s="26">
        <v>46122</v>
      </c>
      <c r="C275" s="27" t="s">
        <v>31</v>
      </c>
      <c r="D275" s="27" t="s">
        <v>98</v>
      </c>
      <c r="E275" s="27" t="s">
        <v>33</v>
      </c>
      <c r="F275" s="28">
        <v>26598</v>
      </c>
    </row>
    <row r="276" spans="1:6">
      <c r="A276" s="25">
        <v>70272</v>
      </c>
      <c r="B276" s="26">
        <v>46182</v>
      </c>
      <c r="C276" s="27" t="s">
        <v>41</v>
      </c>
      <c r="D276" s="27" t="s">
        <v>98</v>
      </c>
      <c r="E276" s="27" t="s">
        <v>15</v>
      </c>
      <c r="F276" s="28">
        <v>36198</v>
      </c>
    </row>
    <row r="277" spans="1:6">
      <c r="A277" s="25">
        <v>70273</v>
      </c>
      <c r="B277" s="26">
        <v>46088</v>
      </c>
      <c r="C277" s="27" t="s">
        <v>41</v>
      </c>
      <c r="D277" s="27" t="s">
        <v>95</v>
      </c>
      <c r="E277" s="27" t="s">
        <v>20</v>
      </c>
      <c r="F277" s="28">
        <v>23640</v>
      </c>
    </row>
    <row r="278" spans="1:6">
      <c r="A278" s="25">
        <v>70274</v>
      </c>
      <c r="B278" s="26">
        <v>46049</v>
      </c>
      <c r="C278" s="27" t="s">
        <v>41</v>
      </c>
      <c r="D278" s="27" t="s">
        <v>98</v>
      </c>
      <c r="E278" s="27" t="s">
        <v>25</v>
      </c>
      <c r="F278" s="28">
        <v>33075</v>
      </c>
    </row>
    <row r="279" spans="1:6">
      <c r="A279" s="25">
        <v>70275</v>
      </c>
      <c r="B279" s="26">
        <v>46097</v>
      </c>
      <c r="C279" s="27" t="s">
        <v>26</v>
      </c>
      <c r="D279" s="27" t="s">
        <v>98</v>
      </c>
      <c r="E279" s="27" t="s">
        <v>15</v>
      </c>
      <c r="F279" s="28">
        <v>5760</v>
      </c>
    </row>
    <row r="280" spans="1:6">
      <c r="A280" s="25">
        <v>70276</v>
      </c>
      <c r="B280" s="26">
        <v>46162</v>
      </c>
      <c r="C280" s="27" t="s">
        <v>31</v>
      </c>
      <c r="D280" s="27" t="s">
        <v>97</v>
      </c>
      <c r="E280" s="27" t="s">
        <v>33</v>
      </c>
      <c r="F280" s="28">
        <v>24654</v>
      </c>
    </row>
    <row r="281" spans="1:6">
      <c r="A281" s="25">
        <v>70277</v>
      </c>
      <c r="B281" s="26">
        <v>46148</v>
      </c>
      <c r="C281" s="27" t="s">
        <v>16</v>
      </c>
      <c r="D281" s="27" t="s">
        <v>98</v>
      </c>
      <c r="E281" s="27" t="s">
        <v>15</v>
      </c>
      <c r="F281" s="28">
        <v>34805</v>
      </c>
    </row>
    <row r="282" spans="1:6">
      <c r="A282" s="25">
        <v>70278</v>
      </c>
      <c r="B282" s="26">
        <v>46044</v>
      </c>
      <c r="C282" s="27" t="s">
        <v>16</v>
      </c>
      <c r="D282" s="27" t="s">
        <v>98</v>
      </c>
      <c r="E282" s="27" t="s">
        <v>20</v>
      </c>
      <c r="F282" s="28">
        <v>26933</v>
      </c>
    </row>
    <row r="283" spans="1:6">
      <c r="A283" s="25">
        <v>70279</v>
      </c>
      <c r="B283" s="26">
        <v>46194</v>
      </c>
      <c r="C283" s="27" t="s">
        <v>16</v>
      </c>
      <c r="D283" s="27" t="s">
        <v>97</v>
      </c>
      <c r="E283" s="27" t="s">
        <v>20</v>
      </c>
      <c r="F283" s="28">
        <v>19292</v>
      </c>
    </row>
    <row r="284" spans="1:6">
      <c r="A284" s="25">
        <v>70280</v>
      </c>
      <c r="B284" s="26">
        <v>46155</v>
      </c>
      <c r="C284" s="27" t="s">
        <v>41</v>
      </c>
      <c r="D284" s="27" t="s">
        <v>95</v>
      </c>
      <c r="E284" s="27" t="s">
        <v>25</v>
      </c>
      <c r="F284" s="28">
        <v>30712</v>
      </c>
    </row>
    <row r="285" spans="1:6">
      <c r="A285" s="25">
        <v>70281</v>
      </c>
      <c r="B285" s="26">
        <v>46168</v>
      </c>
      <c r="C285" s="27" t="s">
        <v>16</v>
      </c>
      <c r="D285" s="27" t="s">
        <v>96</v>
      </c>
      <c r="E285" s="27" t="s">
        <v>33</v>
      </c>
      <c r="F285" s="28">
        <v>37820</v>
      </c>
    </row>
    <row r="286" spans="1:6">
      <c r="A286" s="25">
        <v>70282</v>
      </c>
      <c r="B286" s="26">
        <v>46187</v>
      </c>
      <c r="C286" s="27" t="s">
        <v>26</v>
      </c>
      <c r="D286" s="27" t="s">
        <v>96</v>
      </c>
      <c r="E286" s="27" t="s">
        <v>33</v>
      </c>
      <c r="F286" s="28">
        <v>13138</v>
      </c>
    </row>
    <row r="287" spans="1:6">
      <c r="A287" s="25">
        <v>70283</v>
      </c>
      <c r="B287" s="26">
        <v>46084</v>
      </c>
      <c r="C287" s="27" t="s">
        <v>31</v>
      </c>
      <c r="D287" s="27" t="s">
        <v>95</v>
      </c>
      <c r="E287" s="27" t="s">
        <v>20</v>
      </c>
      <c r="F287" s="28">
        <v>13874</v>
      </c>
    </row>
    <row r="288" spans="1:6">
      <c r="A288" s="25">
        <v>70284</v>
      </c>
      <c r="B288" s="26">
        <v>46038</v>
      </c>
      <c r="C288" s="27" t="s">
        <v>21</v>
      </c>
      <c r="D288" s="27" t="s">
        <v>98</v>
      </c>
      <c r="E288" s="27" t="s">
        <v>15</v>
      </c>
      <c r="F288" s="28">
        <v>35697</v>
      </c>
    </row>
    <row r="289" spans="1:6">
      <c r="A289" s="25">
        <v>70285</v>
      </c>
      <c r="B289" s="26">
        <v>46065</v>
      </c>
      <c r="C289" s="27" t="s">
        <v>31</v>
      </c>
      <c r="D289" s="27" t="s">
        <v>97</v>
      </c>
      <c r="E289" s="27" t="s">
        <v>25</v>
      </c>
      <c r="F289" s="28">
        <v>6460</v>
      </c>
    </row>
    <row r="290" spans="1:6">
      <c r="A290" s="25">
        <v>70286</v>
      </c>
      <c r="B290" s="26">
        <v>46197</v>
      </c>
      <c r="C290" s="27" t="s">
        <v>31</v>
      </c>
      <c r="D290" s="27" t="s">
        <v>95</v>
      </c>
      <c r="E290" s="27" t="s">
        <v>15</v>
      </c>
      <c r="F290" s="28">
        <v>7112</v>
      </c>
    </row>
    <row r="291" spans="1:6">
      <c r="A291" s="25">
        <v>70287</v>
      </c>
      <c r="B291" s="26">
        <v>46037</v>
      </c>
      <c r="C291" s="27" t="s">
        <v>16</v>
      </c>
      <c r="D291" s="27" t="s">
        <v>97</v>
      </c>
      <c r="E291" s="27" t="s">
        <v>33</v>
      </c>
      <c r="F291" s="28">
        <v>19550</v>
      </c>
    </row>
    <row r="292" spans="1:6">
      <c r="A292" s="25">
        <v>70288</v>
      </c>
      <c r="B292" s="26">
        <v>46069</v>
      </c>
      <c r="C292" s="27" t="s">
        <v>26</v>
      </c>
      <c r="D292" s="27" t="s">
        <v>97</v>
      </c>
      <c r="E292" s="27" t="s">
        <v>25</v>
      </c>
      <c r="F292" s="28">
        <v>32689</v>
      </c>
    </row>
    <row r="293" spans="1:6">
      <c r="A293" s="25">
        <v>70289</v>
      </c>
      <c r="B293" s="26">
        <v>46179</v>
      </c>
      <c r="C293" s="27" t="s">
        <v>41</v>
      </c>
      <c r="D293" s="27" t="s">
        <v>97</v>
      </c>
      <c r="E293" s="27" t="s">
        <v>34</v>
      </c>
      <c r="F293" s="28">
        <v>7362</v>
      </c>
    </row>
    <row r="294" spans="1:6">
      <c r="A294" s="25">
        <v>70290</v>
      </c>
      <c r="B294" s="26">
        <v>46107</v>
      </c>
      <c r="C294" s="27" t="s">
        <v>16</v>
      </c>
      <c r="D294" s="27" t="s">
        <v>97</v>
      </c>
      <c r="E294" s="27" t="s">
        <v>25</v>
      </c>
      <c r="F294" s="28">
        <v>21401</v>
      </c>
    </row>
    <row r="295" spans="1:6">
      <c r="A295" s="25">
        <v>70291</v>
      </c>
      <c r="B295" s="26">
        <v>46160</v>
      </c>
      <c r="C295" s="27" t="s">
        <v>26</v>
      </c>
      <c r="D295" s="27" t="s">
        <v>98</v>
      </c>
      <c r="E295" s="27" t="s">
        <v>33</v>
      </c>
      <c r="F295" s="28">
        <v>27624</v>
      </c>
    </row>
    <row r="296" spans="1:6">
      <c r="A296" s="25">
        <v>70292</v>
      </c>
      <c r="B296" s="26">
        <v>46087</v>
      </c>
      <c r="C296" s="27" t="s">
        <v>16</v>
      </c>
      <c r="D296" s="27" t="s">
        <v>95</v>
      </c>
      <c r="E296" s="27" t="s">
        <v>25</v>
      </c>
      <c r="F296" s="28">
        <v>16290</v>
      </c>
    </row>
    <row r="297" spans="1:6">
      <c r="A297" s="25">
        <v>70293</v>
      </c>
      <c r="B297" s="26">
        <v>46092</v>
      </c>
      <c r="C297" s="27" t="s">
        <v>41</v>
      </c>
      <c r="D297" s="27" t="s">
        <v>95</v>
      </c>
      <c r="E297" s="27" t="s">
        <v>20</v>
      </c>
      <c r="F297" s="28">
        <v>34454</v>
      </c>
    </row>
    <row r="298" spans="1:6">
      <c r="A298" s="25">
        <v>70294</v>
      </c>
      <c r="B298" s="26">
        <v>46051</v>
      </c>
      <c r="C298" s="27" t="s">
        <v>26</v>
      </c>
      <c r="D298" s="27" t="s">
        <v>98</v>
      </c>
      <c r="E298" s="27" t="s">
        <v>20</v>
      </c>
      <c r="F298" s="28">
        <v>21541</v>
      </c>
    </row>
    <row r="299" spans="1:6">
      <c r="A299" s="25">
        <v>70295</v>
      </c>
      <c r="B299" s="26">
        <v>46062</v>
      </c>
      <c r="C299" s="27" t="s">
        <v>26</v>
      </c>
      <c r="D299" s="27" t="s">
        <v>97</v>
      </c>
      <c r="E299" s="27" t="s">
        <v>33</v>
      </c>
      <c r="F299" s="28">
        <v>25192</v>
      </c>
    </row>
    <row r="300" spans="1:6">
      <c r="A300" s="25">
        <v>70296</v>
      </c>
      <c r="B300" s="26">
        <v>46168</v>
      </c>
      <c r="C300" s="27" t="s">
        <v>16</v>
      </c>
      <c r="D300" s="27" t="s">
        <v>95</v>
      </c>
      <c r="E300" s="27" t="s">
        <v>15</v>
      </c>
      <c r="F300" s="28">
        <v>11194</v>
      </c>
    </row>
    <row r="301" spans="1:6">
      <c r="A301" s="25">
        <v>70297</v>
      </c>
      <c r="B301" s="26">
        <v>46045</v>
      </c>
      <c r="C301" s="27" t="s">
        <v>16</v>
      </c>
      <c r="D301" s="27" t="s">
        <v>96</v>
      </c>
      <c r="E301" s="27" t="s">
        <v>15</v>
      </c>
      <c r="F301" s="28">
        <v>30828</v>
      </c>
    </row>
    <row r="302" spans="1:6">
      <c r="A302" s="25">
        <v>70298</v>
      </c>
      <c r="B302" s="26">
        <v>46108</v>
      </c>
      <c r="C302" s="27" t="s">
        <v>16</v>
      </c>
      <c r="D302" s="27" t="s">
        <v>96</v>
      </c>
      <c r="E302" s="27" t="s">
        <v>15</v>
      </c>
      <c r="F302" s="28">
        <v>14173</v>
      </c>
    </row>
    <row r="303" spans="1:6">
      <c r="A303" s="25">
        <v>70299</v>
      </c>
      <c r="B303" s="26">
        <v>46065</v>
      </c>
      <c r="C303" s="27" t="s">
        <v>26</v>
      </c>
      <c r="D303" s="27" t="s">
        <v>96</v>
      </c>
      <c r="E303" s="27" t="s">
        <v>25</v>
      </c>
      <c r="F303" s="28">
        <v>36922</v>
      </c>
    </row>
    <row r="304" spans="1:6">
      <c r="A304" s="25">
        <v>70300</v>
      </c>
      <c r="B304" s="26">
        <v>46051</v>
      </c>
      <c r="C304" s="27" t="s">
        <v>16</v>
      </c>
      <c r="D304" s="27" t="s">
        <v>95</v>
      </c>
      <c r="E304" s="27" t="s">
        <v>33</v>
      </c>
      <c r="F304" s="28">
        <v>10099</v>
      </c>
    </row>
    <row r="305" spans="1:6">
      <c r="A305" s="25">
        <v>70301</v>
      </c>
      <c r="B305" s="26">
        <v>46128</v>
      </c>
      <c r="C305" s="27" t="s">
        <v>26</v>
      </c>
      <c r="D305" s="27" t="s">
        <v>97</v>
      </c>
      <c r="E305" s="27" t="s">
        <v>34</v>
      </c>
      <c r="F305" s="28">
        <v>32374</v>
      </c>
    </row>
    <row r="306" spans="1:6">
      <c r="A306" s="25">
        <v>70302</v>
      </c>
      <c r="B306" s="26">
        <v>46185</v>
      </c>
      <c r="C306" s="27" t="s">
        <v>31</v>
      </c>
      <c r="D306" s="27" t="s">
        <v>97</v>
      </c>
      <c r="E306" s="27" t="s">
        <v>33</v>
      </c>
      <c r="F306" s="28">
        <v>4132</v>
      </c>
    </row>
    <row r="307" spans="1:6">
      <c r="A307" s="25">
        <v>70303</v>
      </c>
      <c r="B307" s="26">
        <v>46157</v>
      </c>
      <c r="C307" s="27" t="s">
        <v>21</v>
      </c>
      <c r="D307" s="27" t="s">
        <v>97</v>
      </c>
      <c r="E307" s="27" t="s">
        <v>15</v>
      </c>
      <c r="F307" s="28">
        <v>4806</v>
      </c>
    </row>
    <row r="308" spans="1:6">
      <c r="A308" s="25">
        <v>70304</v>
      </c>
      <c r="B308" s="26">
        <v>46086</v>
      </c>
      <c r="C308" s="27" t="s">
        <v>16</v>
      </c>
      <c r="D308" s="27" t="s">
        <v>95</v>
      </c>
      <c r="E308" s="27" t="s">
        <v>33</v>
      </c>
      <c r="F308" s="28">
        <v>23242</v>
      </c>
    </row>
    <row r="309" spans="1:6">
      <c r="A309" s="25">
        <v>70305</v>
      </c>
      <c r="B309" s="26">
        <v>46125</v>
      </c>
      <c r="C309" s="27" t="s">
        <v>31</v>
      </c>
      <c r="D309" s="27" t="s">
        <v>95</v>
      </c>
      <c r="E309" s="27" t="s">
        <v>15</v>
      </c>
      <c r="F309" s="28">
        <v>31432</v>
      </c>
    </row>
    <row r="310" spans="1:6">
      <c r="A310" s="25">
        <v>70306</v>
      </c>
      <c r="B310" s="26">
        <v>46136</v>
      </c>
      <c r="C310" s="27" t="s">
        <v>16</v>
      </c>
      <c r="D310" s="27" t="s">
        <v>97</v>
      </c>
      <c r="E310" s="27" t="s">
        <v>20</v>
      </c>
      <c r="F310" s="28">
        <v>25907</v>
      </c>
    </row>
    <row r="311" spans="1:6">
      <c r="A311" s="25">
        <v>70307</v>
      </c>
      <c r="B311" s="26">
        <v>46024</v>
      </c>
      <c r="C311" s="27" t="s">
        <v>16</v>
      </c>
      <c r="D311" s="27" t="s">
        <v>96</v>
      </c>
      <c r="E311" s="27" t="s">
        <v>15</v>
      </c>
      <c r="F311" s="28">
        <v>30318</v>
      </c>
    </row>
    <row r="312" spans="1:6">
      <c r="A312" s="25">
        <v>70308</v>
      </c>
      <c r="B312" s="26">
        <v>46072</v>
      </c>
      <c r="C312" s="27" t="s">
        <v>31</v>
      </c>
      <c r="D312" s="27" t="s">
        <v>95</v>
      </c>
      <c r="E312" s="27" t="s">
        <v>15</v>
      </c>
      <c r="F312" s="28">
        <v>19796</v>
      </c>
    </row>
    <row r="313" spans="1:6">
      <c r="A313" s="25">
        <v>70309</v>
      </c>
      <c r="B313" s="26">
        <v>46026</v>
      </c>
      <c r="C313" s="27" t="s">
        <v>26</v>
      </c>
      <c r="D313" s="27" t="s">
        <v>98</v>
      </c>
      <c r="E313" s="27" t="s">
        <v>34</v>
      </c>
      <c r="F313" s="28">
        <v>33339</v>
      </c>
    </row>
    <row r="314" spans="1:6">
      <c r="A314" s="25">
        <v>70310</v>
      </c>
      <c r="B314" s="26">
        <v>46074</v>
      </c>
      <c r="C314" s="27" t="s">
        <v>31</v>
      </c>
      <c r="D314" s="27" t="s">
        <v>97</v>
      </c>
      <c r="E314" s="27" t="s">
        <v>25</v>
      </c>
      <c r="F314" s="28">
        <v>4120</v>
      </c>
    </row>
    <row r="315" spans="1:6">
      <c r="A315" s="25">
        <v>70311</v>
      </c>
      <c r="B315" s="26">
        <v>46168</v>
      </c>
      <c r="C315" s="27" t="s">
        <v>41</v>
      </c>
      <c r="D315" s="27" t="s">
        <v>95</v>
      </c>
      <c r="E315" s="27" t="s">
        <v>25</v>
      </c>
      <c r="F315" s="28">
        <v>10144</v>
      </c>
    </row>
    <row r="316" spans="1:6">
      <c r="A316" s="25">
        <v>70312</v>
      </c>
      <c r="B316" s="26">
        <v>46094</v>
      </c>
      <c r="C316" s="27" t="s">
        <v>16</v>
      </c>
      <c r="D316" s="27" t="s">
        <v>96</v>
      </c>
      <c r="E316" s="27" t="s">
        <v>25</v>
      </c>
      <c r="F316" s="28">
        <v>8979</v>
      </c>
    </row>
    <row r="317" spans="1:6">
      <c r="A317" s="25">
        <v>70313</v>
      </c>
      <c r="B317" s="26">
        <v>46062</v>
      </c>
      <c r="C317" s="27" t="s">
        <v>16</v>
      </c>
      <c r="D317" s="27" t="s">
        <v>97</v>
      </c>
      <c r="E317" s="27" t="s">
        <v>15</v>
      </c>
      <c r="F317" s="28">
        <v>5102</v>
      </c>
    </row>
    <row r="318" spans="1:6">
      <c r="A318" s="25">
        <v>70314</v>
      </c>
      <c r="B318" s="26">
        <v>46195</v>
      </c>
      <c r="C318" s="27" t="s">
        <v>41</v>
      </c>
      <c r="D318" s="27" t="s">
        <v>98</v>
      </c>
      <c r="E318" s="27" t="s">
        <v>20</v>
      </c>
      <c r="F318" s="28">
        <v>26531</v>
      </c>
    </row>
    <row r="319" spans="1:6">
      <c r="A319" s="25">
        <v>70315</v>
      </c>
      <c r="B319" s="26">
        <v>46089</v>
      </c>
      <c r="C319" s="27" t="s">
        <v>21</v>
      </c>
      <c r="D319" s="27" t="s">
        <v>97</v>
      </c>
      <c r="E319" s="27" t="s">
        <v>34</v>
      </c>
      <c r="F319" s="28">
        <v>34763</v>
      </c>
    </row>
    <row r="320" spans="1:6">
      <c r="A320" s="25">
        <v>70316</v>
      </c>
      <c r="B320" s="26">
        <v>46148</v>
      </c>
      <c r="C320" s="27" t="s">
        <v>26</v>
      </c>
      <c r="D320" s="27" t="s">
        <v>98</v>
      </c>
      <c r="E320" s="27" t="s">
        <v>25</v>
      </c>
      <c r="F320" s="28">
        <v>12336</v>
      </c>
    </row>
    <row r="321" spans="1:6">
      <c r="A321" s="25">
        <v>70317</v>
      </c>
      <c r="B321" s="26">
        <v>46097</v>
      </c>
      <c r="C321" s="27" t="s">
        <v>41</v>
      </c>
      <c r="D321" s="27" t="s">
        <v>98</v>
      </c>
      <c r="E321" s="27" t="s">
        <v>34</v>
      </c>
      <c r="F321" s="28">
        <v>15052</v>
      </c>
    </row>
    <row r="322" spans="1:6">
      <c r="A322" s="25">
        <v>70318</v>
      </c>
      <c r="B322" s="26">
        <v>46187</v>
      </c>
      <c r="C322" s="27" t="s">
        <v>16</v>
      </c>
      <c r="D322" s="27" t="s">
        <v>97</v>
      </c>
      <c r="E322" s="27" t="s">
        <v>33</v>
      </c>
      <c r="F322" s="28">
        <v>31787</v>
      </c>
    </row>
    <row r="323" spans="1:6">
      <c r="A323" s="25">
        <v>70319</v>
      </c>
      <c r="B323" s="26">
        <v>46092</v>
      </c>
      <c r="C323" s="27" t="s">
        <v>16</v>
      </c>
      <c r="D323" s="27" t="s">
        <v>95</v>
      </c>
      <c r="E323" s="27" t="s">
        <v>15</v>
      </c>
      <c r="F323" s="28">
        <v>26496</v>
      </c>
    </row>
    <row r="324" spans="1:6">
      <c r="A324" s="29">
        <v>70320</v>
      </c>
      <c r="B324" s="30">
        <v>46170</v>
      </c>
      <c r="C324" s="31" t="s">
        <v>26</v>
      </c>
      <c r="D324" s="31" t="s">
        <v>97</v>
      </c>
      <c r="E324" s="31" t="s">
        <v>34</v>
      </c>
      <c r="F324" s="32">
        <v>25182</v>
      </c>
    </row>
  </sheetData>
  <mergeCells count="2">
    <mergeCell ref="A1:F1"/>
    <mergeCell ref="A2:F2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304"/>
  <sheetViews>
    <sheetView zoomScale="70" zoomScaleNormal="70" workbookViewId="0">
      <selection activeCell="O34" sqref="O34:O36"/>
    </sheetView>
  </sheetViews>
  <sheetFormatPr defaultRowHeight="14.25"/>
  <cols>
    <col min="1" max="1" width="7.5" customWidth="1"/>
    <col min="2" max="2" width="11.625" customWidth="1"/>
    <col min="3" max="3" width="14.125" customWidth="1"/>
    <col min="4" max="4" width="12" customWidth="1"/>
    <col min="5" max="5" width="8.625" customWidth="1"/>
    <col min="14" max="14" width="15.625" bestFit="1" customWidth="1"/>
    <col min="15" max="15" width="18.5" bestFit="1" customWidth="1"/>
    <col min="17" max="17" width="24.25" bestFit="1" customWidth="1"/>
    <col min="18" max="18" width="21" bestFit="1" customWidth="1"/>
    <col min="19" max="19" width="10.125" bestFit="1" customWidth="1"/>
    <col min="20" max="20" width="8.5" bestFit="1" customWidth="1"/>
    <col min="21" max="21" width="7.875" bestFit="1" customWidth="1"/>
    <col min="22" max="22" width="11.5" bestFit="1" customWidth="1"/>
  </cols>
  <sheetData>
    <row r="1" spans="1:22" ht="27.95" customHeight="1">
      <c r="A1" s="50" t="s">
        <v>112</v>
      </c>
      <c r="B1" s="51"/>
      <c r="C1" s="51"/>
      <c r="D1" s="51"/>
      <c r="E1" s="51"/>
      <c r="Q1" s="44" t="s">
        <v>119</v>
      </c>
      <c r="R1" s="44" t="s">
        <v>128</v>
      </c>
    </row>
    <row r="2" spans="1:22" ht="36" customHeight="1">
      <c r="A2" s="52" t="s">
        <v>113</v>
      </c>
      <c r="B2" s="51"/>
      <c r="C2" s="51"/>
      <c r="D2" s="51"/>
      <c r="E2" s="51"/>
      <c r="Q2" s="44" t="s">
        <v>117</v>
      </c>
      <c r="R2" s="48" t="s">
        <v>95</v>
      </c>
      <c r="S2" s="48" t="s">
        <v>97</v>
      </c>
      <c r="T2" s="48" t="s">
        <v>96</v>
      </c>
      <c r="U2" s="48" t="s">
        <v>98</v>
      </c>
      <c r="V2" s="48" t="s">
        <v>118</v>
      </c>
    </row>
    <row r="3" spans="1:22" ht="15" customHeight="1">
      <c r="Q3" s="6" t="s">
        <v>41</v>
      </c>
      <c r="R3" s="7">
        <v>269244</v>
      </c>
      <c r="S3" s="7">
        <v>225246</v>
      </c>
      <c r="T3" s="7">
        <v>170952</v>
      </c>
      <c r="U3" s="7">
        <v>375895</v>
      </c>
      <c r="V3" s="7">
        <v>1041337</v>
      </c>
    </row>
    <row r="4" spans="1:22" ht="30">
      <c r="A4" s="3" t="s">
        <v>90</v>
      </c>
      <c r="B4" s="4" t="s">
        <v>3</v>
      </c>
      <c r="C4" s="4" t="s">
        <v>11</v>
      </c>
      <c r="D4" s="4" t="s">
        <v>91</v>
      </c>
      <c r="E4" s="5" t="s">
        <v>10</v>
      </c>
      <c r="Q4" s="6" t="s">
        <v>26</v>
      </c>
      <c r="R4" s="7">
        <v>197336</v>
      </c>
      <c r="S4" s="7">
        <v>363915</v>
      </c>
      <c r="T4" s="7">
        <v>251520</v>
      </c>
      <c r="U4" s="7">
        <v>99446</v>
      </c>
      <c r="V4" s="7">
        <v>912217</v>
      </c>
    </row>
    <row r="5" spans="1:22">
      <c r="A5" s="25">
        <v>80001</v>
      </c>
      <c r="B5" s="26">
        <v>46103</v>
      </c>
      <c r="C5" s="27" t="s">
        <v>41</v>
      </c>
      <c r="D5" s="27" t="s">
        <v>95</v>
      </c>
      <c r="E5" s="28">
        <v>29236</v>
      </c>
      <c r="Q5" s="6" t="s">
        <v>16</v>
      </c>
      <c r="R5" s="7">
        <v>168418</v>
      </c>
      <c r="S5" s="7">
        <v>395377</v>
      </c>
      <c r="T5" s="7">
        <v>175156</v>
      </c>
      <c r="U5" s="7">
        <v>175073</v>
      </c>
      <c r="V5" s="7">
        <v>914024</v>
      </c>
    </row>
    <row r="6" spans="1:22">
      <c r="A6" s="25">
        <v>80002</v>
      </c>
      <c r="B6" s="26">
        <v>46060</v>
      </c>
      <c r="C6" s="27" t="s">
        <v>26</v>
      </c>
      <c r="D6" s="27" t="s">
        <v>97</v>
      </c>
      <c r="E6" s="28">
        <v>24968</v>
      </c>
      <c r="Q6" s="6" t="s">
        <v>21</v>
      </c>
      <c r="R6" s="7">
        <v>275022</v>
      </c>
      <c r="S6" s="7">
        <v>330378</v>
      </c>
      <c r="T6" s="7">
        <v>235106</v>
      </c>
      <c r="U6" s="7">
        <v>237218</v>
      </c>
      <c r="V6" s="7">
        <v>1077724</v>
      </c>
    </row>
    <row r="7" spans="1:22">
      <c r="A7" s="25">
        <v>80003</v>
      </c>
      <c r="B7" s="26">
        <v>46109</v>
      </c>
      <c r="C7" s="27" t="s">
        <v>21</v>
      </c>
      <c r="D7" s="27" t="s">
        <v>97</v>
      </c>
      <c r="E7" s="28">
        <v>29898</v>
      </c>
      <c r="Q7" s="6" t="s">
        <v>31</v>
      </c>
      <c r="R7" s="7">
        <v>98327</v>
      </c>
      <c r="S7" s="7">
        <v>220011</v>
      </c>
      <c r="T7" s="7">
        <v>254949</v>
      </c>
      <c r="U7" s="7">
        <v>234817</v>
      </c>
      <c r="V7" s="7">
        <v>808104</v>
      </c>
    </row>
    <row r="8" spans="1:22">
      <c r="A8" s="25">
        <v>80004</v>
      </c>
      <c r="B8" s="26">
        <v>46122</v>
      </c>
      <c r="C8" s="27" t="s">
        <v>21</v>
      </c>
      <c r="D8" s="27" t="s">
        <v>96</v>
      </c>
      <c r="E8" s="28">
        <v>6797</v>
      </c>
      <c r="Q8" s="6" t="s">
        <v>118</v>
      </c>
      <c r="R8" s="7">
        <v>1008347</v>
      </c>
      <c r="S8" s="7">
        <v>1534927</v>
      </c>
      <c r="T8" s="7">
        <v>1087683</v>
      </c>
      <c r="U8" s="7">
        <v>1122449</v>
      </c>
      <c r="V8" s="7">
        <v>4753406</v>
      </c>
    </row>
    <row r="9" spans="1:22">
      <c r="A9" s="25">
        <v>80005</v>
      </c>
      <c r="B9" s="26">
        <v>46140</v>
      </c>
      <c r="C9" s="27" t="s">
        <v>41</v>
      </c>
      <c r="D9" s="27" t="s">
        <v>98</v>
      </c>
      <c r="E9" s="28">
        <v>20940</v>
      </c>
    </row>
    <row r="10" spans="1:22">
      <c r="A10" s="25">
        <v>80006</v>
      </c>
      <c r="B10" s="26">
        <v>46118</v>
      </c>
      <c r="C10" s="27" t="s">
        <v>41</v>
      </c>
      <c r="D10" s="27" t="s">
        <v>98</v>
      </c>
      <c r="E10" s="28">
        <v>27686</v>
      </c>
    </row>
    <row r="11" spans="1:22">
      <c r="A11" s="25">
        <v>80007</v>
      </c>
      <c r="B11" s="26">
        <v>46156</v>
      </c>
      <c r="C11" s="27" t="s">
        <v>31</v>
      </c>
      <c r="D11" s="27" t="s">
        <v>96</v>
      </c>
      <c r="E11" s="28">
        <v>22185</v>
      </c>
    </row>
    <row r="12" spans="1:22">
      <c r="A12" s="25">
        <v>80008</v>
      </c>
      <c r="B12" s="26">
        <v>46128</v>
      </c>
      <c r="C12" s="27" t="s">
        <v>26</v>
      </c>
      <c r="D12" s="27" t="s">
        <v>95</v>
      </c>
      <c r="E12" s="28">
        <v>21738</v>
      </c>
    </row>
    <row r="13" spans="1:22">
      <c r="A13" s="25">
        <v>80009</v>
      </c>
      <c r="B13" s="26">
        <v>46076</v>
      </c>
      <c r="C13" s="27" t="s">
        <v>16</v>
      </c>
      <c r="D13" s="27" t="s">
        <v>98</v>
      </c>
      <c r="E13" s="28">
        <v>12500</v>
      </c>
    </row>
    <row r="14" spans="1:22">
      <c r="A14" s="25">
        <v>80010</v>
      </c>
      <c r="B14" s="26">
        <v>46065</v>
      </c>
      <c r="C14" s="27" t="s">
        <v>16</v>
      </c>
      <c r="D14" s="27" t="s">
        <v>96</v>
      </c>
      <c r="E14" s="28">
        <v>27145</v>
      </c>
    </row>
    <row r="15" spans="1:22">
      <c r="A15" s="25">
        <v>80011</v>
      </c>
      <c r="B15" s="26">
        <v>46146</v>
      </c>
      <c r="C15" s="27" t="s">
        <v>41</v>
      </c>
      <c r="D15" s="27" t="s">
        <v>95</v>
      </c>
      <c r="E15" s="28">
        <v>12778</v>
      </c>
    </row>
    <row r="16" spans="1:22">
      <c r="A16" s="25">
        <v>80012</v>
      </c>
      <c r="B16" s="26">
        <v>46061</v>
      </c>
      <c r="C16" s="27" t="s">
        <v>41</v>
      </c>
      <c r="D16" s="27" t="s">
        <v>95</v>
      </c>
      <c r="E16" s="28">
        <v>27009</v>
      </c>
    </row>
    <row r="17" spans="1:18">
      <c r="A17" s="25">
        <v>80013</v>
      </c>
      <c r="B17" s="26">
        <v>46146</v>
      </c>
      <c r="C17" s="27" t="s">
        <v>16</v>
      </c>
      <c r="D17" s="27" t="s">
        <v>98</v>
      </c>
      <c r="E17" s="28">
        <v>9563</v>
      </c>
    </row>
    <row r="18" spans="1:18">
      <c r="A18" s="25">
        <v>80014</v>
      </c>
      <c r="B18" s="26">
        <v>46074</v>
      </c>
      <c r="C18" s="27" t="s">
        <v>21</v>
      </c>
      <c r="D18" s="27" t="s">
        <v>96</v>
      </c>
      <c r="E18" s="28">
        <v>3377</v>
      </c>
    </row>
    <row r="19" spans="1:18">
      <c r="A19" s="25">
        <v>80015</v>
      </c>
      <c r="B19" s="26">
        <v>46159</v>
      </c>
      <c r="C19" s="27" t="s">
        <v>41</v>
      </c>
      <c r="D19" s="27" t="s">
        <v>97</v>
      </c>
      <c r="E19" s="28">
        <v>7672</v>
      </c>
    </row>
    <row r="20" spans="1:18" ht="15" customHeight="1">
      <c r="A20" s="25">
        <v>80016</v>
      </c>
      <c r="B20" s="26">
        <v>46107</v>
      </c>
      <c r="C20" s="27" t="s">
        <v>21</v>
      </c>
      <c r="D20" s="27" t="s">
        <v>97</v>
      </c>
      <c r="E20" s="28">
        <v>5422</v>
      </c>
    </row>
    <row r="21" spans="1:18">
      <c r="A21" s="25">
        <v>80017</v>
      </c>
      <c r="B21" s="26">
        <v>46093</v>
      </c>
      <c r="C21" s="27" t="s">
        <v>16</v>
      </c>
      <c r="D21" s="27" t="s">
        <v>96</v>
      </c>
      <c r="E21" s="28">
        <v>3182</v>
      </c>
    </row>
    <row r="22" spans="1:18">
      <c r="A22" s="25">
        <v>80018</v>
      </c>
      <c r="B22" s="26">
        <v>46163</v>
      </c>
      <c r="C22" s="27" t="s">
        <v>21</v>
      </c>
      <c r="D22" s="27" t="s">
        <v>97</v>
      </c>
      <c r="E22" s="28">
        <v>15671</v>
      </c>
    </row>
    <row r="23" spans="1:18">
      <c r="A23" s="25">
        <v>80019</v>
      </c>
      <c r="B23" s="26">
        <v>46127</v>
      </c>
      <c r="C23" s="27" t="s">
        <v>16</v>
      </c>
      <c r="D23" s="27" t="s">
        <v>97</v>
      </c>
      <c r="E23" s="28">
        <v>11060</v>
      </c>
    </row>
    <row r="24" spans="1:18">
      <c r="A24" s="25">
        <v>80020</v>
      </c>
      <c r="B24" s="26">
        <v>46111</v>
      </c>
      <c r="C24" s="27" t="s">
        <v>31</v>
      </c>
      <c r="D24" s="27" t="s">
        <v>98</v>
      </c>
      <c r="E24" s="28">
        <v>11466</v>
      </c>
      <c r="N24" s="33"/>
      <c r="O24" s="33"/>
    </row>
    <row r="25" spans="1:18">
      <c r="A25" s="25">
        <v>80021</v>
      </c>
      <c r="B25" s="26">
        <v>46138</v>
      </c>
      <c r="C25" s="27" t="s">
        <v>41</v>
      </c>
      <c r="D25" s="27" t="s">
        <v>96</v>
      </c>
      <c r="E25" s="28">
        <v>14266</v>
      </c>
      <c r="N25" s="33"/>
      <c r="O25" s="33"/>
      <c r="P25" s="33"/>
      <c r="Q25" s="33"/>
      <c r="R25" s="33"/>
    </row>
    <row r="26" spans="1:18">
      <c r="A26" s="25">
        <v>80022</v>
      </c>
      <c r="B26" s="26">
        <v>46100</v>
      </c>
      <c r="C26" s="27" t="s">
        <v>31</v>
      </c>
      <c r="D26" s="27" t="s">
        <v>96</v>
      </c>
      <c r="E26" s="28">
        <v>8440</v>
      </c>
      <c r="N26" s="6"/>
      <c r="O26" s="7"/>
      <c r="P26" s="7"/>
      <c r="Q26" s="7"/>
      <c r="R26" s="7"/>
    </row>
    <row r="27" spans="1:18">
      <c r="A27" s="25">
        <v>80023</v>
      </c>
      <c r="B27" s="26">
        <v>46070</v>
      </c>
      <c r="C27" s="27" t="s">
        <v>21</v>
      </c>
      <c r="D27" s="27" t="s">
        <v>95</v>
      </c>
      <c r="E27" s="28">
        <v>13016</v>
      </c>
      <c r="N27" s="6"/>
      <c r="O27" s="7"/>
      <c r="P27" s="7"/>
      <c r="Q27" s="7"/>
      <c r="R27" s="7"/>
    </row>
    <row r="28" spans="1:18">
      <c r="A28" s="25">
        <v>80024</v>
      </c>
      <c r="B28" s="26">
        <v>46082</v>
      </c>
      <c r="C28" s="27" t="s">
        <v>21</v>
      </c>
      <c r="D28" s="27" t="s">
        <v>97</v>
      </c>
      <c r="E28" s="28">
        <v>23030</v>
      </c>
      <c r="N28" s="6"/>
      <c r="O28" s="7"/>
      <c r="P28" s="7"/>
      <c r="Q28" s="7"/>
      <c r="R28" s="7"/>
    </row>
    <row r="29" spans="1:18">
      <c r="A29" s="25">
        <v>80025</v>
      </c>
      <c r="B29" s="26">
        <v>46124</v>
      </c>
      <c r="C29" s="27" t="s">
        <v>16</v>
      </c>
      <c r="D29" s="27" t="s">
        <v>95</v>
      </c>
      <c r="E29" s="28">
        <v>17881</v>
      </c>
      <c r="N29" s="6"/>
      <c r="O29" s="7"/>
      <c r="P29" s="7"/>
      <c r="Q29" s="7"/>
      <c r="R29" s="7"/>
    </row>
    <row r="30" spans="1:18">
      <c r="A30" s="25">
        <v>80026</v>
      </c>
      <c r="B30" s="26">
        <v>46138</v>
      </c>
      <c r="C30" s="27" t="s">
        <v>21</v>
      </c>
      <c r="D30" s="27" t="s">
        <v>96</v>
      </c>
      <c r="E30" s="28">
        <v>9025</v>
      </c>
      <c r="N30" s="6"/>
      <c r="O30" s="7"/>
      <c r="P30" s="7"/>
      <c r="Q30" s="7"/>
      <c r="R30" s="7"/>
    </row>
    <row r="31" spans="1:18">
      <c r="A31" s="25">
        <v>80027</v>
      </c>
      <c r="B31" s="26">
        <v>46070</v>
      </c>
      <c r="C31" s="27" t="s">
        <v>26</v>
      </c>
      <c r="D31" s="27" t="s">
        <v>98</v>
      </c>
      <c r="E31" s="28">
        <v>15413</v>
      </c>
    </row>
    <row r="32" spans="1:18">
      <c r="A32" s="25">
        <v>80028</v>
      </c>
      <c r="B32" s="26">
        <v>46164</v>
      </c>
      <c r="C32" s="27" t="s">
        <v>21</v>
      </c>
      <c r="D32" s="27" t="s">
        <v>96</v>
      </c>
      <c r="E32" s="28">
        <v>11382</v>
      </c>
    </row>
    <row r="33" spans="1:5">
      <c r="A33" s="25">
        <v>80029</v>
      </c>
      <c r="B33" s="26">
        <v>46054</v>
      </c>
      <c r="C33" s="27" t="s">
        <v>16</v>
      </c>
      <c r="D33" s="27" t="s">
        <v>97</v>
      </c>
      <c r="E33" s="28">
        <v>24075</v>
      </c>
    </row>
    <row r="34" spans="1:5">
      <c r="A34" s="25">
        <v>80030</v>
      </c>
      <c r="B34" s="26">
        <v>46168</v>
      </c>
      <c r="C34" s="27" t="s">
        <v>21</v>
      </c>
      <c r="D34" s="27" t="s">
        <v>98</v>
      </c>
      <c r="E34" s="28">
        <v>15496</v>
      </c>
    </row>
    <row r="35" spans="1:5">
      <c r="A35" s="25">
        <v>80031</v>
      </c>
      <c r="B35" s="26">
        <v>46056</v>
      </c>
      <c r="C35" s="27" t="s">
        <v>16</v>
      </c>
      <c r="D35" s="27" t="s">
        <v>96</v>
      </c>
      <c r="E35" s="28">
        <v>11333</v>
      </c>
    </row>
    <row r="36" spans="1:5">
      <c r="A36" s="25">
        <v>80032</v>
      </c>
      <c r="B36" s="26">
        <v>46120</v>
      </c>
      <c r="C36" s="27" t="s">
        <v>26</v>
      </c>
      <c r="D36" s="27" t="s">
        <v>97</v>
      </c>
      <c r="E36" s="28">
        <v>6588</v>
      </c>
    </row>
    <row r="37" spans="1:5">
      <c r="A37" s="25">
        <v>80033</v>
      </c>
      <c r="B37" s="26">
        <v>46104</v>
      </c>
      <c r="C37" s="27" t="s">
        <v>26</v>
      </c>
      <c r="D37" s="27" t="s">
        <v>96</v>
      </c>
      <c r="E37" s="28">
        <v>20012</v>
      </c>
    </row>
    <row r="38" spans="1:5">
      <c r="A38" s="25">
        <v>80034</v>
      </c>
      <c r="B38" s="26">
        <v>46153</v>
      </c>
      <c r="C38" s="27" t="s">
        <v>26</v>
      </c>
      <c r="D38" s="27" t="s">
        <v>96</v>
      </c>
      <c r="E38" s="28">
        <v>3443</v>
      </c>
    </row>
    <row r="39" spans="1:5">
      <c r="A39" s="25">
        <v>80035</v>
      </c>
      <c r="B39" s="26">
        <v>46074</v>
      </c>
      <c r="C39" s="27" t="s">
        <v>16</v>
      </c>
      <c r="D39" s="27" t="s">
        <v>95</v>
      </c>
      <c r="E39" s="28">
        <v>5558</v>
      </c>
    </row>
    <row r="40" spans="1:5">
      <c r="A40" s="25">
        <v>80036</v>
      </c>
      <c r="B40" s="26">
        <v>46079</v>
      </c>
      <c r="C40" s="27" t="s">
        <v>26</v>
      </c>
      <c r="D40" s="27" t="s">
        <v>97</v>
      </c>
      <c r="E40" s="28">
        <v>4377</v>
      </c>
    </row>
    <row r="41" spans="1:5">
      <c r="A41" s="25">
        <v>80037</v>
      </c>
      <c r="B41" s="26">
        <v>46100</v>
      </c>
      <c r="C41" s="27" t="s">
        <v>16</v>
      </c>
      <c r="D41" s="27" t="s">
        <v>97</v>
      </c>
      <c r="E41" s="28">
        <v>17805</v>
      </c>
    </row>
    <row r="42" spans="1:5">
      <c r="A42" s="25">
        <v>80038</v>
      </c>
      <c r="B42" s="26">
        <v>46116</v>
      </c>
      <c r="C42" s="27" t="s">
        <v>21</v>
      </c>
      <c r="D42" s="27" t="s">
        <v>98</v>
      </c>
      <c r="E42" s="28">
        <v>8981</v>
      </c>
    </row>
    <row r="43" spans="1:5">
      <c r="A43" s="25">
        <v>80039</v>
      </c>
      <c r="B43" s="26">
        <v>46061</v>
      </c>
      <c r="C43" s="27" t="s">
        <v>16</v>
      </c>
      <c r="D43" s="27" t="s">
        <v>96</v>
      </c>
      <c r="E43" s="28">
        <v>5209</v>
      </c>
    </row>
    <row r="44" spans="1:5">
      <c r="A44" s="25">
        <v>80040</v>
      </c>
      <c r="B44" s="26">
        <v>46146</v>
      </c>
      <c r="C44" s="27" t="s">
        <v>31</v>
      </c>
      <c r="D44" s="27" t="s">
        <v>98</v>
      </c>
      <c r="E44" s="28">
        <v>18953</v>
      </c>
    </row>
    <row r="45" spans="1:5">
      <c r="A45" s="25">
        <v>80041</v>
      </c>
      <c r="B45" s="26">
        <v>46059</v>
      </c>
      <c r="C45" s="27" t="s">
        <v>21</v>
      </c>
      <c r="D45" s="27" t="s">
        <v>95</v>
      </c>
      <c r="E45" s="28">
        <v>23645</v>
      </c>
    </row>
    <row r="46" spans="1:5">
      <c r="A46" s="25">
        <v>80042</v>
      </c>
      <c r="B46" s="26">
        <v>46064</v>
      </c>
      <c r="C46" s="27" t="s">
        <v>31</v>
      </c>
      <c r="D46" s="27" t="s">
        <v>97</v>
      </c>
      <c r="E46" s="28">
        <v>12974</v>
      </c>
    </row>
    <row r="47" spans="1:5">
      <c r="A47" s="25">
        <v>80043</v>
      </c>
      <c r="B47" s="26">
        <v>46156</v>
      </c>
      <c r="C47" s="27" t="s">
        <v>31</v>
      </c>
      <c r="D47" s="27" t="s">
        <v>97</v>
      </c>
      <c r="E47" s="28">
        <v>13681</v>
      </c>
    </row>
    <row r="48" spans="1:5">
      <c r="A48" s="25">
        <v>80044</v>
      </c>
      <c r="B48" s="26">
        <v>46143</v>
      </c>
      <c r="C48" s="27" t="s">
        <v>31</v>
      </c>
      <c r="D48" s="27" t="s">
        <v>98</v>
      </c>
      <c r="E48" s="28">
        <v>15928</v>
      </c>
    </row>
    <row r="49" spans="1:5">
      <c r="A49" s="25">
        <v>80045</v>
      </c>
      <c r="B49" s="26">
        <v>46087</v>
      </c>
      <c r="C49" s="27" t="s">
        <v>21</v>
      </c>
      <c r="D49" s="27" t="s">
        <v>95</v>
      </c>
      <c r="E49" s="28">
        <v>22430</v>
      </c>
    </row>
    <row r="50" spans="1:5">
      <c r="A50" s="25">
        <v>80046</v>
      </c>
      <c r="B50" s="26">
        <v>46095</v>
      </c>
      <c r="C50" s="27" t="s">
        <v>41</v>
      </c>
      <c r="D50" s="27" t="s">
        <v>95</v>
      </c>
      <c r="E50" s="28">
        <v>12715</v>
      </c>
    </row>
    <row r="51" spans="1:5">
      <c r="A51" s="25">
        <v>80047</v>
      </c>
      <c r="B51" s="26">
        <v>46065</v>
      </c>
      <c r="C51" s="27" t="s">
        <v>21</v>
      </c>
      <c r="D51" s="27" t="s">
        <v>97</v>
      </c>
      <c r="E51" s="28">
        <v>26384</v>
      </c>
    </row>
    <row r="52" spans="1:5">
      <c r="A52" s="25">
        <v>80048</v>
      </c>
      <c r="B52" s="26">
        <v>46137</v>
      </c>
      <c r="C52" s="27" t="s">
        <v>41</v>
      </c>
      <c r="D52" s="27" t="s">
        <v>96</v>
      </c>
      <c r="E52" s="28">
        <v>24118</v>
      </c>
    </row>
    <row r="53" spans="1:5">
      <c r="A53" s="25">
        <v>80049</v>
      </c>
      <c r="B53" s="26">
        <v>46173</v>
      </c>
      <c r="C53" s="27" t="s">
        <v>41</v>
      </c>
      <c r="D53" s="27" t="s">
        <v>95</v>
      </c>
      <c r="E53" s="28">
        <v>17375</v>
      </c>
    </row>
    <row r="54" spans="1:5">
      <c r="A54" s="25">
        <v>80050</v>
      </c>
      <c r="B54" s="26">
        <v>46132</v>
      </c>
      <c r="C54" s="27" t="s">
        <v>26</v>
      </c>
      <c r="D54" s="27" t="s">
        <v>96</v>
      </c>
      <c r="E54" s="28">
        <v>17094</v>
      </c>
    </row>
    <row r="55" spans="1:5">
      <c r="A55" s="25">
        <v>80051</v>
      </c>
      <c r="B55" s="26">
        <v>46099</v>
      </c>
      <c r="C55" s="27" t="s">
        <v>16</v>
      </c>
      <c r="D55" s="27" t="s">
        <v>96</v>
      </c>
      <c r="E55" s="28">
        <v>21928</v>
      </c>
    </row>
    <row r="56" spans="1:5">
      <c r="A56" s="25">
        <v>80052</v>
      </c>
      <c r="B56" s="26">
        <v>46147</v>
      </c>
      <c r="C56" s="27" t="s">
        <v>41</v>
      </c>
      <c r="D56" s="27" t="s">
        <v>98</v>
      </c>
      <c r="E56" s="28">
        <v>10050</v>
      </c>
    </row>
    <row r="57" spans="1:5">
      <c r="A57" s="25">
        <v>80053</v>
      </c>
      <c r="B57" s="26">
        <v>46122</v>
      </c>
      <c r="C57" s="27" t="s">
        <v>31</v>
      </c>
      <c r="D57" s="27" t="s">
        <v>97</v>
      </c>
      <c r="E57" s="28">
        <v>10770</v>
      </c>
    </row>
    <row r="58" spans="1:5">
      <c r="A58" s="25">
        <v>80054</v>
      </c>
      <c r="B58" s="26">
        <v>46115</v>
      </c>
      <c r="C58" s="27" t="s">
        <v>41</v>
      </c>
      <c r="D58" s="27" t="s">
        <v>95</v>
      </c>
      <c r="E58" s="28">
        <v>29109</v>
      </c>
    </row>
    <row r="59" spans="1:5">
      <c r="A59" s="25">
        <v>80055</v>
      </c>
      <c r="B59" s="26">
        <v>46099</v>
      </c>
      <c r="C59" s="27" t="s">
        <v>41</v>
      </c>
      <c r="D59" s="27" t="s">
        <v>96</v>
      </c>
      <c r="E59" s="28">
        <v>3951</v>
      </c>
    </row>
    <row r="60" spans="1:5">
      <c r="A60" s="25">
        <v>80056</v>
      </c>
      <c r="B60" s="26">
        <v>46151</v>
      </c>
      <c r="C60" s="27" t="s">
        <v>21</v>
      </c>
      <c r="D60" s="27" t="s">
        <v>97</v>
      </c>
      <c r="E60" s="28">
        <v>26555</v>
      </c>
    </row>
    <row r="61" spans="1:5">
      <c r="A61" s="25">
        <v>80057</v>
      </c>
      <c r="B61" s="26">
        <v>46142</v>
      </c>
      <c r="C61" s="27" t="s">
        <v>41</v>
      </c>
      <c r="D61" s="27" t="s">
        <v>98</v>
      </c>
      <c r="E61" s="28">
        <v>28619</v>
      </c>
    </row>
    <row r="62" spans="1:5">
      <c r="A62" s="25">
        <v>80058</v>
      </c>
      <c r="B62" s="26">
        <v>46097</v>
      </c>
      <c r="C62" s="27" t="s">
        <v>16</v>
      </c>
      <c r="D62" s="27" t="s">
        <v>96</v>
      </c>
      <c r="E62" s="28">
        <v>22269</v>
      </c>
    </row>
    <row r="63" spans="1:5">
      <c r="A63" s="25">
        <v>80059</v>
      </c>
      <c r="B63" s="26">
        <v>46134</v>
      </c>
      <c r="C63" s="27" t="s">
        <v>26</v>
      </c>
      <c r="D63" s="27" t="s">
        <v>95</v>
      </c>
      <c r="E63" s="28">
        <v>14681</v>
      </c>
    </row>
    <row r="64" spans="1:5">
      <c r="A64" s="25">
        <v>80060</v>
      </c>
      <c r="B64" s="26">
        <v>46100</v>
      </c>
      <c r="C64" s="27" t="s">
        <v>41</v>
      </c>
      <c r="D64" s="27" t="s">
        <v>98</v>
      </c>
      <c r="E64" s="28">
        <v>17374</v>
      </c>
    </row>
    <row r="65" spans="1:5">
      <c r="A65" s="25">
        <v>80061</v>
      </c>
      <c r="B65" s="26">
        <v>46114</v>
      </c>
      <c r="C65" s="27" t="s">
        <v>41</v>
      </c>
      <c r="D65" s="27" t="s">
        <v>95</v>
      </c>
      <c r="E65" s="28">
        <v>4983</v>
      </c>
    </row>
    <row r="66" spans="1:5">
      <c r="A66" s="25">
        <v>80062</v>
      </c>
      <c r="B66" s="26">
        <v>46167</v>
      </c>
      <c r="C66" s="27" t="s">
        <v>26</v>
      </c>
      <c r="D66" s="27" t="s">
        <v>98</v>
      </c>
      <c r="E66" s="28">
        <v>12651</v>
      </c>
    </row>
    <row r="67" spans="1:5">
      <c r="A67" s="25">
        <v>80063</v>
      </c>
      <c r="B67" s="26">
        <v>46086</v>
      </c>
      <c r="C67" s="27" t="s">
        <v>41</v>
      </c>
      <c r="D67" s="27" t="s">
        <v>97</v>
      </c>
      <c r="E67" s="28">
        <v>20970</v>
      </c>
    </row>
    <row r="68" spans="1:5">
      <c r="A68" s="25">
        <v>80064</v>
      </c>
      <c r="B68" s="26">
        <v>46102</v>
      </c>
      <c r="C68" s="27" t="s">
        <v>16</v>
      </c>
      <c r="D68" s="27" t="s">
        <v>97</v>
      </c>
      <c r="E68" s="28">
        <v>15515</v>
      </c>
    </row>
    <row r="69" spans="1:5">
      <c r="A69" s="25">
        <v>80065</v>
      </c>
      <c r="B69" s="26">
        <v>46167</v>
      </c>
      <c r="C69" s="27" t="s">
        <v>16</v>
      </c>
      <c r="D69" s="27" t="s">
        <v>98</v>
      </c>
      <c r="E69" s="28">
        <v>4525</v>
      </c>
    </row>
    <row r="70" spans="1:5">
      <c r="A70" s="25">
        <v>80066</v>
      </c>
      <c r="B70" s="26">
        <v>46150</v>
      </c>
      <c r="C70" s="27" t="s">
        <v>26</v>
      </c>
      <c r="D70" s="27" t="s">
        <v>96</v>
      </c>
      <c r="E70" s="28">
        <v>25999</v>
      </c>
    </row>
    <row r="71" spans="1:5">
      <c r="A71" s="25">
        <v>80067</v>
      </c>
      <c r="B71" s="26">
        <v>46155</v>
      </c>
      <c r="C71" s="27" t="s">
        <v>41</v>
      </c>
      <c r="D71" s="27" t="s">
        <v>96</v>
      </c>
      <c r="E71" s="28">
        <v>13003</v>
      </c>
    </row>
    <row r="72" spans="1:5">
      <c r="A72" s="25">
        <v>80068</v>
      </c>
      <c r="B72" s="26">
        <v>46112</v>
      </c>
      <c r="C72" s="27" t="s">
        <v>21</v>
      </c>
      <c r="D72" s="27" t="s">
        <v>95</v>
      </c>
      <c r="E72" s="28">
        <v>11065</v>
      </c>
    </row>
    <row r="73" spans="1:5">
      <c r="A73" s="25">
        <v>80069</v>
      </c>
      <c r="B73" s="26">
        <v>46105</v>
      </c>
      <c r="C73" s="27" t="s">
        <v>41</v>
      </c>
      <c r="D73" s="27" t="s">
        <v>98</v>
      </c>
      <c r="E73" s="28">
        <v>4413</v>
      </c>
    </row>
    <row r="74" spans="1:5">
      <c r="A74" s="25">
        <v>80070</v>
      </c>
      <c r="B74" s="26">
        <v>46090</v>
      </c>
      <c r="C74" s="27" t="s">
        <v>41</v>
      </c>
      <c r="D74" s="27" t="s">
        <v>96</v>
      </c>
      <c r="E74" s="28">
        <v>9693</v>
      </c>
    </row>
    <row r="75" spans="1:5">
      <c r="A75" s="25">
        <v>80071</v>
      </c>
      <c r="B75" s="26">
        <v>46085</v>
      </c>
      <c r="C75" s="27" t="s">
        <v>21</v>
      </c>
      <c r="D75" s="27" t="s">
        <v>98</v>
      </c>
      <c r="E75" s="28">
        <v>28245</v>
      </c>
    </row>
    <row r="76" spans="1:5">
      <c r="A76" s="25">
        <v>80072</v>
      </c>
      <c r="B76" s="26">
        <v>46074</v>
      </c>
      <c r="C76" s="27" t="s">
        <v>16</v>
      </c>
      <c r="D76" s="27" t="s">
        <v>96</v>
      </c>
      <c r="E76" s="28">
        <v>10948</v>
      </c>
    </row>
    <row r="77" spans="1:5">
      <c r="A77" s="25">
        <v>80073</v>
      </c>
      <c r="B77" s="26">
        <v>46167</v>
      </c>
      <c r="C77" s="27" t="s">
        <v>26</v>
      </c>
      <c r="D77" s="27" t="s">
        <v>96</v>
      </c>
      <c r="E77" s="28">
        <v>8172</v>
      </c>
    </row>
    <row r="78" spans="1:5">
      <c r="A78" s="25">
        <v>80074</v>
      </c>
      <c r="B78" s="26">
        <v>46062</v>
      </c>
      <c r="C78" s="27" t="s">
        <v>26</v>
      </c>
      <c r="D78" s="27" t="s">
        <v>98</v>
      </c>
      <c r="E78" s="28">
        <v>5082</v>
      </c>
    </row>
    <row r="79" spans="1:5">
      <c r="A79" s="25">
        <v>80075</v>
      </c>
      <c r="B79" s="26">
        <v>46065</v>
      </c>
      <c r="C79" s="27" t="s">
        <v>41</v>
      </c>
      <c r="D79" s="27" t="s">
        <v>97</v>
      </c>
      <c r="E79" s="28">
        <v>18857</v>
      </c>
    </row>
    <row r="80" spans="1:5">
      <c r="A80" s="25">
        <v>80076</v>
      </c>
      <c r="B80" s="26">
        <v>46167</v>
      </c>
      <c r="C80" s="27" t="s">
        <v>31</v>
      </c>
      <c r="D80" s="27" t="s">
        <v>96</v>
      </c>
      <c r="E80" s="28">
        <v>23430</v>
      </c>
    </row>
    <row r="81" spans="1:5">
      <c r="A81" s="25">
        <v>80077</v>
      </c>
      <c r="B81" s="26">
        <v>46098</v>
      </c>
      <c r="C81" s="27" t="s">
        <v>26</v>
      </c>
      <c r="D81" s="27" t="s">
        <v>96</v>
      </c>
      <c r="E81" s="28">
        <v>26087</v>
      </c>
    </row>
    <row r="82" spans="1:5">
      <c r="A82" s="25">
        <v>80078</v>
      </c>
      <c r="B82" s="26">
        <v>46159</v>
      </c>
      <c r="C82" s="27" t="s">
        <v>31</v>
      </c>
      <c r="D82" s="27" t="s">
        <v>97</v>
      </c>
      <c r="E82" s="28">
        <v>24020</v>
      </c>
    </row>
    <row r="83" spans="1:5">
      <c r="A83" s="25">
        <v>80079</v>
      </c>
      <c r="B83" s="26">
        <v>46134</v>
      </c>
      <c r="C83" s="27" t="s">
        <v>16</v>
      </c>
      <c r="D83" s="27" t="s">
        <v>97</v>
      </c>
      <c r="E83" s="28">
        <v>9523</v>
      </c>
    </row>
    <row r="84" spans="1:5">
      <c r="A84" s="25">
        <v>80080</v>
      </c>
      <c r="B84" s="26">
        <v>46138</v>
      </c>
      <c r="C84" s="27" t="s">
        <v>41</v>
      </c>
      <c r="D84" s="27" t="s">
        <v>95</v>
      </c>
      <c r="E84" s="28">
        <v>29466</v>
      </c>
    </row>
    <row r="85" spans="1:5">
      <c r="A85" s="25">
        <v>80081</v>
      </c>
      <c r="B85" s="26">
        <v>46097</v>
      </c>
      <c r="C85" s="27" t="s">
        <v>21</v>
      </c>
      <c r="D85" s="27" t="s">
        <v>98</v>
      </c>
      <c r="E85" s="28">
        <v>23500</v>
      </c>
    </row>
    <row r="86" spans="1:5">
      <c r="A86" s="25">
        <v>80082</v>
      </c>
      <c r="B86" s="26">
        <v>46144</v>
      </c>
      <c r="C86" s="27" t="s">
        <v>16</v>
      </c>
      <c r="D86" s="27" t="s">
        <v>98</v>
      </c>
      <c r="E86" s="28">
        <v>21441</v>
      </c>
    </row>
    <row r="87" spans="1:5">
      <c r="A87" s="25">
        <v>80083</v>
      </c>
      <c r="B87" s="26">
        <v>46133</v>
      </c>
      <c r="C87" s="27" t="s">
        <v>26</v>
      </c>
      <c r="D87" s="27" t="s">
        <v>97</v>
      </c>
      <c r="E87" s="28">
        <v>6397</v>
      </c>
    </row>
    <row r="88" spans="1:5">
      <c r="A88" s="25">
        <v>80084</v>
      </c>
      <c r="B88" s="26">
        <v>46130</v>
      </c>
      <c r="C88" s="27" t="s">
        <v>26</v>
      </c>
      <c r="D88" s="27" t="s">
        <v>96</v>
      </c>
      <c r="E88" s="28">
        <v>11324</v>
      </c>
    </row>
    <row r="89" spans="1:5">
      <c r="A89" s="25">
        <v>80085</v>
      </c>
      <c r="B89" s="26">
        <v>46165</v>
      </c>
      <c r="C89" s="27" t="s">
        <v>41</v>
      </c>
      <c r="D89" s="27" t="s">
        <v>97</v>
      </c>
      <c r="E89" s="28">
        <v>15395</v>
      </c>
    </row>
    <row r="90" spans="1:5">
      <c r="A90" s="25">
        <v>80086</v>
      </c>
      <c r="B90" s="26">
        <v>46158</v>
      </c>
      <c r="C90" s="27" t="s">
        <v>26</v>
      </c>
      <c r="D90" s="27" t="s">
        <v>97</v>
      </c>
      <c r="E90" s="28">
        <v>9041</v>
      </c>
    </row>
    <row r="91" spans="1:5">
      <c r="A91" s="25">
        <v>80087</v>
      </c>
      <c r="B91" s="26">
        <v>46097</v>
      </c>
      <c r="C91" s="27" t="s">
        <v>16</v>
      </c>
      <c r="D91" s="27" t="s">
        <v>95</v>
      </c>
      <c r="E91" s="28">
        <v>10137</v>
      </c>
    </row>
    <row r="92" spans="1:5">
      <c r="A92" s="25">
        <v>80088</v>
      </c>
      <c r="B92" s="26">
        <v>46169</v>
      </c>
      <c r="C92" s="27" t="s">
        <v>41</v>
      </c>
      <c r="D92" s="27" t="s">
        <v>96</v>
      </c>
      <c r="E92" s="28">
        <v>11164</v>
      </c>
    </row>
    <row r="93" spans="1:5">
      <c r="A93" s="25">
        <v>80089</v>
      </c>
      <c r="B93" s="26">
        <v>46093</v>
      </c>
      <c r="C93" s="27" t="s">
        <v>31</v>
      </c>
      <c r="D93" s="27" t="s">
        <v>96</v>
      </c>
      <c r="E93" s="28">
        <v>5204</v>
      </c>
    </row>
    <row r="94" spans="1:5">
      <c r="A94" s="25">
        <v>80090</v>
      </c>
      <c r="B94" s="26">
        <v>46165</v>
      </c>
      <c r="C94" s="27" t="s">
        <v>16</v>
      </c>
      <c r="D94" s="27" t="s">
        <v>97</v>
      </c>
      <c r="E94" s="28">
        <v>16500</v>
      </c>
    </row>
    <row r="95" spans="1:5">
      <c r="A95" s="25">
        <v>80091</v>
      </c>
      <c r="B95" s="26">
        <v>46132</v>
      </c>
      <c r="C95" s="27" t="s">
        <v>16</v>
      </c>
      <c r="D95" s="27" t="s">
        <v>95</v>
      </c>
      <c r="E95" s="28">
        <v>10147</v>
      </c>
    </row>
    <row r="96" spans="1:5">
      <c r="A96" s="25">
        <v>80092</v>
      </c>
      <c r="B96" s="26">
        <v>46118</v>
      </c>
      <c r="C96" s="27" t="s">
        <v>31</v>
      </c>
      <c r="D96" s="27" t="s">
        <v>97</v>
      </c>
      <c r="E96" s="28">
        <v>4022</v>
      </c>
    </row>
    <row r="97" spans="1:5">
      <c r="A97" s="25">
        <v>80093</v>
      </c>
      <c r="B97" s="26">
        <v>46110</v>
      </c>
      <c r="C97" s="27" t="s">
        <v>16</v>
      </c>
      <c r="D97" s="27" t="s">
        <v>95</v>
      </c>
      <c r="E97" s="28">
        <v>18195</v>
      </c>
    </row>
    <row r="98" spans="1:5">
      <c r="A98" s="25">
        <v>80094</v>
      </c>
      <c r="B98" s="26">
        <v>46083</v>
      </c>
      <c r="C98" s="27" t="s">
        <v>21</v>
      </c>
      <c r="D98" s="27" t="s">
        <v>97</v>
      </c>
      <c r="E98" s="28">
        <v>5703</v>
      </c>
    </row>
    <row r="99" spans="1:5">
      <c r="A99" s="25">
        <v>80095</v>
      </c>
      <c r="B99" s="26">
        <v>46063</v>
      </c>
      <c r="C99" s="27" t="s">
        <v>21</v>
      </c>
      <c r="D99" s="27" t="s">
        <v>97</v>
      </c>
      <c r="E99" s="28">
        <v>3555</v>
      </c>
    </row>
    <row r="100" spans="1:5">
      <c r="A100" s="25">
        <v>80096</v>
      </c>
      <c r="B100" s="26">
        <v>46116</v>
      </c>
      <c r="C100" s="27" t="s">
        <v>41</v>
      </c>
      <c r="D100" s="27" t="s">
        <v>95</v>
      </c>
      <c r="E100" s="28">
        <v>18567</v>
      </c>
    </row>
    <row r="101" spans="1:5">
      <c r="A101" s="25">
        <v>80097</v>
      </c>
      <c r="B101" s="26">
        <v>46073</v>
      </c>
      <c r="C101" s="27" t="s">
        <v>21</v>
      </c>
      <c r="D101" s="27" t="s">
        <v>96</v>
      </c>
      <c r="E101" s="28">
        <v>20821</v>
      </c>
    </row>
    <row r="102" spans="1:5">
      <c r="A102" s="25">
        <v>80098</v>
      </c>
      <c r="B102" s="26">
        <v>46073</v>
      </c>
      <c r="C102" s="27" t="s">
        <v>16</v>
      </c>
      <c r="D102" s="27" t="s">
        <v>96</v>
      </c>
      <c r="E102" s="28">
        <v>10004</v>
      </c>
    </row>
    <row r="103" spans="1:5">
      <c r="A103" s="25">
        <v>80099</v>
      </c>
      <c r="B103" s="26">
        <v>46146</v>
      </c>
      <c r="C103" s="27" t="s">
        <v>16</v>
      </c>
      <c r="D103" s="27" t="s">
        <v>97</v>
      </c>
      <c r="E103" s="28">
        <v>25093</v>
      </c>
    </row>
    <row r="104" spans="1:5">
      <c r="A104" s="25">
        <v>80100</v>
      </c>
      <c r="B104" s="26">
        <v>46067</v>
      </c>
      <c r="C104" s="27" t="s">
        <v>16</v>
      </c>
      <c r="D104" s="27" t="s">
        <v>98</v>
      </c>
      <c r="E104" s="28">
        <v>15614</v>
      </c>
    </row>
    <row r="105" spans="1:5">
      <c r="A105" s="25">
        <v>80101</v>
      </c>
      <c r="B105" s="26">
        <v>46062</v>
      </c>
      <c r="C105" s="27" t="s">
        <v>16</v>
      </c>
      <c r="D105" s="27" t="s">
        <v>97</v>
      </c>
      <c r="E105" s="28">
        <v>11452</v>
      </c>
    </row>
    <row r="106" spans="1:5">
      <c r="A106" s="25">
        <v>80102</v>
      </c>
      <c r="B106" s="26">
        <v>46131</v>
      </c>
      <c r="C106" s="27" t="s">
        <v>31</v>
      </c>
      <c r="D106" s="27" t="s">
        <v>97</v>
      </c>
      <c r="E106" s="28">
        <v>15840</v>
      </c>
    </row>
    <row r="107" spans="1:5">
      <c r="A107" s="25">
        <v>80103</v>
      </c>
      <c r="B107" s="26">
        <v>46093</v>
      </c>
      <c r="C107" s="27" t="s">
        <v>31</v>
      </c>
      <c r="D107" s="27" t="s">
        <v>96</v>
      </c>
      <c r="E107" s="28">
        <v>20179</v>
      </c>
    </row>
    <row r="108" spans="1:5">
      <c r="A108" s="25">
        <v>80104</v>
      </c>
      <c r="B108" s="26">
        <v>46134</v>
      </c>
      <c r="C108" s="27" t="s">
        <v>21</v>
      </c>
      <c r="D108" s="27" t="s">
        <v>97</v>
      </c>
      <c r="E108" s="28">
        <v>16752</v>
      </c>
    </row>
    <row r="109" spans="1:5">
      <c r="A109" s="25">
        <v>80105</v>
      </c>
      <c r="B109" s="26">
        <v>46126</v>
      </c>
      <c r="C109" s="27" t="s">
        <v>26</v>
      </c>
      <c r="D109" s="27" t="s">
        <v>97</v>
      </c>
      <c r="E109" s="28">
        <v>9490</v>
      </c>
    </row>
    <row r="110" spans="1:5">
      <c r="A110" s="25">
        <v>80106</v>
      </c>
      <c r="B110" s="26">
        <v>46086</v>
      </c>
      <c r="C110" s="27" t="s">
        <v>21</v>
      </c>
      <c r="D110" s="27" t="s">
        <v>97</v>
      </c>
      <c r="E110" s="28">
        <v>6685</v>
      </c>
    </row>
    <row r="111" spans="1:5">
      <c r="A111" s="25">
        <v>80107</v>
      </c>
      <c r="B111" s="26">
        <v>46165</v>
      </c>
      <c r="C111" s="27" t="s">
        <v>26</v>
      </c>
      <c r="D111" s="27" t="s">
        <v>98</v>
      </c>
      <c r="E111" s="28">
        <v>7626</v>
      </c>
    </row>
    <row r="112" spans="1:5">
      <c r="A112" s="25">
        <v>80108</v>
      </c>
      <c r="B112" s="26">
        <v>46074</v>
      </c>
      <c r="C112" s="27" t="s">
        <v>26</v>
      </c>
      <c r="D112" s="27" t="s">
        <v>96</v>
      </c>
      <c r="E112" s="28">
        <v>19249</v>
      </c>
    </row>
    <row r="113" spans="1:5">
      <c r="A113" s="25">
        <v>80109</v>
      </c>
      <c r="B113" s="26">
        <v>46167</v>
      </c>
      <c r="C113" s="27" t="s">
        <v>26</v>
      </c>
      <c r="D113" s="27" t="s">
        <v>97</v>
      </c>
      <c r="E113" s="28">
        <v>7854</v>
      </c>
    </row>
    <row r="114" spans="1:5">
      <c r="A114" s="25">
        <v>80110</v>
      </c>
      <c r="B114" s="26">
        <v>46152</v>
      </c>
      <c r="C114" s="27" t="s">
        <v>26</v>
      </c>
      <c r="D114" s="27" t="s">
        <v>95</v>
      </c>
      <c r="E114" s="28">
        <v>20105</v>
      </c>
    </row>
    <row r="115" spans="1:5">
      <c r="A115" s="25">
        <v>80111</v>
      </c>
      <c r="B115" s="26">
        <v>46061</v>
      </c>
      <c r="C115" s="27" t="s">
        <v>31</v>
      </c>
      <c r="D115" s="27" t="s">
        <v>95</v>
      </c>
      <c r="E115" s="28">
        <v>8210</v>
      </c>
    </row>
    <row r="116" spans="1:5">
      <c r="A116" s="25">
        <v>80112</v>
      </c>
      <c r="B116" s="26">
        <v>46057</v>
      </c>
      <c r="C116" s="27" t="s">
        <v>21</v>
      </c>
      <c r="D116" s="27" t="s">
        <v>96</v>
      </c>
      <c r="E116" s="28">
        <v>14188</v>
      </c>
    </row>
    <row r="117" spans="1:5">
      <c r="A117" s="25">
        <v>80113</v>
      </c>
      <c r="B117" s="26">
        <v>46101</v>
      </c>
      <c r="C117" s="27" t="s">
        <v>26</v>
      </c>
      <c r="D117" s="27" t="s">
        <v>95</v>
      </c>
      <c r="E117" s="28">
        <v>7248</v>
      </c>
    </row>
    <row r="118" spans="1:5">
      <c r="A118" s="25">
        <v>80114</v>
      </c>
      <c r="B118" s="26">
        <v>46085</v>
      </c>
      <c r="C118" s="27" t="s">
        <v>21</v>
      </c>
      <c r="D118" s="27" t="s">
        <v>95</v>
      </c>
      <c r="E118" s="28">
        <v>28437</v>
      </c>
    </row>
    <row r="119" spans="1:5">
      <c r="A119" s="25">
        <v>80115</v>
      </c>
      <c r="B119" s="26">
        <v>46124</v>
      </c>
      <c r="C119" s="27" t="s">
        <v>41</v>
      </c>
      <c r="D119" s="27" t="s">
        <v>95</v>
      </c>
      <c r="E119" s="28">
        <v>10281</v>
      </c>
    </row>
    <row r="120" spans="1:5">
      <c r="A120" s="25">
        <v>80116</v>
      </c>
      <c r="B120" s="26">
        <v>46057</v>
      </c>
      <c r="C120" s="27" t="s">
        <v>21</v>
      </c>
      <c r="D120" s="27" t="s">
        <v>98</v>
      </c>
      <c r="E120" s="28">
        <v>23697</v>
      </c>
    </row>
    <row r="121" spans="1:5">
      <c r="A121" s="25">
        <v>80117</v>
      </c>
      <c r="B121" s="26">
        <v>46084</v>
      </c>
      <c r="C121" s="27" t="s">
        <v>16</v>
      </c>
      <c r="D121" s="27" t="s">
        <v>97</v>
      </c>
      <c r="E121" s="28">
        <v>26232</v>
      </c>
    </row>
    <row r="122" spans="1:5">
      <c r="A122" s="25">
        <v>80118</v>
      </c>
      <c r="B122" s="26">
        <v>46070</v>
      </c>
      <c r="C122" s="27" t="s">
        <v>26</v>
      </c>
      <c r="D122" s="27" t="s">
        <v>97</v>
      </c>
      <c r="E122" s="28">
        <v>24162</v>
      </c>
    </row>
    <row r="123" spans="1:5">
      <c r="A123" s="25">
        <v>80119</v>
      </c>
      <c r="B123" s="26">
        <v>46078</v>
      </c>
      <c r="C123" s="27" t="s">
        <v>21</v>
      </c>
      <c r="D123" s="27" t="s">
        <v>97</v>
      </c>
      <c r="E123" s="28">
        <v>13818</v>
      </c>
    </row>
    <row r="124" spans="1:5">
      <c r="A124" s="25">
        <v>80120</v>
      </c>
      <c r="B124" s="26">
        <v>46101</v>
      </c>
      <c r="C124" s="27" t="s">
        <v>31</v>
      </c>
      <c r="D124" s="27" t="s">
        <v>96</v>
      </c>
      <c r="E124" s="28">
        <v>21163</v>
      </c>
    </row>
    <row r="125" spans="1:5">
      <c r="A125" s="25">
        <v>80121</v>
      </c>
      <c r="B125" s="26">
        <v>46153</v>
      </c>
      <c r="C125" s="27" t="s">
        <v>21</v>
      </c>
      <c r="D125" s="27" t="s">
        <v>95</v>
      </c>
      <c r="E125" s="28">
        <v>16757</v>
      </c>
    </row>
    <row r="126" spans="1:5">
      <c r="A126" s="25">
        <v>80122</v>
      </c>
      <c r="B126" s="26">
        <v>46075</v>
      </c>
      <c r="C126" s="27" t="s">
        <v>21</v>
      </c>
      <c r="D126" s="27" t="s">
        <v>97</v>
      </c>
      <c r="E126" s="28">
        <v>15093</v>
      </c>
    </row>
    <row r="127" spans="1:5">
      <c r="A127" s="25">
        <v>80123</v>
      </c>
      <c r="B127" s="26">
        <v>46083</v>
      </c>
      <c r="C127" s="27" t="s">
        <v>31</v>
      </c>
      <c r="D127" s="27" t="s">
        <v>95</v>
      </c>
      <c r="E127" s="28">
        <v>21305</v>
      </c>
    </row>
    <row r="128" spans="1:5">
      <c r="A128" s="25">
        <v>80124</v>
      </c>
      <c r="B128" s="26">
        <v>46162</v>
      </c>
      <c r="C128" s="27" t="s">
        <v>21</v>
      </c>
      <c r="D128" s="27" t="s">
        <v>98</v>
      </c>
      <c r="E128" s="28">
        <v>5944</v>
      </c>
    </row>
    <row r="129" spans="1:5">
      <c r="A129" s="25">
        <v>80125</v>
      </c>
      <c r="B129" s="26">
        <v>46072</v>
      </c>
      <c r="C129" s="27" t="s">
        <v>41</v>
      </c>
      <c r="D129" s="27" t="s">
        <v>97</v>
      </c>
      <c r="E129" s="28">
        <v>24382</v>
      </c>
    </row>
    <row r="130" spans="1:5">
      <c r="A130" s="25">
        <v>80126</v>
      </c>
      <c r="B130" s="26">
        <v>46074</v>
      </c>
      <c r="C130" s="27" t="s">
        <v>21</v>
      </c>
      <c r="D130" s="27" t="s">
        <v>98</v>
      </c>
      <c r="E130" s="28">
        <v>20886</v>
      </c>
    </row>
    <row r="131" spans="1:5">
      <c r="A131" s="25">
        <v>80127</v>
      </c>
      <c r="B131" s="26">
        <v>46150</v>
      </c>
      <c r="C131" s="27" t="s">
        <v>21</v>
      </c>
      <c r="D131" s="27" t="s">
        <v>95</v>
      </c>
      <c r="E131" s="28">
        <v>14570</v>
      </c>
    </row>
    <row r="132" spans="1:5">
      <c r="A132" s="25">
        <v>80128</v>
      </c>
      <c r="B132" s="26">
        <v>46123</v>
      </c>
      <c r="C132" s="27" t="s">
        <v>16</v>
      </c>
      <c r="D132" s="27" t="s">
        <v>97</v>
      </c>
      <c r="E132" s="28">
        <v>5137</v>
      </c>
    </row>
    <row r="133" spans="1:5">
      <c r="A133" s="25">
        <v>80129</v>
      </c>
      <c r="B133" s="26">
        <v>46134</v>
      </c>
      <c r="C133" s="27" t="s">
        <v>41</v>
      </c>
      <c r="D133" s="27" t="s">
        <v>98</v>
      </c>
      <c r="E133" s="28">
        <v>8055</v>
      </c>
    </row>
    <row r="134" spans="1:5">
      <c r="A134" s="25">
        <v>80130</v>
      </c>
      <c r="B134" s="26">
        <v>46122</v>
      </c>
      <c r="C134" s="27" t="s">
        <v>21</v>
      </c>
      <c r="D134" s="27" t="s">
        <v>98</v>
      </c>
      <c r="E134" s="28">
        <v>15318</v>
      </c>
    </row>
    <row r="135" spans="1:5">
      <c r="A135" s="25">
        <v>80131</v>
      </c>
      <c r="B135" s="26">
        <v>46132</v>
      </c>
      <c r="C135" s="27" t="s">
        <v>41</v>
      </c>
      <c r="D135" s="27" t="s">
        <v>98</v>
      </c>
      <c r="E135" s="28">
        <v>28032</v>
      </c>
    </row>
    <row r="136" spans="1:5">
      <c r="A136" s="25">
        <v>80132</v>
      </c>
      <c r="B136" s="26">
        <v>46057</v>
      </c>
      <c r="C136" s="27" t="s">
        <v>21</v>
      </c>
      <c r="D136" s="27" t="s">
        <v>97</v>
      </c>
      <c r="E136" s="28">
        <v>26901</v>
      </c>
    </row>
    <row r="137" spans="1:5">
      <c r="A137" s="25">
        <v>80133</v>
      </c>
      <c r="B137" s="26">
        <v>46120</v>
      </c>
      <c r="C137" s="27" t="s">
        <v>16</v>
      </c>
      <c r="D137" s="27" t="s">
        <v>97</v>
      </c>
      <c r="E137" s="28">
        <v>21523</v>
      </c>
    </row>
    <row r="138" spans="1:5">
      <c r="A138" s="25">
        <v>80134</v>
      </c>
      <c r="B138" s="26">
        <v>46158</v>
      </c>
      <c r="C138" s="27" t="s">
        <v>41</v>
      </c>
      <c r="D138" s="27" t="s">
        <v>98</v>
      </c>
      <c r="E138" s="28">
        <v>17069</v>
      </c>
    </row>
    <row r="139" spans="1:5">
      <c r="A139" s="25">
        <v>80135</v>
      </c>
      <c r="B139" s="26">
        <v>46059</v>
      </c>
      <c r="C139" s="27" t="s">
        <v>41</v>
      </c>
      <c r="D139" s="27" t="s">
        <v>97</v>
      </c>
      <c r="E139" s="28">
        <v>6238</v>
      </c>
    </row>
    <row r="140" spans="1:5">
      <c r="A140" s="25">
        <v>80136</v>
      </c>
      <c r="B140" s="26">
        <v>46080</v>
      </c>
      <c r="C140" s="27" t="s">
        <v>41</v>
      </c>
      <c r="D140" s="27" t="s">
        <v>95</v>
      </c>
      <c r="E140" s="28">
        <v>7159</v>
      </c>
    </row>
    <row r="141" spans="1:5">
      <c r="A141" s="25">
        <v>80137</v>
      </c>
      <c r="B141" s="26">
        <v>46165</v>
      </c>
      <c r="C141" s="27" t="s">
        <v>21</v>
      </c>
      <c r="D141" s="27" t="s">
        <v>95</v>
      </c>
      <c r="E141" s="28">
        <v>27741</v>
      </c>
    </row>
    <row r="142" spans="1:5">
      <c r="A142" s="25">
        <v>80138</v>
      </c>
      <c r="B142" s="26">
        <v>46135</v>
      </c>
      <c r="C142" s="27" t="s">
        <v>21</v>
      </c>
      <c r="D142" s="27" t="s">
        <v>95</v>
      </c>
      <c r="E142" s="28">
        <v>16470</v>
      </c>
    </row>
    <row r="143" spans="1:5">
      <c r="A143" s="25">
        <v>80139</v>
      </c>
      <c r="B143" s="26">
        <v>46135</v>
      </c>
      <c r="C143" s="27" t="s">
        <v>41</v>
      </c>
      <c r="D143" s="27" t="s">
        <v>98</v>
      </c>
      <c r="E143" s="28">
        <v>16210</v>
      </c>
    </row>
    <row r="144" spans="1:5">
      <c r="A144" s="25">
        <v>80140</v>
      </c>
      <c r="B144" s="26">
        <v>46079</v>
      </c>
      <c r="C144" s="27" t="s">
        <v>21</v>
      </c>
      <c r="D144" s="27" t="s">
        <v>96</v>
      </c>
      <c r="E144" s="28">
        <v>8644</v>
      </c>
    </row>
    <row r="145" spans="1:5">
      <c r="A145" s="25">
        <v>80141</v>
      </c>
      <c r="B145" s="26">
        <v>46124</v>
      </c>
      <c r="C145" s="27" t="s">
        <v>41</v>
      </c>
      <c r="D145" s="27" t="s">
        <v>96</v>
      </c>
      <c r="E145" s="28">
        <v>25120</v>
      </c>
    </row>
    <row r="146" spans="1:5">
      <c r="A146" s="25">
        <v>80142</v>
      </c>
      <c r="B146" s="26">
        <v>46121</v>
      </c>
      <c r="C146" s="27" t="s">
        <v>16</v>
      </c>
      <c r="D146" s="27" t="s">
        <v>95</v>
      </c>
      <c r="E146" s="28">
        <v>18315</v>
      </c>
    </row>
    <row r="147" spans="1:5">
      <c r="A147" s="25">
        <v>80143</v>
      </c>
      <c r="B147" s="26">
        <v>46117</v>
      </c>
      <c r="C147" s="27" t="s">
        <v>26</v>
      </c>
      <c r="D147" s="27" t="s">
        <v>96</v>
      </c>
      <c r="E147" s="28">
        <v>22905</v>
      </c>
    </row>
    <row r="148" spans="1:5">
      <c r="A148" s="25">
        <v>80144</v>
      </c>
      <c r="B148" s="26">
        <v>46077</v>
      </c>
      <c r="C148" s="27" t="s">
        <v>16</v>
      </c>
      <c r="D148" s="27" t="s">
        <v>97</v>
      </c>
      <c r="E148" s="28">
        <v>25342</v>
      </c>
    </row>
    <row r="149" spans="1:5">
      <c r="A149" s="25">
        <v>80145</v>
      </c>
      <c r="B149" s="26">
        <v>46099</v>
      </c>
      <c r="C149" s="27" t="s">
        <v>16</v>
      </c>
      <c r="D149" s="27" t="s">
        <v>95</v>
      </c>
      <c r="E149" s="28">
        <v>10008</v>
      </c>
    </row>
    <row r="150" spans="1:5">
      <c r="A150" s="25">
        <v>80146</v>
      </c>
      <c r="B150" s="26">
        <v>46152</v>
      </c>
      <c r="C150" s="27" t="s">
        <v>26</v>
      </c>
      <c r="D150" s="27" t="s">
        <v>95</v>
      </c>
      <c r="E150" s="28">
        <v>8515</v>
      </c>
    </row>
    <row r="151" spans="1:5">
      <c r="A151" s="25">
        <v>80147</v>
      </c>
      <c r="B151" s="26">
        <v>46079</v>
      </c>
      <c r="C151" s="27" t="s">
        <v>26</v>
      </c>
      <c r="D151" s="27" t="s">
        <v>98</v>
      </c>
      <c r="E151" s="28">
        <v>13023</v>
      </c>
    </row>
    <row r="152" spans="1:5">
      <c r="A152" s="25">
        <v>80148</v>
      </c>
      <c r="B152" s="26">
        <v>46133</v>
      </c>
      <c r="C152" s="27" t="s">
        <v>16</v>
      </c>
      <c r="D152" s="27" t="s">
        <v>97</v>
      </c>
      <c r="E152" s="28">
        <v>13617</v>
      </c>
    </row>
    <row r="153" spans="1:5">
      <c r="A153" s="25">
        <v>80149</v>
      </c>
      <c r="B153" s="26">
        <v>46106</v>
      </c>
      <c r="C153" s="27" t="s">
        <v>26</v>
      </c>
      <c r="D153" s="27" t="s">
        <v>96</v>
      </c>
      <c r="E153" s="28">
        <v>19614</v>
      </c>
    </row>
    <row r="154" spans="1:5">
      <c r="A154" s="25">
        <v>80150</v>
      </c>
      <c r="B154" s="26">
        <v>46055</v>
      </c>
      <c r="C154" s="27" t="s">
        <v>41</v>
      </c>
      <c r="D154" s="27" t="s">
        <v>98</v>
      </c>
      <c r="E154" s="28">
        <v>9420</v>
      </c>
    </row>
    <row r="155" spans="1:5">
      <c r="A155" s="25">
        <v>80151</v>
      </c>
      <c r="B155" s="26">
        <v>46163</v>
      </c>
      <c r="C155" s="27" t="s">
        <v>21</v>
      </c>
      <c r="D155" s="27" t="s">
        <v>96</v>
      </c>
      <c r="E155" s="28">
        <v>25453</v>
      </c>
    </row>
    <row r="156" spans="1:5">
      <c r="A156" s="25">
        <v>80152</v>
      </c>
      <c r="B156" s="26">
        <v>46112</v>
      </c>
      <c r="C156" s="27" t="s">
        <v>16</v>
      </c>
      <c r="D156" s="27" t="s">
        <v>96</v>
      </c>
      <c r="E156" s="28">
        <v>14141</v>
      </c>
    </row>
    <row r="157" spans="1:5">
      <c r="A157" s="25">
        <v>80153</v>
      </c>
      <c r="B157" s="26">
        <v>46169</v>
      </c>
      <c r="C157" s="27" t="s">
        <v>31</v>
      </c>
      <c r="D157" s="27" t="s">
        <v>97</v>
      </c>
      <c r="E157" s="28">
        <v>13528</v>
      </c>
    </row>
    <row r="158" spans="1:5">
      <c r="A158" s="25">
        <v>80154</v>
      </c>
      <c r="B158" s="26">
        <v>46074</v>
      </c>
      <c r="C158" s="27" t="s">
        <v>21</v>
      </c>
      <c r="D158" s="27" t="s">
        <v>98</v>
      </c>
      <c r="E158" s="28">
        <v>5092</v>
      </c>
    </row>
    <row r="159" spans="1:5">
      <c r="A159" s="25">
        <v>80155</v>
      </c>
      <c r="B159" s="26">
        <v>46156</v>
      </c>
      <c r="C159" s="27" t="s">
        <v>26</v>
      </c>
      <c r="D159" s="27" t="s">
        <v>97</v>
      </c>
      <c r="E159" s="28">
        <v>24990</v>
      </c>
    </row>
    <row r="160" spans="1:5">
      <c r="A160" s="25">
        <v>80156</v>
      </c>
      <c r="B160" s="26">
        <v>46089</v>
      </c>
      <c r="C160" s="27" t="s">
        <v>31</v>
      </c>
      <c r="D160" s="27" t="s">
        <v>96</v>
      </c>
      <c r="E160" s="28">
        <v>24291</v>
      </c>
    </row>
    <row r="161" spans="1:5">
      <c r="A161" s="25">
        <v>80157</v>
      </c>
      <c r="B161" s="26">
        <v>46128</v>
      </c>
      <c r="C161" s="27" t="s">
        <v>16</v>
      </c>
      <c r="D161" s="27" t="s">
        <v>97</v>
      </c>
      <c r="E161" s="28">
        <v>6884</v>
      </c>
    </row>
    <row r="162" spans="1:5">
      <c r="A162" s="25">
        <v>80158</v>
      </c>
      <c r="B162" s="26">
        <v>46104</v>
      </c>
      <c r="C162" s="27" t="s">
        <v>41</v>
      </c>
      <c r="D162" s="27" t="s">
        <v>98</v>
      </c>
      <c r="E162" s="28">
        <v>24880</v>
      </c>
    </row>
    <row r="163" spans="1:5">
      <c r="A163" s="25">
        <v>80159</v>
      </c>
      <c r="B163" s="26">
        <v>46063</v>
      </c>
      <c r="C163" s="27" t="s">
        <v>31</v>
      </c>
      <c r="D163" s="27" t="s">
        <v>95</v>
      </c>
      <c r="E163" s="28">
        <v>19820</v>
      </c>
    </row>
    <row r="164" spans="1:5">
      <c r="A164" s="25">
        <v>80160</v>
      </c>
      <c r="B164" s="26">
        <v>46106</v>
      </c>
      <c r="C164" s="27" t="s">
        <v>21</v>
      </c>
      <c r="D164" s="27" t="s">
        <v>95</v>
      </c>
      <c r="E164" s="28">
        <v>25949</v>
      </c>
    </row>
    <row r="165" spans="1:5">
      <c r="A165" s="25">
        <v>80161</v>
      </c>
      <c r="B165" s="26">
        <v>46129</v>
      </c>
      <c r="C165" s="27" t="s">
        <v>16</v>
      </c>
      <c r="D165" s="27" t="s">
        <v>97</v>
      </c>
      <c r="E165" s="28">
        <v>5480</v>
      </c>
    </row>
    <row r="166" spans="1:5">
      <c r="A166" s="25">
        <v>80162</v>
      </c>
      <c r="B166" s="26">
        <v>46160</v>
      </c>
      <c r="C166" s="27" t="s">
        <v>26</v>
      </c>
      <c r="D166" s="27" t="s">
        <v>96</v>
      </c>
      <c r="E166" s="28">
        <v>3146</v>
      </c>
    </row>
    <row r="167" spans="1:5">
      <c r="A167" s="25">
        <v>80163</v>
      </c>
      <c r="B167" s="26">
        <v>46152</v>
      </c>
      <c r="C167" s="27" t="s">
        <v>41</v>
      </c>
      <c r="D167" s="27" t="s">
        <v>98</v>
      </c>
      <c r="E167" s="28">
        <v>5031</v>
      </c>
    </row>
    <row r="168" spans="1:5">
      <c r="A168" s="25">
        <v>80164</v>
      </c>
      <c r="B168" s="26">
        <v>46143</v>
      </c>
      <c r="C168" s="27" t="s">
        <v>16</v>
      </c>
      <c r="D168" s="27" t="s">
        <v>97</v>
      </c>
      <c r="E168" s="28">
        <v>18547</v>
      </c>
    </row>
    <row r="169" spans="1:5">
      <c r="A169" s="25">
        <v>80165</v>
      </c>
      <c r="B169" s="26">
        <v>46055</v>
      </c>
      <c r="C169" s="27" t="s">
        <v>21</v>
      </c>
      <c r="D169" s="27" t="s">
        <v>97</v>
      </c>
      <c r="E169" s="28">
        <v>25882</v>
      </c>
    </row>
    <row r="170" spans="1:5">
      <c r="A170" s="25">
        <v>80166</v>
      </c>
      <c r="B170" s="26">
        <v>46116</v>
      </c>
      <c r="C170" s="27" t="s">
        <v>26</v>
      </c>
      <c r="D170" s="27" t="s">
        <v>96</v>
      </c>
      <c r="E170" s="28">
        <v>18531</v>
      </c>
    </row>
    <row r="171" spans="1:5">
      <c r="A171" s="25">
        <v>80167</v>
      </c>
      <c r="B171" s="26">
        <v>46115</v>
      </c>
      <c r="C171" s="27" t="s">
        <v>16</v>
      </c>
      <c r="D171" s="27" t="s">
        <v>97</v>
      </c>
      <c r="E171" s="28">
        <v>12906</v>
      </c>
    </row>
    <row r="172" spans="1:5">
      <c r="A172" s="25">
        <v>80168</v>
      </c>
      <c r="B172" s="26">
        <v>46138</v>
      </c>
      <c r="C172" s="27" t="s">
        <v>16</v>
      </c>
      <c r="D172" s="27" t="s">
        <v>97</v>
      </c>
      <c r="E172" s="28">
        <v>18301</v>
      </c>
    </row>
    <row r="173" spans="1:5">
      <c r="A173" s="25">
        <v>80169</v>
      </c>
      <c r="B173" s="26">
        <v>46103</v>
      </c>
      <c r="C173" s="27" t="s">
        <v>31</v>
      </c>
      <c r="D173" s="27" t="s">
        <v>98</v>
      </c>
      <c r="E173" s="28">
        <v>28950</v>
      </c>
    </row>
    <row r="174" spans="1:5">
      <c r="A174" s="25">
        <v>80170</v>
      </c>
      <c r="B174" s="26">
        <v>46136</v>
      </c>
      <c r="C174" s="27" t="s">
        <v>16</v>
      </c>
      <c r="D174" s="27" t="s">
        <v>95</v>
      </c>
      <c r="E174" s="28">
        <v>11220</v>
      </c>
    </row>
    <row r="175" spans="1:5">
      <c r="A175" s="25">
        <v>80171</v>
      </c>
      <c r="B175" s="26">
        <v>46144</v>
      </c>
      <c r="C175" s="27" t="s">
        <v>21</v>
      </c>
      <c r="D175" s="27" t="s">
        <v>97</v>
      </c>
      <c r="E175" s="28">
        <v>5139</v>
      </c>
    </row>
    <row r="176" spans="1:5">
      <c r="A176" s="25">
        <v>80172</v>
      </c>
      <c r="B176" s="26">
        <v>46071</v>
      </c>
      <c r="C176" s="27" t="s">
        <v>21</v>
      </c>
      <c r="D176" s="27" t="s">
        <v>98</v>
      </c>
      <c r="E176" s="28">
        <v>13561</v>
      </c>
    </row>
    <row r="177" spans="1:5">
      <c r="A177" s="25">
        <v>80173</v>
      </c>
      <c r="B177" s="26">
        <v>46093</v>
      </c>
      <c r="C177" s="27" t="s">
        <v>21</v>
      </c>
      <c r="D177" s="27" t="s">
        <v>98</v>
      </c>
      <c r="E177" s="28">
        <v>8858</v>
      </c>
    </row>
    <row r="178" spans="1:5">
      <c r="A178" s="25">
        <v>80174</v>
      </c>
      <c r="B178" s="26">
        <v>46149</v>
      </c>
      <c r="C178" s="27" t="s">
        <v>16</v>
      </c>
      <c r="D178" s="27" t="s">
        <v>95</v>
      </c>
      <c r="E178" s="28">
        <v>6749</v>
      </c>
    </row>
    <row r="179" spans="1:5">
      <c r="A179" s="25">
        <v>80175</v>
      </c>
      <c r="B179" s="26">
        <v>46103</v>
      </c>
      <c r="C179" s="27" t="s">
        <v>16</v>
      </c>
      <c r="D179" s="27" t="s">
        <v>98</v>
      </c>
      <c r="E179" s="28">
        <v>19077</v>
      </c>
    </row>
    <row r="180" spans="1:5">
      <c r="A180" s="25">
        <v>80176</v>
      </c>
      <c r="B180" s="26">
        <v>46120</v>
      </c>
      <c r="C180" s="27" t="s">
        <v>21</v>
      </c>
      <c r="D180" s="27" t="s">
        <v>96</v>
      </c>
      <c r="E180" s="28">
        <v>18407</v>
      </c>
    </row>
    <row r="181" spans="1:5">
      <c r="A181" s="25">
        <v>80177</v>
      </c>
      <c r="B181" s="26">
        <v>46092</v>
      </c>
      <c r="C181" s="27" t="s">
        <v>26</v>
      </c>
      <c r="D181" s="27" t="s">
        <v>97</v>
      </c>
      <c r="E181" s="28">
        <v>12840</v>
      </c>
    </row>
    <row r="182" spans="1:5">
      <c r="A182" s="25">
        <v>80178</v>
      </c>
      <c r="B182" s="26">
        <v>46100</v>
      </c>
      <c r="C182" s="27" t="s">
        <v>16</v>
      </c>
      <c r="D182" s="27" t="s">
        <v>97</v>
      </c>
      <c r="E182" s="28">
        <v>25647</v>
      </c>
    </row>
    <row r="183" spans="1:5">
      <c r="A183" s="25">
        <v>80179</v>
      </c>
      <c r="B183" s="26">
        <v>46111</v>
      </c>
      <c r="C183" s="27" t="s">
        <v>41</v>
      </c>
      <c r="D183" s="27" t="s">
        <v>97</v>
      </c>
      <c r="E183" s="28">
        <v>25074</v>
      </c>
    </row>
    <row r="184" spans="1:5">
      <c r="A184" s="25">
        <v>80180</v>
      </c>
      <c r="B184" s="26">
        <v>46078</v>
      </c>
      <c r="C184" s="27" t="s">
        <v>26</v>
      </c>
      <c r="D184" s="27" t="s">
        <v>97</v>
      </c>
      <c r="E184" s="28">
        <v>10350</v>
      </c>
    </row>
    <row r="185" spans="1:5">
      <c r="A185" s="25">
        <v>80181</v>
      </c>
      <c r="B185" s="26">
        <v>46164</v>
      </c>
      <c r="C185" s="27" t="s">
        <v>31</v>
      </c>
      <c r="D185" s="27" t="s">
        <v>98</v>
      </c>
      <c r="E185" s="28">
        <v>17437</v>
      </c>
    </row>
    <row r="186" spans="1:5">
      <c r="A186" s="25">
        <v>80182</v>
      </c>
      <c r="B186" s="26">
        <v>46078</v>
      </c>
      <c r="C186" s="27" t="s">
        <v>16</v>
      </c>
      <c r="D186" s="27" t="s">
        <v>97</v>
      </c>
      <c r="E186" s="28">
        <v>4433</v>
      </c>
    </row>
    <row r="187" spans="1:5">
      <c r="A187" s="25">
        <v>80183</v>
      </c>
      <c r="B187" s="26">
        <v>46170</v>
      </c>
      <c r="C187" s="27" t="s">
        <v>16</v>
      </c>
      <c r="D187" s="27" t="s">
        <v>95</v>
      </c>
      <c r="E187" s="28">
        <v>22110</v>
      </c>
    </row>
    <row r="188" spans="1:5">
      <c r="A188" s="25">
        <v>80184</v>
      </c>
      <c r="B188" s="26">
        <v>46115</v>
      </c>
      <c r="C188" s="27" t="s">
        <v>41</v>
      </c>
      <c r="D188" s="27" t="s">
        <v>98</v>
      </c>
      <c r="E188" s="28">
        <v>22058</v>
      </c>
    </row>
    <row r="189" spans="1:5">
      <c r="A189" s="25">
        <v>80185</v>
      </c>
      <c r="B189" s="26">
        <v>46116</v>
      </c>
      <c r="C189" s="27" t="s">
        <v>26</v>
      </c>
      <c r="D189" s="27" t="s">
        <v>95</v>
      </c>
      <c r="E189" s="28">
        <v>26283</v>
      </c>
    </row>
    <row r="190" spans="1:5">
      <c r="A190" s="25">
        <v>80186</v>
      </c>
      <c r="B190" s="26">
        <v>46145</v>
      </c>
      <c r="C190" s="27" t="s">
        <v>41</v>
      </c>
      <c r="D190" s="27" t="s">
        <v>98</v>
      </c>
      <c r="E190" s="28">
        <v>9832</v>
      </c>
    </row>
    <row r="191" spans="1:5">
      <c r="A191" s="25">
        <v>80187</v>
      </c>
      <c r="B191" s="26">
        <v>46116</v>
      </c>
      <c r="C191" s="27" t="s">
        <v>31</v>
      </c>
      <c r="D191" s="27" t="s">
        <v>96</v>
      </c>
      <c r="E191" s="28">
        <v>28811</v>
      </c>
    </row>
    <row r="192" spans="1:5">
      <c r="A192" s="25">
        <v>80188</v>
      </c>
      <c r="B192" s="26">
        <v>46080</v>
      </c>
      <c r="C192" s="27" t="s">
        <v>41</v>
      </c>
      <c r="D192" s="27" t="s">
        <v>96</v>
      </c>
      <c r="E192" s="28">
        <v>19891</v>
      </c>
    </row>
    <row r="193" spans="1:5">
      <c r="A193" s="25">
        <v>80189</v>
      </c>
      <c r="B193" s="26">
        <v>46086</v>
      </c>
      <c r="C193" s="27" t="s">
        <v>41</v>
      </c>
      <c r="D193" s="27" t="s">
        <v>98</v>
      </c>
      <c r="E193" s="28">
        <v>21874</v>
      </c>
    </row>
    <row r="194" spans="1:5">
      <c r="A194" s="25">
        <v>80190</v>
      </c>
      <c r="B194" s="26">
        <v>46148</v>
      </c>
      <c r="C194" s="27" t="s">
        <v>31</v>
      </c>
      <c r="D194" s="27" t="s">
        <v>96</v>
      </c>
      <c r="E194" s="28">
        <v>3297</v>
      </c>
    </row>
    <row r="195" spans="1:5">
      <c r="A195" s="25">
        <v>80191</v>
      </c>
      <c r="B195" s="26">
        <v>46100</v>
      </c>
      <c r="C195" s="27" t="s">
        <v>41</v>
      </c>
      <c r="D195" s="27" t="s">
        <v>98</v>
      </c>
      <c r="E195" s="28">
        <v>15769</v>
      </c>
    </row>
    <row r="196" spans="1:5">
      <c r="A196" s="25">
        <v>80192</v>
      </c>
      <c r="B196" s="26">
        <v>46106</v>
      </c>
      <c r="C196" s="27" t="s">
        <v>26</v>
      </c>
      <c r="D196" s="27" t="s">
        <v>95</v>
      </c>
      <c r="E196" s="28">
        <v>16055</v>
      </c>
    </row>
    <row r="197" spans="1:5">
      <c r="A197" s="25">
        <v>80193</v>
      </c>
      <c r="B197" s="26">
        <v>46101</v>
      </c>
      <c r="C197" s="27" t="s">
        <v>16</v>
      </c>
      <c r="D197" s="27" t="s">
        <v>97</v>
      </c>
      <c r="E197" s="28">
        <v>4987</v>
      </c>
    </row>
    <row r="198" spans="1:5">
      <c r="A198" s="25">
        <v>80194</v>
      </c>
      <c r="B198" s="26">
        <v>46062</v>
      </c>
      <c r="C198" s="27" t="s">
        <v>31</v>
      </c>
      <c r="D198" s="27" t="s">
        <v>98</v>
      </c>
      <c r="E198" s="28">
        <v>18721</v>
      </c>
    </row>
    <row r="199" spans="1:5">
      <c r="A199" s="25">
        <v>80195</v>
      </c>
      <c r="B199" s="26">
        <v>46072</v>
      </c>
      <c r="C199" s="27" t="s">
        <v>31</v>
      </c>
      <c r="D199" s="27" t="s">
        <v>96</v>
      </c>
      <c r="E199" s="28">
        <v>15425</v>
      </c>
    </row>
    <row r="200" spans="1:5">
      <c r="A200" s="25">
        <v>80196</v>
      </c>
      <c r="B200" s="26">
        <v>46056</v>
      </c>
      <c r="C200" s="27" t="s">
        <v>31</v>
      </c>
      <c r="D200" s="27" t="s">
        <v>98</v>
      </c>
      <c r="E200" s="28">
        <v>29149</v>
      </c>
    </row>
    <row r="201" spans="1:5">
      <c r="A201" s="25">
        <v>80197</v>
      </c>
      <c r="B201" s="26">
        <v>46114</v>
      </c>
      <c r="C201" s="27" t="s">
        <v>31</v>
      </c>
      <c r="D201" s="27" t="s">
        <v>95</v>
      </c>
      <c r="E201" s="28">
        <v>18591</v>
      </c>
    </row>
    <row r="202" spans="1:5">
      <c r="A202" s="25">
        <v>80198</v>
      </c>
      <c r="B202" s="26">
        <v>46167</v>
      </c>
      <c r="C202" s="27" t="s">
        <v>41</v>
      </c>
      <c r="D202" s="27" t="s">
        <v>96</v>
      </c>
      <c r="E202" s="28">
        <v>14609</v>
      </c>
    </row>
    <row r="203" spans="1:5">
      <c r="A203" s="25">
        <v>80199</v>
      </c>
      <c r="B203" s="26">
        <v>46125</v>
      </c>
      <c r="C203" s="27" t="s">
        <v>21</v>
      </c>
      <c r="D203" s="27" t="s">
        <v>95</v>
      </c>
      <c r="E203" s="28">
        <v>26482</v>
      </c>
    </row>
    <row r="204" spans="1:5">
      <c r="A204" s="25">
        <v>80200</v>
      </c>
      <c r="B204" s="26">
        <v>46093</v>
      </c>
      <c r="C204" s="27" t="s">
        <v>26</v>
      </c>
      <c r="D204" s="27" t="s">
        <v>96</v>
      </c>
      <c r="E204" s="28">
        <v>23230</v>
      </c>
    </row>
    <row r="205" spans="1:5">
      <c r="A205" s="25">
        <v>80201</v>
      </c>
      <c r="B205" s="26">
        <v>46094</v>
      </c>
      <c r="C205" s="27" t="s">
        <v>31</v>
      </c>
      <c r="D205" s="27" t="s">
        <v>97</v>
      </c>
      <c r="E205" s="28">
        <v>11158</v>
      </c>
    </row>
    <row r="206" spans="1:5">
      <c r="A206" s="25">
        <v>80202</v>
      </c>
      <c r="B206" s="26">
        <v>46069</v>
      </c>
      <c r="C206" s="27" t="s">
        <v>16</v>
      </c>
      <c r="D206" s="27" t="s">
        <v>98</v>
      </c>
      <c r="E206" s="28">
        <v>9240</v>
      </c>
    </row>
    <row r="207" spans="1:5">
      <c r="A207" s="25">
        <v>80203</v>
      </c>
      <c r="B207" s="26">
        <v>46168</v>
      </c>
      <c r="C207" s="27" t="s">
        <v>41</v>
      </c>
      <c r="D207" s="27" t="s">
        <v>97</v>
      </c>
      <c r="E207" s="28">
        <v>17721</v>
      </c>
    </row>
    <row r="208" spans="1:5">
      <c r="A208" s="25">
        <v>80204</v>
      </c>
      <c r="B208" s="26">
        <v>46054</v>
      </c>
      <c r="C208" s="27" t="s">
        <v>31</v>
      </c>
      <c r="D208" s="27" t="s">
        <v>97</v>
      </c>
      <c r="E208" s="28">
        <v>23382</v>
      </c>
    </row>
    <row r="209" spans="1:5">
      <c r="A209" s="25">
        <v>80205</v>
      </c>
      <c r="B209" s="26">
        <v>46116</v>
      </c>
      <c r="C209" s="27" t="s">
        <v>41</v>
      </c>
      <c r="D209" s="27" t="s">
        <v>98</v>
      </c>
      <c r="E209" s="28">
        <v>28478</v>
      </c>
    </row>
    <row r="210" spans="1:5">
      <c r="A210" s="25">
        <v>80206</v>
      </c>
      <c r="B210" s="26">
        <v>46096</v>
      </c>
      <c r="C210" s="27" t="s">
        <v>21</v>
      </c>
      <c r="D210" s="27" t="s">
        <v>96</v>
      </c>
      <c r="E210" s="28">
        <v>24361</v>
      </c>
    </row>
    <row r="211" spans="1:5">
      <c r="A211" s="25">
        <v>80207</v>
      </c>
      <c r="B211" s="26">
        <v>46145</v>
      </c>
      <c r="C211" s="27" t="s">
        <v>31</v>
      </c>
      <c r="D211" s="27" t="s">
        <v>98</v>
      </c>
      <c r="E211" s="28">
        <v>4028</v>
      </c>
    </row>
    <row r="212" spans="1:5">
      <c r="A212" s="25">
        <v>80208</v>
      </c>
      <c r="B212" s="26">
        <v>46077</v>
      </c>
      <c r="C212" s="27" t="s">
        <v>26</v>
      </c>
      <c r="D212" s="27" t="s">
        <v>97</v>
      </c>
      <c r="E212" s="28">
        <v>27000</v>
      </c>
    </row>
    <row r="213" spans="1:5">
      <c r="A213" s="25">
        <v>80209</v>
      </c>
      <c r="B213" s="26">
        <v>46151</v>
      </c>
      <c r="C213" s="27" t="s">
        <v>21</v>
      </c>
      <c r="D213" s="27" t="s">
        <v>97</v>
      </c>
      <c r="E213" s="28">
        <v>26247</v>
      </c>
    </row>
    <row r="214" spans="1:5">
      <c r="A214" s="25">
        <v>80210</v>
      </c>
      <c r="B214" s="26">
        <v>46171</v>
      </c>
      <c r="C214" s="27" t="s">
        <v>21</v>
      </c>
      <c r="D214" s="27" t="s">
        <v>97</v>
      </c>
      <c r="E214" s="28">
        <v>5709</v>
      </c>
    </row>
    <row r="215" spans="1:5">
      <c r="A215" s="25">
        <v>80211</v>
      </c>
      <c r="B215" s="26">
        <v>46067</v>
      </c>
      <c r="C215" s="27" t="s">
        <v>41</v>
      </c>
      <c r="D215" s="27" t="s">
        <v>96</v>
      </c>
      <c r="E215" s="28">
        <v>17009</v>
      </c>
    </row>
    <row r="216" spans="1:5">
      <c r="A216" s="25">
        <v>80212</v>
      </c>
      <c r="B216" s="26">
        <v>46163</v>
      </c>
      <c r="C216" s="27" t="s">
        <v>31</v>
      </c>
      <c r="D216" s="27" t="s">
        <v>97</v>
      </c>
      <c r="E216" s="28">
        <v>20838</v>
      </c>
    </row>
    <row r="217" spans="1:5">
      <c r="A217" s="25">
        <v>80213</v>
      </c>
      <c r="B217" s="26">
        <v>46159</v>
      </c>
      <c r="C217" s="27" t="s">
        <v>41</v>
      </c>
      <c r="D217" s="27" t="s">
        <v>97</v>
      </c>
      <c r="E217" s="28">
        <v>8078</v>
      </c>
    </row>
    <row r="218" spans="1:5">
      <c r="A218" s="25">
        <v>80214</v>
      </c>
      <c r="B218" s="26">
        <v>46141</v>
      </c>
      <c r="C218" s="27" t="s">
        <v>26</v>
      </c>
      <c r="D218" s="27" t="s">
        <v>97</v>
      </c>
      <c r="E218" s="28">
        <v>13949</v>
      </c>
    </row>
    <row r="219" spans="1:5">
      <c r="A219" s="25">
        <v>80215</v>
      </c>
      <c r="B219" s="26">
        <v>46092</v>
      </c>
      <c r="C219" s="27" t="s">
        <v>16</v>
      </c>
      <c r="D219" s="27" t="s">
        <v>95</v>
      </c>
      <c r="E219" s="28">
        <v>11588</v>
      </c>
    </row>
    <row r="220" spans="1:5">
      <c r="A220" s="25">
        <v>80216</v>
      </c>
      <c r="B220" s="26">
        <v>46087</v>
      </c>
      <c r="C220" s="27" t="s">
        <v>26</v>
      </c>
      <c r="D220" s="27" t="s">
        <v>97</v>
      </c>
      <c r="E220" s="28">
        <v>28198</v>
      </c>
    </row>
    <row r="221" spans="1:5">
      <c r="A221" s="25">
        <v>80217</v>
      </c>
      <c r="B221" s="26">
        <v>46124</v>
      </c>
      <c r="C221" s="27" t="s">
        <v>26</v>
      </c>
      <c r="D221" s="27" t="s">
        <v>95</v>
      </c>
      <c r="E221" s="28">
        <v>23724</v>
      </c>
    </row>
    <row r="222" spans="1:5">
      <c r="A222" s="25">
        <v>80218</v>
      </c>
      <c r="B222" s="26">
        <v>46131</v>
      </c>
      <c r="C222" s="27" t="s">
        <v>41</v>
      </c>
      <c r="D222" s="27" t="s">
        <v>98</v>
      </c>
      <c r="E222" s="28">
        <v>21057</v>
      </c>
    </row>
    <row r="223" spans="1:5">
      <c r="A223" s="25">
        <v>80219</v>
      </c>
      <c r="B223" s="26">
        <v>46073</v>
      </c>
      <c r="C223" s="27" t="s">
        <v>41</v>
      </c>
      <c r="D223" s="27" t="s">
        <v>95</v>
      </c>
      <c r="E223" s="28">
        <v>10263</v>
      </c>
    </row>
    <row r="224" spans="1:5">
      <c r="A224" s="25">
        <v>80220</v>
      </c>
      <c r="B224" s="26">
        <v>46120</v>
      </c>
      <c r="C224" s="27" t="s">
        <v>31</v>
      </c>
      <c r="D224" s="27" t="s">
        <v>96</v>
      </c>
      <c r="E224" s="28">
        <v>4379</v>
      </c>
    </row>
    <row r="225" spans="1:5">
      <c r="A225" s="25">
        <v>80221</v>
      </c>
      <c r="B225" s="26">
        <v>46167</v>
      </c>
      <c r="C225" s="27" t="s">
        <v>16</v>
      </c>
      <c r="D225" s="27" t="s">
        <v>96</v>
      </c>
      <c r="E225" s="28">
        <v>4820</v>
      </c>
    </row>
    <row r="226" spans="1:5">
      <c r="A226" s="25">
        <v>80222</v>
      </c>
      <c r="B226" s="26">
        <v>46158</v>
      </c>
      <c r="C226" s="27" t="s">
        <v>16</v>
      </c>
      <c r="D226" s="27" t="s">
        <v>98</v>
      </c>
      <c r="E226" s="28">
        <v>14631</v>
      </c>
    </row>
    <row r="227" spans="1:5">
      <c r="A227" s="25">
        <v>80223</v>
      </c>
      <c r="B227" s="26">
        <v>46153</v>
      </c>
      <c r="C227" s="27" t="s">
        <v>41</v>
      </c>
      <c r="D227" s="27" t="s">
        <v>98</v>
      </c>
      <c r="E227" s="28">
        <v>22972</v>
      </c>
    </row>
    <row r="228" spans="1:5">
      <c r="A228" s="25">
        <v>80224</v>
      </c>
      <c r="B228" s="26">
        <v>46154</v>
      </c>
      <c r="C228" s="27" t="s">
        <v>21</v>
      </c>
      <c r="D228" s="27" t="s">
        <v>96</v>
      </c>
      <c r="E228" s="28">
        <v>3996</v>
      </c>
    </row>
    <row r="229" spans="1:5">
      <c r="A229" s="25">
        <v>80225</v>
      </c>
      <c r="B229" s="26">
        <v>46169</v>
      </c>
      <c r="C229" s="27" t="s">
        <v>26</v>
      </c>
      <c r="D229" s="27" t="s">
        <v>97</v>
      </c>
      <c r="E229" s="28">
        <v>18620</v>
      </c>
    </row>
    <row r="230" spans="1:5">
      <c r="A230" s="25">
        <v>80226</v>
      </c>
      <c r="B230" s="26">
        <v>46077</v>
      </c>
      <c r="C230" s="27" t="s">
        <v>26</v>
      </c>
      <c r="D230" s="27" t="s">
        <v>97</v>
      </c>
      <c r="E230" s="28">
        <v>21693</v>
      </c>
    </row>
    <row r="231" spans="1:5">
      <c r="A231" s="25">
        <v>80227</v>
      </c>
      <c r="B231" s="26">
        <v>46156</v>
      </c>
      <c r="C231" s="27" t="s">
        <v>26</v>
      </c>
      <c r="D231" s="27" t="s">
        <v>95</v>
      </c>
      <c r="E231" s="28">
        <v>17117</v>
      </c>
    </row>
    <row r="232" spans="1:5">
      <c r="A232" s="25">
        <v>80228</v>
      </c>
      <c r="B232" s="26">
        <v>46165</v>
      </c>
      <c r="C232" s="27" t="s">
        <v>16</v>
      </c>
      <c r="D232" s="27" t="s">
        <v>96</v>
      </c>
      <c r="E232" s="28">
        <v>16328</v>
      </c>
    </row>
    <row r="233" spans="1:5">
      <c r="A233" s="25">
        <v>80229</v>
      </c>
      <c r="B233" s="26">
        <v>46089</v>
      </c>
      <c r="C233" s="27" t="s">
        <v>26</v>
      </c>
      <c r="D233" s="27" t="s">
        <v>97</v>
      </c>
      <c r="E233" s="28">
        <v>27241</v>
      </c>
    </row>
    <row r="234" spans="1:5">
      <c r="A234" s="25">
        <v>80230</v>
      </c>
      <c r="B234" s="26">
        <v>46136</v>
      </c>
      <c r="C234" s="27" t="s">
        <v>41</v>
      </c>
      <c r="D234" s="27" t="s">
        <v>97</v>
      </c>
      <c r="E234" s="28">
        <v>16551</v>
      </c>
    </row>
    <row r="235" spans="1:5">
      <c r="A235" s="25">
        <v>80231</v>
      </c>
      <c r="B235" s="26">
        <v>46161</v>
      </c>
      <c r="C235" s="27" t="s">
        <v>31</v>
      </c>
      <c r="D235" s="27" t="s">
        <v>98</v>
      </c>
      <c r="E235" s="28">
        <v>22022</v>
      </c>
    </row>
    <row r="236" spans="1:5">
      <c r="A236" s="25">
        <v>80232</v>
      </c>
      <c r="B236" s="26">
        <v>46154</v>
      </c>
      <c r="C236" s="27" t="s">
        <v>16</v>
      </c>
      <c r="D236" s="27" t="s">
        <v>97</v>
      </c>
      <c r="E236" s="28">
        <v>28096</v>
      </c>
    </row>
    <row r="237" spans="1:5">
      <c r="A237" s="25">
        <v>80233</v>
      </c>
      <c r="B237" s="26">
        <v>46096</v>
      </c>
      <c r="C237" s="27" t="s">
        <v>21</v>
      </c>
      <c r="D237" s="27" t="s">
        <v>96</v>
      </c>
      <c r="E237" s="28">
        <v>11284</v>
      </c>
    </row>
    <row r="238" spans="1:5">
      <c r="A238" s="25">
        <v>80234</v>
      </c>
      <c r="B238" s="26">
        <v>46115</v>
      </c>
      <c r="C238" s="27" t="s">
        <v>41</v>
      </c>
      <c r="D238" s="27" t="s">
        <v>97</v>
      </c>
      <c r="E238" s="28">
        <v>8028</v>
      </c>
    </row>
    <row r="239" spans="1:5">
      <c r="A239" s="25">
        <v>80235</v>
      </c>
      <c r="B239" s="26">
        <v>46132</v>
      </c>
      <c r="C239" s="27" t="s">
        <v>21</v>
      </c>
      <c r="D239" s="27" t="s">
        <v>97</v>
      </c>
      <c r="E239" s="28">
        <v>21523</v>
      </c>
    </row>
    <row r="240" spans="1:5">
      <c r="A240" s="25">
        <v>80236</v>
      </c>
      <c r="B240" s="26">
        <v>46140</v>
      </c>
      <c r="C240" s="27" t="s">
        <v>41</v>
      </c>
      <c r="D240" s="27" t="s">
        <v>97</v>
      </c>
      <c r="E240" s="28">
        <v>20556</v>
      </c>
    </row>
    <row r="241" spans="1:5">
      <c r="A241" s="25">
        <v>80237</v>
      </c>
      <c r="B241" s="26">
        <v>46056</v>
      </c>
      <c r="C241" s="27" t="s">
        <v>31</v>
      </c>
      <c r="D241" s="27" t="s">
        <v>98</v>
      </c>
      <c r="E241" s="28">
        <v>16822</v>
      </c>
    </row>
    <row r="242" spans="1:5">
      <c r="A242" s="25">
        <v>80238</v>
      </c>
      <c r="B242" s="26">
        <v>46088</v>
      </c>
      <c r="C242" s="27" t="s">
        <v>26</v>
      </c>
      <c r="D242" s="27" t="s">
        <v>97</v>
      </c>
      <c r="E242" s="28">
        <v>19259</v>
      </c>
    </row>
    <row r="243" spans="1:5">
      <c r="A243" s="25">
        <v>80239</v>
      </c>
      <c r="B243" s="26">
        <v>46080</v>
      </c>
      <c r="C243" s="27" t="s">
        <v>21</v>
      </c>
      <c r="D243" s="27" t="s">
        <v>97</v>
      </c>
      <c r="E243" s="28">
        <v>7173</v>
      </c>
    </row>
    <row r="244" spans="1:5">
      <c r="A244" s="25">
        <v>80240</v>
      </c>
      <c r="B244" s="26">
        <v>46064</v>
      </c>
      <c r="C244" s="27" t="s">
        <v>21</v>
      </c>
      <c r="D244" s="27" t="s">
        <v>96</v>
      </c>
      <c r="E244" s="28">
        <v>16766</v>
      </c>
    </row>
    <row r="245" spans="1:5">
      <c r="A245" s="25">
        <v>80241</v>
      </c>
      <c r="B245" s="26">
        <v>46109</v>
      </c>
      <c r="C245" s="27" t="s">
        <v>26</v>
      </c>
      <c r="D245" s="27" t="s">
        <v>98</v>
      </c>
      <c r="E245" s="28">
        <v>11026</v>
      </c>
    </row>
    <row r="246" spans="1:5">
      <c r="A246" s="25">
        <v>80242</v>
      </c>
      <c r="B246" s="26">
        <v>46094</v>
      </c>
      <c r="C246" s="27" t="s">
        <v>41</v>
      </c>
      <c r="D246" s="27" t="s">
        <v>96</v>
      </c>
      <c r="E246" s="28">
        <v>4900</v>
      </c>
    </row>
    <row r="247" spans="1:5">
      <c r="A247" s="25">
        <v>80243</v>
      </c>
      <c r="B247" s="26">
        <v>46153</v>
      </c>
      <c r="C247" s="27" t="s">
        <v>21</v>
      </c>
      <c r="D247" s="27" t="s">
        <v>97</v>
      </c>
      <c r="E247" s="28">
        <v>14660</v>
      </c>
    </row>
    <row r="248" spans="1:5">
      <c r="A248" s="25">
        <v>80244</v>
      </c>
      <c r="B248" s="26">
        <v>46125</v>
      </c>
      <c r="C248" s="27" t="s">
        <v>26</v>
      </c>
      <c r="D248" s="27" t="s">
        <v>97</v>
      </c>
      <c r="E248" s="28">
        <v>26146</v>
      </c>
    </row>
    <row r="249" spans="1:5">
      <c r="A249" s="25">
        <v>80245</v>
      </c>
      <c r="B249" s="26">
        <v>46163</v>
      </c>
      <c r="C249" s="27" t="s">
        <v>16</v>
      </c>
      <c r="D249" s="27" t="s">
        <v>95</v>
      </c>
      <c r="E249" s="28">
        <v>6347</v>
      </c>
    </row>
    <row r="250" spans="1:5">
      <c r="A250" s="25">
        <v>80246</v>
      </c>
      <c r="B250" s="26">
        <v>46170</v>
      </c>
      <c r="C250" s="27" t="s">
        <v>26</v>
      </c>
      <c r="D250" s="27" t="s">
        <v>95</v>
      </c>
      <c r="E250" s="28">
        <v>25354</v>
      </c>
    </row>
    <row r="251" spans="1:5">
      <c r="A251" s="25">
        <v>80247</v>
      </c>
      <c r="B251" s="26">
        <v>46156</v>
      </c>
      <c r="C251" s="27" t="s">
        <v>16</v>
      </c>
      <c r="D251" s="27" t="s">
        <v>97</v>
      </c>
      <c r="E251" s="28">
        <v>16452</v>
      </c>
    </row>
    <row r="252" spans="1:5">
      <c r="A252" s="25">
        <v>80248</v>
      </c>
      <c r="B252" s="26">
        <v>46097</v>
      </c>
      <c r="C252" s="27" t="s">
        <v>31</v>
      </c>
      <c r="D252" s="27" t="s">
        <v>97</v>
      </c>
      <c r="E252" s="28">
        <v>22710</v>
      </c>
    </row>
    <row r="253" spans="1:5">
      <c r="A253" s="25">
        <v>80249</v>
      </c>
      <c r="B253" s="26">
        <v>46132</v>
      </c>
      <c r="C253" s="27" t="s">
        <v>26</v>
      </c>
      <c r="D253" s="27" t="s">
        <v>97</v>
      </c>
      <c r="E253" s="28">
        <v>24029</v>
      </c>
    </row>
    <row r="254" spans="1:5">
      <c r="A254" s="25">
        <v>80250</v>
      </c>
      <c r="B254" s="26">
        <v>46082</v>
      </c>
      <c r="C254" s="27" t="s">
        <v>21</v>
      </c>
      <c r="D254" s="27" t="s">
        <v>96</v>
      </c>
      <c r="E254" s="28">
        <v>22776</v>
      </c>
    </row>
    <row r="255" spans="1:5">
      <c r="A255" s="25">
        <v>80251</v>
      </c>
      <c r="B255" s="26">
        <v>46067</v>
      </c>
      <c r="C255" s="27" t="s">
        <v>26</v>
      </c>
      <c r="D255" s="27" t="s">
        <v>95</v>
      </c>
      <c r="E255" s="28">
        <v>4078</v>
      </c>
    </row>
    <row r="256" spans="1:5">
      <c r="A256" s="25">
        <v>80252</v>
      </c>
      <c r="B256" s="26">
        <v>46093</v>
      </c>
      <c r="C256" s="27" t="s">
        <v>41</v>
      </c>
      <c r="D256" s="27" t="s">
        <v>95</v>
      </c>
      <c r="E256" s="28">
        <v>23968</v>
      </c>
    </row>
    <row r="257" spans="1:5">
      <c r="A257" s="25">
        <v>80253</v>
      </c>
      <c r="B257" s="26">
        <v>46113</v>
      </c>
      <c r="C257" s="27" t="s">
        <v>31</v>
      </c>
      <c r="D257" s="27" t="s">
        <v>96</v>
      </c>
      <c r="E257" s="28">
        <v>14336</v>
      </c>
    </row>
    <row r="258" spans="1:5">
      <c r="A258" s="25">
        <v>80254</v>
      </c>
      <c r="B258" s="26">
        <v>46137</v>
      </c>
      <c r="C258" s="27" t="s">
        <v>16</v>
      </c>
      <c r="D258" s="27" t="s">
        <v>98</v>
      </c>
      <c r="E258" s="28">
        <v>11104</v>
      </c>
    </row>
    <row r="259" spans="1:5">
      <c r="A259" s="25">
        <v>80255</v>
      </c>
      <c r="B259" s="26">
        <v>46088</v>
      </c>
      <c r="C259" s="27" t="s">
        <v>21</v>
      </c>
      <c r="D259" s="27" t="s">
        <v>95</v>
      </c>
      <c r="E259" s="28">
        <v>28545</v>
      </c>
    </row>
    <row r="260" spans="1:5">
      <c r="A260" s="25">
        <v>80256</v>
      </c>
      <c r="B260" s="26">
        <v>46088</v>
      </c>
      <c r="C260" s="27" t="s">
        <v>26</v>
      </c>
      <c r="D260" s="27" t="s">
        <v>97</v>
      </c>
      <c r="E260" s="28">
        <v>16723</v>
      </c>
    </row>
    <row r="261" spans="1:5">
      <c r="A261" s="25">
        <v>80257</v>
      </c>
      <c r="B261" s="26">
        <v>46092</v>
      </c>
      <c r="C261" s="27" t="s">
        <v>31</v>
      </c>
      <c r="D261" s="27" t="s">
        <v>96</v>
      </c>
      <c r="E261" s="28">
        <v>24925</v>
      </c>
    </row>
    <row r="262" spans="1:5">
      <c r="A262" s="25">
        <v>80258</v>
      </c>
      <c r="B262" s="26">
        <v>46159</v>
      </c>
      <c r="C262" s="27" t="s">
        <v>41</v>
      </c>
      <c r="D262" s="27" t="s">
        <v>95</v>
      </c>
      <c r="E262" s="28">
        <v>29999</v>
      </c>
    </row>
    <row r="263" spans="1:5">
      <c r="A263" s="25">
        <v>80259</v>
      </c>
      <c r="B263" s="26">
        <v>46106</v>
      </c>
      <c r="C263" s="27" t="s">
        <v>26</v>
      </c>
      <c r="D263" s="27" t="s">
        <v>96</v>
      </c>
      <c r="E263" s="28">
        <v>8840</v>
      </c>
    </row>
    <row r="264" spans="1:5">
      <c r="A264" s="25">
        <v>80260</v>
      </c>
      <c r="B264" s="26">
        <v>46114</v>
      </c>
      <c r="C264" s="27" t="s">
        <v>16</v>
      </c>
      <c r="D264" s="27" t="s">
        <v>97</v>
      </c>
      <c r="E264" s="28">
        <v>15969</v>
      </c>
    </row>
    <row r="265" spans="1:5">
      <c r="A265" s="25">
        <v>80261</v>
      </c>
      <c r="B265" s="26">
        <v>46085</v>
      </c>
      <c r="C265" s="27" t="s">
        <v>21</v>
      </c>
      <c r="D265" s="27" t="s">
        <v>96</v>
      </c>
      <c r="E265" s="28">
        <v>12591</v>
      </c>
    </row>
    <row r="266" spans="1:5">
      <c r="A266" s="25">
        <v>80262</v>
      </c>
      <c r="B266" s="26">
        <v>46147</v>
      </c>
      <c r="C266" s="27" t="s">
        <v>31</v>
      </c>
      <c r="D266" s="27" t="s">
        <v>98</v>
      </c>
      <c r="E266" s="28">
        <v>22858</v>
      </c>
    </row>
    <row r="267" spans="1:5">
      <c r="A267" s="25">
        <v>80263</v>
      </c>
      <c r="B267" s="26">
        <v>46172</v>
      </c>
      <c r="C267" s="27" t="s">
        <v>31</v>
      </c>
      <c r="D267" s="27" t="s">
        <v>95</v>
      </c>
      <c r="E267" s="28">
        <v>14928</v>
      </c>
    </row>
    <row r="268" spans="1:5">
      <c r="A268" s="25">
        <v>80264</v>
      </c>
      <c r="B268" s="26">
        <v>46117</v>
      </c>
      <c r="C268" s="27" t="s">
        <v>16</v>
      </c>
      <c r="D268" s="27" t="s">
        <v>95</v>
      </c>
      <c r="E268" s="28">
        <v>11044</v>
      </c>
    </row>
    <row r="269" spans="1:5">
      <c r="A269" s="25">
        <v>80265</v>
      </c>
      <c r="B269" s="26">
        <v>46090</v>
      </c>
      <c r="C269" s="27" t="s">
        <v>41</v>
      </c>
      <c r="D269" s="27" t="s">
        <v>96</v>
      </c>
      <c r="E269" s="28">
        <v>13228</v>
      </c>
    </row>
    <row r="270" spans="1:5">
      <c r="A270" s="25">
        <v>80266</v>
      </c>
      <c r="B270" s="26">
        <v>46126</v>
      </c>
      <c r="C270" s="27" t="s">
        <v>26</v>
      </c>
      <c r="D270" s="27" t="s">
        <v>96</v>
      </c>
      <c r="E270" s="28">
        <v>10715</v>
      </c>
    </row>
    <row r="271" spans="1:5">
      <c r="A271" s="25">
        <v>80267</v>
      </c>
      <c r="B271" s="26">
        <v>46140</v>
      </c>
      <c r="C271" s="27" t="s">
        <v>16</v>
      </c>
      <c r="D271" s="27" t="s">
        <v>95</v>
      </c>
      <c r="E271" s="28">
        <v>9119</v>
      </c>
    </row>
    <row r="272" spans="1:5">
      <c r="A272" s="25">
        <v>80268</v>
      </c>
      <c r="B272" s="26">
        <v>46082</v>
      </c>
      <c r="C272" s="27" t="s">
        <v>21</v>
      </c>
      <c r="D272" s="27" t="s">
        <v>98</v>
      </c>
      <c r="E272" s="28">
        <v>25907</v>
      </c>
    </row>
    <row r="273" spans="1:5">
      <c r="A273" s="25">
        <v>80269</v>
      </c>
      <c r="B273" s="26">
        <v>46075</v>
      </c>
      <c r="C273" s="27" t="s">
        <v>16</v>
      </c>
      <c r="D273" s="27" t="s">
        <v>97</v>
      </c>
      <c r="E273" s="28">
        <v>14801</v>
      </c>
    </row>
    <row r="274" spans="1:5">
      <c r="A274" s="25">
        <v>80270</v>
      </c>
      <c r="B274" s="26">
        <v>46101</v>
      </c>
      <c r="C274" s="27" t="s">
        <v>31</v>
      </c>
      <c r="D274" s="27" t="s">
        <v>97</v>
      </c>
      <c r="E274" s="28">
        <v>4354</v>
      </c>
    </row>
    <row r="275" spans="1:5">
      <c r="A275" s="25">
        <v>80271</v>
      </c>
      <c r="B275" s="26">
        <v>46096</v>
      </c>
      <c r="C275" s="27" t="s">
        <v>21</v>
      </c>
      <c r="D275" s="27" t="s">
        <v>97</v>
      </c>
      <c r="E275" s="28">
        <v>8578</v>
      </c>
    </row>
    <row r="276" spans="1:5">
      <c r="A276" s="25">
        <v>80272</v>
      </c>
      <c r="B276" s="26">
        <v>46171</v>
      </c>
      <c r="C276" s="27" t="s">
        <v>41</v>
      </c>
      <c r="D276" s="27" t="s">
        <v>97</v>
      </c>
      <c r="E276" s="28">
        <v>9610</v>
      </c>
    </row>
    <row r="277" spans="1:5">
      <c r="A277" s="25">
        <v>80273</v>
      </c>
      <c r="B277" s="26">
        <v>46165</v>
      </c>
      <c r="C277" s="27" t="s">
        <v>31</v>
      </c>
      <c r="D277" s="27" t="s">
        <v>98</v>
      </c>
      <c r="E277" s="28">
        <v>9171</v>
      </c>
    </row>
    <row r="278" spans="1:5">
      <c r="A278" s="25">
        <v>80274</v>
      </c>
      <c r="B278" s="26">
        <v>46119</v>
      </c>
      <c r="C278" s="27" t="s">
        <v>41</v>
      </c>
      <c r="D278" s="27" t="s">
        <v>98</v>
      </c>
      <c r="E278" s="28">
        <v>5242</v>
      </c>
    </row>
    <row r="279" spans="1:5">
      <c r="A279" s="25">
        <v>80275</v>
      </c>
      <c r="B279" s="26">
        <v>46067</v>
      </c>
      <c r="C279" s="27" t="s">
        <v>16</v>
      </c>
      <c r="D279" s="27" t="s">
        <v>98</v>
      </c>
      <c r="E279" s="28">
        <v>3299</v>
      </c>
    </row>
    <row r="280" spans="1:5">
      <c r="A280" s="25">
        <v>80276</v>
      </c>
      <c r="B280" s="26">
        <v>46084</v>
      </c>
      <c r="C280" s="27" t="s">
        <v>31</v>
      </c>
      <c r="D280" s="27" t="s">
        <v>95</v>
      </c>
      <c r="E280" s="28">
        <v>11502</v>
      </c>
    </row>
    <row r="281" spans="1:5">
      <c r="A281" s="25">
        <v>80277</v>
      </c>
      <c r="B281" s="26">
        <v>46163</v>
      </c>
      <c r="C281" s="27" t="s">
        <v>31</v>
      </c>
      <c r="D281" s="27" t="s">
        <v>97</v>
      </c>
      <c r="E281" s="28">
        <v>28778</v>
      </c>
    </row>
    <row r="282" spans="1:5">
      <c r="A282" s="25">
        <v>80278</v>
      </c>
      <c r="B282" s="26">
        <v>46171</v>
      </c>
      <c r="C282" s="27" t="s">
        <v>31</v>
      </c>
      <c r="D282" s="27" t="s">
        <v>96</v>
      </c>
      <c r="E282" s="28">
        <v>28717</v>
      </c>
    </row>
    <row r="283" spans="1:5">
      <c r="A283" s="25">
        <v>80279</v>
      </c>
      <c r="B283" s="26">
        <v>46091</v>
      </c>
      <c r="C283" s="27" t="s">
        <v>26</v>
      </c>
      <c r="D283" s="27" t="s">
        <v>96</v>
      </c>
      <c r="E283" s="28">
        <v>13159</v>
      </c>
    </row>
    <row r="284" spans="1:5">
      <c r="A284" s="25">
        <v>80280</v>
      </c>
      <c r="B284" s="26">
        <v>46122</v>
      </c>
      <c r="C284" s="27" t="s">
        <v>31</v>
      </c>
      <c r="D284" s="27" t="s">
        <v>97</v>
      </c>
      <c r="E284" s="28">
        <v>6119</v>
      </c>
    </row>
    <row r="285" spans="1:5">
      <c r="A285" s="25">
        <v>80281</v>
      </c>
      <c r="B285" s="26">
        <v>46068</v>
      </c>
      <c r="C285" s="27" t="s">
        <v>26</v>
      </c>
      <c r="D285" s="27" t="s">
        <v>98</v>
      </c>
      <c r="E285" s="28">
        <v>12537</v>
      </c>
    </row>
    <row r="286" spans="1:5">
      <c r="A286" s="25">
        <v>80282</v>
      </c>
      <c r="B286" s="26">
        <v>46094</v>
      </c>
      <c r="C286" s="27" t="s">
        <v>26</v>
      </c>
      <c r="D286" s="27" t="s">
        <v>95</v>
      </c>
      <c r="E286" s="28">
        <v>8364</v>
      </c>
    </row>
    <row r="287" spans="1:5">
      <c r="A287" s="25">
        <v>80283</v>
      </c>
      <c r="B287" s="26">
        <v>46086</v>
      </c>
      <c r="C287" s="27" t="s">
        <v>16</v>
      </c>
      <c r="D287" s="27" t="s">
        <v>98</v>
      </c>
      <c r="E287" s="28">
        <v>17820</v>
      </c>
    </row>
    <row r="288" spans="1:5">
      <c r="A288" s="25">
        <v>80284</v>
      </c>
      <c r="B288" s="26">
        <v>46152</v>
      </c>
      <c r="C288" s="27" t="s">
        <v>21</v>
      </c>
      <c r="D288" s="27" t="s">
        <v>96</v>
      </c>
      <c r="E288" s="28">
        <v>25238</v>
      </c>
    </row>
    <row r="289" spans="1:5">
      <c r="A289" s="25">
        <v>80285</v>
      </c>
      <c r="B289" s="26">
        <v>46172</v>
      </c>
      <c r="C289" s="27" t="s">
        <v>21</v>
      </c>
      <c r="D289" s="27" t="s">
        <v>98</v>
      </c>
      <c r="E289" s="28">
        <v>29068</v>
      </c>
    </row>
    <row r="290" spans="1:5">
      <c r="A290" s="25">
        <v>80286</v>
      </c>
      <c r="B290" s="26">
        <v>46114</v>
      </c>
      <c r="C290" s="27" t="s">
        <v>16</v>
      </c>
      <c r="D290" s="27" t="s">
        <v>96</v>
      </c>
      <c r="E290" s="28">
        <v>27849</v>
      </c>
    </row>
    <row r="291" spans="1:5">
      <c r="A291" s="25">
        <v>80287</v>
      </c>
      <c r="B291" s="26">
        <v>46148</v>
      </c>
      <c r="C291" s="27" t="s">
        <v>31</v>
      </c>
      <c r="D291" s="27" t="s">
        <v>95</v>
      </c>
      <c r="E291" s="28">
        <v>3971</v>
      </c>
    </row>
    <row r="292" spans="1:5">
      <c r="A292" s="25">
        <v>80288</v>
      </c>
      <c r="B292" s="26">
        <v>46132</v>
      </c>
      <c r="C292" s="27" t="s">
        <v>31</v>
      </c>
      <c r="D292" s="27" t="s">
        <v>98</v>
      </c>
      <c r="E292" s="28">
        <v>19312</v>
      </c>
    </row>
    <row r="293" spans="1:5">
      <c r="A293" s="25">
        <v>80289</v>
      </c>
      <c r="B293" s="26">
        <v>46149</v>
      </c>
      <c r="C293" s="27" t="s">
        <v>16</v>
      </c>
      <c r="D293" s="27" t="s">
        <v>98</v>
      </c>
      <c r="E293" s="28">
        <v>8409</v>
      </c>
    </row>
    <row r="294" spans="1:5">
      <c r="A294" s="25">
        <v>80290</v>
      </c>
      <c r="B294" s="26">
        <v>46093</v>
      </c>
      <c r="C294" s="27" t="s">
        <v>31</v>
      </c>
      <c r="D294" s="27" t="s">
        <v>97</v>
      </c>
      <c r="E294" s="28">
        <v>7837</v>
      </c>
    </row>
    <row r="295" spans="1:5">
      <c r="A295" s="25">
        <v>80291</v>
      </c>
      <c r="B295" s="26">
        <v>46130</v>
      </c>
      <c r="C295" s="27" t="s">
        <v>16</v>
      </c>
      <c r="D295" s="27" t="s">
        <v>98</v>
      </c>
      <c r="E295" s="28">
        <v>7358</v>
      </c>
    </row>
    <row r="296" spans="1:5">
      <c r="A296" s="25">
        <v>80292</v>
      </c>
      <c r="B296" s="26">
        <v>46073</v>
      </c>
      <c r="C296" s="27" t="s">
        <v>41</v>
      </c>
      <c r="D296" s="27" t="s">
        <v>98</v>
      </c>
      <c r="E296" s="28">
        <v>10834</v>
      </c>
    </row>
    <row r="297" spans="1:5">
      <c r="A297" s="25">
        <v>80293</v>
      </c>
      <c r="B297" s="26">
        <v>46134</v>
      </c>
      <c r="C297" s="27" t="s">
        <v>41</v>
      </c>
      <c r="D297" s="27" t="s">
        <v>97</v>
      </c>
      <c r="E297" s="28">
        <v>26114</v>
      </c>
    </row>
    <row r="298" spans="1:5">
      <c r="A298" s="25">
        <v>80294</v>
      </c>
      <c r="B298" s="26">
        <v>46172</v>
      </c>
      <c r="C298" s="27" t="s">
        <v>21</v>
      </c>
      <c r="D298" s="27" t="s">
        <v>98</v>
      </c>
      <c r="E298" s="28">
        <v>12665</v>
      </c>
    </row>
    <row r="299" spans="1:5">
      <c r="A299" s="25">
        <v>80295</v>
      </c>
      <c r="B299" s="26">
        <v>46100</v>
      </c>
      <c r="C299" s="27" t="s">
        <v>31</v>
      </c>
      <c r="D299" s="27" t="s">
        <v>96</v>
      </c>
      <c r="E299" s="28">
        <v>10167</v>
      </c>
    </row>
    <row r="300" spans="1:5">
      <c r="A300" s="25">
        <v>80296</v>
      </c>
      <c r="B300" s="26">
        <v>46057</v>
      </c>
      <c r="C300" s="27" t="s">
        <v>21</v>
      </c>
      <c r="D300" s="27" t="s">
        <v>95</v>
      </c>
      <c r="E300" s="28">
        <v>19915</v>
      </c>
    </row>
    <row r="301" spans="1:5">
      <c r="A301" s="25">
        <v>80297</v>
      </c>
      <c r="B301" s="26">
        <v>46069</v>
      </c>
      <c r="C301" s="27" t="s">
        <v>26</v>
      </c>
      <c r="D301" s="27" t="s">
        <v>95</v>
      </c>
      <c r="E301" s="28">
        <v>4074</v>
      </c>
    </row>
    <row r="302" spans="1:5">
      <c r="A302" s="25">
        <v>80298</v>
      </c>
      <c r="B302" s="26">
        <v>46167</v>
      </c>
      <c r="C302" s="27" t="s">
        <v>41</v>
      </c>
      <c r="D302" s="27" t="s">
        <v>95</v>
      </c>
      <c r="E302" s="28">
        <v>6336</v>
      </c>
    </row>
    <row r="303" spans="1:5">
      <c r="A303" s="25">
        <v>80299</v>
      </c>
      <c r="B303" s="26">
        <v>46150</v>
      </c>
      <c r="C303" s="27" t="s">
        <v>16</v>
      </c>
      <c r="D303" s="27" t="s">
        <v>98</v>
      </c>
      <c r="E303" s="28">
        <v>20492</v>
      </c>
    </row>
    <row r="304" spans="1:5">
      <c r="A304" s="29">
        <v>80300</v>
      </c>
      <c r="B304" s="30">
        <v>46141</v>
      </c>
      <c r="C304" s="31" t="s">
        <v>26</v>
      </c>
      <c r="D304" s="31" t="s">
        <v>98</v>
      </c>
      <c r="E304" s="32">
        <v>22088</v>
      </c>
    </row>
  </sheetData>
  <mergeCells count="2">
    <mergeCell ref="A1:E1"/>
    <mergeCell ref="A2:E2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424"/>
  <sheetViews>
    <sheetView topLeftCell="G1" zoomScaleNormal="100" workbookViewId="0">
      <selection activeCell="S18" sqref="S18"/>
    </sheetView>
  </sheetViews>
  <sheetFormatPr defaultRowHeight="14.25"/>
  <cols>
    <col min="1" max="1" width="6.5" customWidth="1"/>
    <col min="2" max="2" width="10.5" customWidth="1"/>
    <col min="3" max="3" width="13.125" customWidth="1"/>
    <col min="4" max="4" width="13.375" customWidth="1"/>
    <col min="5" max="5" width="10.125" customWidth="1"/>
    <col min="7" max="7" width="9" customWidth="1"/>
    <col min="16" max="16" width="15.125" bestFit="1" customWidth="1"/>
    <col min="18" max="18" width="17.25" bestFit="1" customWidth="1"/>
    <col min="19" max="19" width="24.25" bestFit="1" customWidth="1"/>
    <col min="20" max="20" width="7.875" customWidth="1"/>
    <col min="21" max="21" width="10.375" customWidth="1"/>
    <col min="22" max="22" width="11.25" bestFit="1" customWidth="1"/>
    <col min="23" max="23" width="14.5" bestFit="1" customWidth="1"/>
    <col min="24" max="24" width="10.375" bestFit="1" customWidth="1"/>
  </cols>
  <sheetData>
    <row r="1" spans="1:24" ht="27.95" customHeight="1">
      <c r="A1" s="50" t="s">
        <v>114</v>
      </c>
      <c r="B1" s="51"/>
      <c r="C1" s="51"/>
      <c r="D1" s="51"/>
      <c r="E1" s="51"/>
      <c r="R1" s="44" t="s">
        <v>117</v>
      </c>
      <c r="S1" t="s">
        <v>119</v>
      </c>
    </row>
    <row r="2" spans="1:24" ht="36" customHeight="1">
      <c r="A2" s="52" t="s">
        <v>115</v>
      </c>
      <c r="B2" s="51"/>
      <c r="C2" s="51"/>
      <c r="D2" s="51"/>
      <c r="E2" s="51"/>
      <c r="R2" s="6" t="s">
        <v>143</v>
      </c>
      <c r="S2" s="7">
        <v>834565</v>
      </c>
      <c r="T2" s="42">
        <f>S2/1000</f>
        <v>834.56500000000005</v>
      </c>
      <c r="V2" s="6" t="s">
        <v>143</v>
      </c>
      <c r="W2" s="7">
        <f>834565/1000</f>
        <v>834.56500000000005</v>
      </c>
      <c r="X2" s="42"/>
    </row>
    <row r="3" spans="1:24" ht="15" customHeight="1">
      <c r="R3" s="6" t="s">
        <v>144</v>
      </c>
      <c r="S3" s="7">
        <v>501689</v>
      </c>
      <c r="T3" s="42">
        <f t="shared" ref="T3:T11" si="0">S3/1000</f>
        <v>501.68900000000002</v>
      </c>
      <c r="V3" s="6" t="s">
        <v>144</v>
      </c>
      <c r="W3" s="7">
        <f t="shared" ref="W3:W10" si="1">834565/1000</f>
        <v>834.56500000000005</v>
      </c>
      <c r="X3" s="42"/>
    </row>
    <row r="4" spans="1:24" ht="15">
      <c r="A4" s="3" t="s">
        <v>90</v>
      </c>
      <c r="B4" s="4" t="s">
        <v>3</v>
      </c>
      <c r="C4" s="4" t="s">
        <v>91</v>
      </c>
      <c r="D4" s="4" t="s">
        <v>11</v>
      </c>
      <c r="E4" s="5" t="s">
        <v>10</v>
      </c>
      <c r="R4" s="6" t="s">
        <v>145</v>
      </c>
      <c r="S4" s="7">
        <v>962371</v>
      </c>
      <c r="T4" s="42">
        <f t="shared" si="0"/>
        <v>962.37099999999998</v>
      </c>
      <c r="V4" s="6" t="s">
        <v>145</v>
      </c>
      <c r="W4" s="7">
        <f t="shared" si="1"/>
        <v>834.56500000000005</v>
      </c>
      <c r="X4" s="42"/>
    </row>
    <row r="5" spans="1:24">
      <c r="A5" s="25">
        <v>90001</v>
      </c>
      <c r="B5" s="26">
        <v>46201</v>
      </c>
      <c r="C5" s="27" t="s">
        <v>95</v>
      </c>
      <c r="D5" s="27" t="s">
        <v>31</v>
      </c>
      <c r="E5" s="28">
        <v>23609</v>
      </c>
      <c r="R5" s="6" t="s">
        <v>146</v>
      </c>
      <c r="S5" s="7">
        <v>717183</v>
      </c>
      <c r="T5" s="42">
        <f t="shared" si="0"/>
        <v>717.18299999999999</v>
      </c>
      <c r="V5" s="6" t="s">
        <v>146</v>
      </c>
      <c r="W5" s="7">
        <f t="shared" si="1"/>
        <v>834.56500000000005</v>
      </c>
      <c r="X5" s="42"/>
    </row>
    <row r="6" spans="1:24">
      <c r="A6" s="25">
        <v>90002</v>
      </c>
      <c r="B6" s="26">
        <v>46197</v>
      </c>
      <c r="C6" s="27" t="s">
        <v>97</v>
      </c>
      <c r="D6" s="27" t="s">
        <v>41</v>
      </c>
      <c r="E6" s="28">
        <v>4280</v>
      </c>
      <c r="P6" s="33"/>
      <c r="R6" s="6" t="s">
        <v>130</v>
      </c>
      <c r="S6" s="7">
        <v>1011870</v>
      </c>
      <c r="T6" s="42">
        <f t="shared" si="0"/>
        <v>1011.87</v>
      </c>
      <c r="V6" s="6" t="s">
        <v>130</v>
      </c>
      <c r="W6" s="7">
        <f t="shared" si="1"/>
        <v>834.56500000000005</v>
      </c>
      <c r="X6" s="42"/>
    </row>
    <row r="7" spans="1:24">
      <c r="A7" s="25">
        <v>90003</v>
      </c>
      <c r="B7" s="26">
        <v>46196</v>
      </c>
      <c r="C7" s="27" t="s">
        <v>96</v>
      </c>
      <c r="D7" s="27" t="s">
        <v>16</v>
      </c>
      <c r="E7" s="28">
        <v>16991</v>
      </c>
      <c r="P7" s="41"/>
      <c r="R7" s="6" t="s">
        <v>129</v>
      </c>
      <c r="S7" s="7">
        <v>755827</v>
      </c>
      <c r="T7" s="42">
        <f t="shared" si="0"/>
        <v>755.827</v>
      </c>
      <c r="U7" s="40"/>
      <c r="V7" s="6" t="s">
        <v>129</v>
      </c>
      <c r="W7" s="7">
        <f t="shared" si="1"/>
        <v>834.56500000000005</v>
      </c>
      <c r="X7" s="42"/>
    </row>
    <row r="8" spans="1:24">
      <c r="A8" s="25">
        <v>90004</v>
      </c>
      <c r="B8" s="26">
        <v>46140</v>
      </c>
      <c r="C8" s="27" t="s">
        <v>98</v>
      </c>
      <c r="D8" s="27" t="s">
        <v>26</v>
      </c>
      <c r="E8" s="28">
        <v>15152</v>
      </c>
      <c r="P8" s="41"/>
      <c r="R8" s="6" t="s">
        <v>131</v>
      </c>
      <c r="S8" s="7">
        <v>871733</v>
      </c>
      <c r="T8" s="42">
        <f t="shared" si="0"/>
        <v>871.73299999999995</v>
      </c>
      <c r="U8" s="7"/>
      <c r="V8" s="6" t="s">
        <v>131</v>
      </c>
      <c r="W8" s="7">
        <f t="shared" si="1"/>
        <v>834.56500000000005</v>
      </c>
      <c r="X8" s="42"/>
    </row>
    <row r="9" spans="1:24">
      <c r="A9" s="25">
        <v>90005</v>
      </c>
      <c r="B9" s="26">
        <v>46222</v>
      </c>
      <c r="C9" s="27" t="s">
        <v>95</v>
      </c>
      <c r="D9" s="27" t="s">
        <v>26</v>
      </c>
      <c r="E9" s="28">
        <v>17573</v>
      </c>
      <c r="P9" s="41"/>
      <c r="R9" s="6" t="s">
        <v>147</v>
      </c>
      <c r="S9" s="7">
        <v>814077</v>
      </c>
      <c r="T9" s="42">
        <f t="shared" si="0"/>
        <v>814.077</v>
      </c>
      <c r="U9" s="7"/>
      <c r="V9" s="6" t="s">
        <v>147</v>
      </c>
      <c r="W9" s="7">
        <f t="shared" si="1"/>
        <v>834.56500000000005</v>
      </c>
      <c r="X9" s="42"/>
    </row>
    <row r="10" spans="1:24">
      <c r="A10" s="25">
        <v>90006</v>
      </c>
      <c r="B10" s="26">
        <v>46073</v>
      </c>
      <c r="C10" s="27" t="s">
        <v>97</v>
      </c>
      <c r="D10" s="27" t="s">
        <v>16</v>
      </c>
      <c r="E10" s="28">
        <v>3508</v>
      </c>
      <c r="P10" s="41"/>
      <c r="R10" s="6" t="s">
        <v>148</v>
      </c>
      <c r="S10" s="7">
        <v>665736</v>
      </c>
      <c r="T10" s="42">
        <f t="shared" si="0"/>
        <v>665.73599999999999</v>
      </c>
      <c r="U10" s="7"/>
      <c r="V10" s="6" t="s">
        <v>148</v>
      </c>
      <c r="W10" s="7">
        <f t="shared" si="1"/>
        <v>834.56500000000005</v>
      </c>
      <c r="X10" s="42"/>
    </row>
    <row r="11" spans="1:24">
      <c r="A11" s="25">
        <v>90007</v>
      </c>
      <c r="B11" s="26">
        <v>46078</v>
      </c>
      <c r="C11" s="27" t="s">
        <v>97</v>
      </c>
      <c r="D11" s="27" t="s">
        <v>31</v>
      </c>
      <c r="E11" s="28">
        <v>24836</v>
      </c>
      <c r="P11" s="41"/>
      <c r="R11" s="6" t="s">
        <v>118</v>
      </c>
      <c r="S11" s="7">
        <v>7135051</v>
      </c>
      <c r="T11" s="42">
        <f t="shared" si="0"/>
        <v>7135.0510000000004</v>
      </c>
      <c r="U11" s="7"/>
    </row>
    <row r="12" spans="1:24">
      <c r="A12" s="25">
        <v>90008</v>
      </c>
      <c r="B12" s="26">
        <v>46247</v>
      </c>
      <c r="C12" s="27" t="s">
        <v>97</v>
      </c>
      <c r="D12" s="27" t="s">
        <v>26</v>
      </c>
      <c r="E12" s="28">
        <v>17977</v>
      </c>
      <c r="P12" s="41"/>
      <c r="U12" s="7"/>
    </row>
    <row r="13" spans="1:24">
      <c r="A13" s="25">
        <v>90009</v>
      </c>
      <c r="B13" s="26">
        <v>46094</v>
      </c>
      <c r="C13" s="27" t="s">
        <v>95</v>
      </c>
      <c r="D13" s="27" t="s">
        <v>41</v>
      </c>
      <c r="E13" s="28">
        <v>25745</v>
      </c>
      <c r="G13" s="40"/>
      <c r="H13" s="40"/>
      <c r="I13" s="40"/>
      <c r="J13" s="40"/>
      <c r="K13" s="40"/>
      <c r="P13" s="41"/>
      <c r="U13" s="7"/>
    </row>
    <row r="14" spans="1:24">
      <c r="A14" s="25">
        <v>90010</v>
      </c>
      <c r="B14" s="26">
        <v>46052</v>
      </c>
      <c r="C14" s="27" t="s">
        <v>95</v>
      </c>
      <c r="D14" s="27" t="s">
        <v>31</v>
      </c>
      <c r="E14" s="28">
        <v>11564</v>
      </c>
      <c r="G14" s="40"/>
      <c r="H14" s="40"/>
      <c r="I14" s="40"/>
      <c r="J14" s="40"/>
      <c r="K14" s="40"/>
      <c r="P14" s="41"/>
      <c r="U14" s="7"/>
    </row>
    <row r="15" spans="1:24">
      <c r="A15" s="25">
        <v>90011</v>
      </c>
      <c r="B15" s="26">
        <v>46086</v>
      </c>
      <c r="C15" s="27" t="s">
        <v>95</v>
      </c>
      <c r="D15" s="27" t="s">
        <v>21</v>
      </c>
      <c r="E15" s="28">
        <v>28555</v>
      </c>
      <c r="G15" s="40"/>
      <c r="H15" s="40"/>
      <c r="I15" s="40"/>
      <c r="J15" s="40"/>
      <c r="K15" s="40"/>
      <c r="P15" s="41"/>
      <c r="U15" s="7"/>
    </row>
    <row r="16" spans="1:24">
      <c r="A16" s="25">
        <v>90012</v>
      </c>
      <c r="B16" s="26">
        <v>46076</v>
      </c>
      <c r="C16" s="27" t="s">
        <v>97</v>
      </c>
      <c r="D16" s="27" t="s">
        <v>16</v>
      </c>
      <c r="E16" s="28">
        <v>25395</v>
      </c>
      <c r="G16" s="40"/>
      <c r="H16" s="40"/>
      <c r="I16" s="40"/>
      <c r="J16" s="40"/>
      <c r="K16" s="40"/>
      <c r="P16" s="41"/>
      <c r="U16" s="7"/>
    </row>
    <row r="17" spans="1:21">
      <c r="A17" s="25">
        <v>90013</v>
      </c>
      <c r="B17" s="26">
        <v>46275</v>
      </c>
      <c r="C17" s="27" t="s">
        <v>97</v>
      </c>
      <c r="D17" s="27" t="s">
        <v>26</v>
      </c>
      <c r="E17" s="28">
        <v>22047</v>
      </c>
      <c r="G17" s="40"/>
      <c r="H17" s="40"/>
      <c r="I17" s="40"/>
      <c r="J17" s="40"/>
      <c r="K17" s="40"/>
      <c r="P17" s="41"/>
      <c r="U17" s="7"/>
    </row>
    <row r="18" spans="1:21">
      <c r="A18" s="25">
        <v>90014</v>
      </c>
      <c r="B18" s="26">
        <v>46193</v>
      </c>
      <c r="C18" s="27" t="s">
        <v>97</v>
      </c>
      <c r="D18" s="27" t="s">
        <v>31</v>
      </c>
      <c r="E18" s="28">
        <v>7744</v>
      </c>
      <c r="G18" s="40"/>
      <c r="H18" s="40"/>
      <c r="I18" s="40"/>
      <c r="J18" s="40"/>
      <c r="K18" s="40"/>
      <c r="P18" s="41"/>
    </row>
    <row r="19" spans="1:21">
      <c r="A19" s="25">
        <v>90015</v>
      </c>
      <c r="B19" s="26">
        <v>46095</v>
      </c>
      <c r="C19" s="27" t="s">
        <v>98</v>
      </c>
      <c r="D19" s="27" t="s">
        <v>41</v>
      </c>
      <c r="E19" s="28">
        <v>12997</v>
      </c>
      <c r="G19" s="40"/>
      <c r="H19" s="40"/>
      <c r="I19" s="40"/>
      <c r="J19" s="40"/>
      <c r="K19" s="40"/>
      <c r="P19" s="41"/>
    </row>
    <row r="20" spans="1:21" ht="15" customHeight="1">
      <c r="A20" s="25">
        <v>90016</v>
      </c>
      <c r="B20" s="26">
        <v>46103</v>
      </c>
      <c r="C20" s="27" t="s">
        <v>95</v>
      </c>
      <c r="D20" s="27" t="s">
        <v>26</v>
      </c>
      <c r="E20" s="28">
        <v>22353</v>
      </c>
      <c r="G20" s="40"/>
      <c r="H20" s="40"/>
      <c r="I20" s="40"/>
      <c r="J20" s="40"/>
      <c r="K20" s="40"/>
      <c r="P20" s="41"/>
    </row>
    <row r="21" spans="1:21">
      <c r="A21" s="25">
        <v>90017</v>
      </c>
      <c r="B21" s="26">
        <v>46282</v>
      </c>
      <c r="C21" s="27" t="s">
        <v>98</v>
      </c>
      <c r="D21" s="27" t="s">
        <v>31</v>
      </c>
      <c r="E21" s="28">
        <v>9414</v>
      </c>
      <c r="G21" s="40"/>
      <c r="H21" s="40"/>
      <c r="I21" s="40"/>
      <c r="J21" s="40"/>
      <c r="K21" s="40"/>
      <c r="P21" s="41"/>
    </row>
    <row r="22" spans="1:21">
      <c r="A22" s="25">
        <v>90018</v>
      </c>
      <c r="B22" s="26">
        <v>46093</v>
      </c>
      <c r="C22" s="27" t="s">
        <v>97</v>
      </c>
      <c r="D22" s="27" t="s">
        <v>31</v>
      </c>
      <c r="E22" s="28">
        <v>19043</v>
      </c>
      <c r="G22" s="40"/>
      <c r="H22" s="40"/>
      <c r="I22" s="40"/>
      <c r="J22" s="40"/>
      <c r="K22" s="40"/>
      <c r="P22" s="41"/>
    </row>
    <row r="23" spans="1:21">
      <c r="A23" s="25">
        <v>90019</v>
      </c>
      <c r="B23" s="26">
        <v>46169</v>
      </c>
      <c r="C23" s="27" t="s">
        <v>98</v>
      </c>
      <c r="D23" s="27" t="s">
        <v>26</v>
      </c>
      <c r="E23" s="28">
        <v>20414</v>
      </c>
      <c r="G23" s="40"/>
      <c r="H23" s="40"/>
      <c r="I23" s="40"/>
      <c r="J23" s="40"/>
      <c r="K23" s="40"/>
      <c r="P23" s="41"/>
    </row>
    <row r="24" spans="1:21">
      <c r="A24" s="25">
        <v>90020</v>
      </c>
      <c r="B24" s="26">
        <v>46078</v>
      </c>
      <c r="C24" s="27" t="s">
        <v>95</v>
      </c>
      <c r="D24" s="27" t="s">
        <v>41</v>
      </c>
      <c r="E24" s="28">
        <v>8497</v>
      </c>
      <c r="G24" s="40"/>
      <c r="H24" s="40"/>
      <c r="I24" s="40"/>
      <c r="J24" s="40"/>
      <c r="K24" s="40"/>
      <c r="P24" s="41"/>
    </row>
    <row r="25" spans="1:21">
      <c r="A25" s="25">
        <v>90021</v>
      </c>
      <c r="B25" s="26">
        <v>46233</v>
      </c>
      <c r="C25" s="27" t="s">
        <v>96</v>
      </c>
      <c r="D25" s="27" t="s">
        <v>21</v>
      </c>
      <c r="E25" s="28">
        <v>3637</v>
      </c>
      <c r="G25" s="40"/>
      <c r="H25" s="40"/>
      <c r="I25" s="40"/>
      <c r="J25" s="40"/>
      <c r="K25" s="40"/>
      <c r="P25" s="41"/>
    </row>
    <row r="26" spans="1:21">
      <c r="A26" s="25">
        <v>90022</v>
      </c>
      <c r="B26" s="26">
        <v>46131</v>
      </c>
      <c r="C26" s="27" t="s">
        <v>96</v>
      </c>
      <c r="D26" s="27" t="s">
        <v>21</v>
      </c>
      <c r="E26" s="28">
        <v>3993</v>
      </c>
      <c r="P26" s="41"/>
    </row>
    <row r="27" spans="1:21">
      <c r="A27" s="25">
        <v>90023</v>
      </c>
      <c r="B27" s="26">
        <v>46065</v>
      </c>
      <c r="C27" s="27" t="s">
        <v>97</v>
      </c>
      <c r="D27" s="27" t="s">
        <v>41</v>
      </c>
      <c r="E27" s="28">
        <v>3194</v>
      </c>
      <c r="P27" s="41"/>
    </row>
    <row r="28" spans="1:21">
      <c r="A28" s="25">
        <v>90024</v>
      </c>
      <c r="B28" s="26">
        <v>46191</v>
      </c>
      <c r="C28" s="27" t="s">
        <v>97</v>
      </c>
      <c r="D28" s="27" t="s">
        <v>16</v>
      </c>
      <c r="E28" s="28">
        <v>6661</v>
      </c>
      <c r="P28" s="41"/>
    </row>
    <row r="29" spans="1:21">
      <c r="A29" s="25">
        <v>90025</v>
      </c>
      <c r="B29" s="26">
        <v>46294</v>
      </c>
      <c r="C29" s="27" t="s">
        <v>95</v>
      </c>
      <c r="D29" s="27" t="s">
        <v>16</v>
      </c>
      <c r="E29" s="28">
        <v>20622</v>
      </c>
      <c r="P29" s="41"/>
    </row>
    <row r="30" spans="1:21">
      <c r="A30" s="25">
        <v>90026</v>
      </c>
      <c r="B30" s="26">
        <v>46157</v>
      </c>
      <c r="C30" s="27" t="s">
        <v>96</v>
      </c>
      <c r="D30" s="27" t="s">
        <v>21</v>
      </c>
      <c r="E30" s="28">
        <v>18255</v>
      </c>
      <c r="P30" s="41"/>
    </row>
    <row r="31" spans="1:21">
      <c r="A31" s="25">
        <v>90027</v>
      </c>
      <c r="B31" s="26">
        <v>46279</v>
      </c>
      <c r="C31" s="27" t="s">
        <v>96</v>
      </c>
      <c r="D31" s="27" t="s">
        <v>21</v>
      </c>
      <c r="E31" s="28">
        <v>28180</v>
      </c>
      <c r="P31" s="41"/>
    </row>
    <row r="32" spans="1:21">
      <c r="A32" s="25">
        <v>90028</v>
      </c>
      <c r="B32" s="26">
        <v>46087</v>
      </c>
      <c r="C32" s="27" t="s">
        <v>97</v>
      </c>
      <c r="D32" s="27" t="s">
        <v>41</v>
      </c>
      <c r="E32" s="28">
        <v>29034</v>
      </c>
      <c r="P32" s="41"/>
    </row>
    <row r="33" spans="1:16">
      <c r="A33" s="25">
        <v>90029</v>
      </c>
      <c r="B33" s="26">
        <v>46116</v>
      </c>
      <c r="C33" s="27" t="s">
        <v>96</v>
      </c>
      <c r="D33" s="27" t="s">
        <v>41</v>
      </c>
      <c r="E33" s="28">
        <v>20598</v>
      </c>
      <c r="P33" s="41"/>
    </row>
    <row r="34" spans="1:16">
      <c r="A34" s="25">
        <v>90030</v>
      </c>
      <c r="B34" s="26">
        <v>46163</v>
      </c>
      <c r="C34" s="27" t="s">
        <v>95</v>
      </c>
      <c r="D34" s="27" t="s">
        <v>26</v>
      </c>
      <c r="E34" s="28">
        <v>5826</v>
      </c>
      <c r="P34" s="41"/>
    </row>
    <row r="35" spans="1:16">
      <c r="A35" s="25">
        <v>90031</v>
      </c>
      <c r="B35" s="26">
        <v>46118</v>
      </c>
      <c r="C35" s="27" t="s">
        <v>98</v>
      </c>
      <c r="D35" s="27" t="s">
        <v>16</v>
      </c>
      <c r="E35" s="28">
        <v>28682</v>
      </c>
      <c r="P35" s="41"/>
    </row>
    <row r="36" spans="1:16">
      <c r="A36" s="25">
        <v>90032</v>
      </c>
      <c r="B36" s="26">
        <v>46059</v>
      </c>
      <c r="C36" s="27" t="s">
        <v>95</v>
      </c>
      <c r="D36" s="27" t="s">
        <v>41</v>
      </c>
      <c r="E36" s="28">
        <v>28309</v>
      </c>
      <c r="P36" s="41"/>
    </row>
    <row r="37" spans="1:16">
      <c r="A37" s="25">
        <v>90033</v>
      </c>
      <c r="B37" s="26">
        <v>46224</v>
      </c>
      <c r="C37" s="27" t="s">
        <v>98</v>
      </c>
      <c r="D37" s="27" t="s">
        <v>21</v>
      </c>
      <c r="E37" s="28">
        <v>10751</v>
      </c>
      <c r="P37" s="41"/>
    </row>
    <row r="38" spans="1:16">
      <c r="A38" s="25">
        <v>90034</v>
      </c>
      <c r="B38" s="26">
        <v>46040</v>
      </c>
      <c r="C38" s="27" t="s">
        <v>95</v>
      </c>
      <c r="D38" s="27" t="s">
        <v>41</v>
      </c>
      <c r="E38" s="28">
        <v>17492</v>
      </c>
      <c r="P38" s="41"/>
    </row>
    <row r="39" spans="1:16">
      <c r="A39" s="25">
        <v>90035</v>
      </c>
      <c r="B39" s="26">
        <v>46148</v>
      </c>
      <c r="C39" s="27" t="s">
        <v>95</v>
      </c>
      <c r="D39" s="27" t="s">
        <v>31</v>
      </c>
      <c r="E39" s="28">
        <v>22835</v>
      </c>
      <c r="P39" s="41"/>
    </row>
    <row r="40" spans="1:16">
      <c r="A40" s="25">
        <v>90036</v>
      </c>
      <c r="B40" s="26">
        <v>46161</v>
      </c>
      <c r="C40" s="27" t="s">
        <v>97</v>
      </c>
      <c r="D40" s="27" t="s">
        <v>16</v>
      </c>
      <c r="E40" s="28">
        <v>4962</v>
      </c>
      <c r="P40" s="41"/>
    </row>
    <row r="41" spans="1:16">
      <c r="A41" s="25">
        <v>90037</v>
      </c>
      <c r="B41" s="26">
        <v>46133</v>
      </c>
      <c r="C41" s="27" t="s">
        <v>96</v>
      </c>
      <c r="D41" s="27" t="s">
        <v>16</v>
      </c>
      <c r="E41" s="28">
        <v>11445</v>
      </c>
      <c r="P41" s="41"/>
    </row>
    <row r="42" spans="1:16">
      <c r="A42" s="25">
        <v>90038</v>
      </c>
      <c r="B42" s="26">
        <v>46170</v>
      </c>
      <c r="C42" s="27" t="s">
        <v>95</v>
      </c>
      <c r="D42" s="27" t="s">
        <v>26</v>
      </c>
      <c r="E42" s="28">
        <v>5894</v>
      </c>
      <c r="P42" s="41"/>
    </row>
    <row r="43" spans="1:16">
      <c r="A43" s="25">
        <v>90039</v>
      </c>
      <c r="B43" s="26">
        <v>46161</v>
      </c>
      <c r="C43" s="27" t="s">
        <v>98</v>
      </c>
      <c r="D43" s="27" t="s">
        <v>21</v>
      </c>
      <c r="E43" s="28">
        <v>8897</v>
      </c>
      <c r="P43" s="41"/>
    </row>
    <row r="44" spans="1:16">
      <c r="A44" s="25">
        <v>90040</v>
      </c>
      <c r="B44" s="26">
        <v>46172</v>
      </c>
      <c r="C44" s="27" t="s">
        <v>95</v>
      </c>
      <c r="D44" s="27" t="s">
        <v>21</v>
      </c>
      <c r="E44" s="28">
        <v>26026</v>
      </c>
      <c r="P44" s="41"/>
    </row>
    <row r="45" spans="1:16">
      <c r="A45" s="25">
        <v>90041</v>
      </c>
      <c r="B45" s="26">
        <v>46101</v>
      </c>
      <c r="C45" s="27" t="s">
        <v>97</v>
      </c>
      <c r="D45" s="27" t="s">
        <v>26</v>
      </c>
      <c r="E45" s="28">
        <v>3679</v>
      </c>
      <c r="P45" s="41"/>
    </row>
    <row r="46" spans="1:16">
      <c r="A46" s="25">
        <v>90042</v>
      </c>
      <c r="B46" s="26">
        <v>46188</v>
      </c>
      <c r="C46" s="27" t="s">
        <v>95</v>
      </c>
      <c r="D46" s="27" t="s">
        <v>41</v>
      </c>
      <c r="E46" s="28">
        <v>11906</v>
      </c>
      <c r="P46" s="41"/>
    </row>
    <row r="47" spans="1:16">
      <c r="A47" s="25">
        <v>90043</v>
      </c>
      <c r="B47" s="26">
        <v>46064</v>
      </c>
      <c r="C47" s="27" t="s">
        <v>95</v>
      </c>
      <c r="D47" s="27" t="s">
        <v>31</v>
      </c>
      <c r="E47" s="28">
        <v>10197</v>
      </c>
      <c r="P47" s="41"/>
    </row>
    <row r="48" spans="1:16">
      <c r="A48" s="25">
        <v>90044</v>
      </c>
      <c r="B48" s="26">
        <v>46274</v>
      </c>
      <c r="C48" s="27" t="s">
        <v>96</v>
      </c>
      <c r="D48" s="27" t="s">
        <v>16</v>
      </c>
      <c r="E48" s="28">
        <v>25564</v>
      </c>
      <c r="P48" s="41"/>
    </row>
    <row r="49" spans="1:16">
      <c r="A49" s="25">
        <v>90045</v>
      </c>
      <c r="B49" s="26">
        <v>46142</v>
      </c>
      <c r="C49" s="27" t="s">
        <v>97</v>
      </c>
      <c r="D49" s="27" t="s">
        <v>21</v>
      </c>
      <c r="E49" s="28">
        <v>10690</v>
      </c>
      <c r="P49" s="41"/>
    </row>
    <row r="50" spans="1:16">
      <c r="A50" s="25">
        <v>90046</v>
      </c>
      <c r="B50" s="26">
        <v>46184</v>
      </c>
      <c r="C50" s="27" t="s">
        <v>96</v>
      </c>
      <c r="D50" s="27" t="s">
        <v>21</v>
      </c>
      <c r="E50" s="28">
        <v>7905</v>
      </c>
      <c r="P50" s="41"/>
    </row>
    <row r="51" spans="1:16">
      <c r="A51" s="25">
        <v>90047</v>
      </c>
      <c r="B51" s="26">
        <v>46168</v>
      </c>
      <c r="C51" s="27" t="s">
        <v>96</v>
      </c>
      <c r="D51" s="27" t="s">
        <v>31</v>
      </c>
      <c r="E51" s="28">
        <v>29678</v>
      </c>
      <c r="P51" s="41"/>
    </row>
    <row r="52" spans="1:16">
      <c r="A52" s="25">
        <v>90048</v>
      </c>
      <c r="B52" s="26">
        <v>46247</v>
      </c>
      <c r="C52" s="27" t="s">
        <v>95</v>
      </c>
      <c r="D52" s="27" t="s">
        <v>41</v>
      </c>
      <c r="E52" s="28">
        <v>9115</v>
      </c>
      <c r="P52" s="41"/>
    </row>
    <row r="53" spans="1:16">
      <c r="A53" s="25">
        <v>90049</v>
      </c>
      <c r="B53" s="26">
        <v>46171</v>
      </c>
      <c r="C53" s="27" t="s">
        <v>98</v>
      </c>
      <c r="D53" s="27" t="s">
        <v>26</v>
      </c>
      <c r="E53" s="28">
        <v>29204</v>
      </c>
      <c r="P53" s="41"/>
    </row>
    <row r="54" spans="1:16">
      <c r="A54" s="25">
        <v>90050</v>
      </c>
      <c r="B54" s="26">
        <v>46029</v>
      </c>
      <c r="C54" s="27" t="s">
        <v>96</v>
      </c>
      <c r="D54" s="27" t="s">
        <v>26</v>
      </c>
      <c r="E54" s="28">
        <v>22342</v>
      </c>
      <c r="P54" s="41"/>
    </row>
    <row r="55" spans="1:16">
      <c r="A55" s="25">
        <v>90051</v>
      </c>
      <c r="B55" s="26">
        <v>46185</v>
      </c>
      <c r="C55" s="27" t="s">
        <v>98</v>
      </c>
      <c r="D55" s="27" t="s">
        <v>16</v>
      </c>
      <c r="E55" s="28">
        <v>24951</v>
      </c>
      <c r="P55" s="41"/>
    </row>
    <row r="56" spans="1:16">
      <c r="A56" s="25">
        <v>90052</v>
      </c>
      <c r="B56" s="26">
        <v>46095</v>
      </c>
      <c r="C56" s="27" t="s">
        <v>98</v>
      </c>
      <c r="D56" s="27" t="s">
        <v>31</v>
      </c>
      <c r="E56" s="28">
        <v>12138</v>
      </c>
      <c r="P56" s="41"/>
    </row>
    <row r="57" spans="1:16">
      <c r="A57" s="25">
        <v>90053</v>
      </c>
      <c r="B57" s="26">
        <v>46042</v>
      </c>
      <c r="C57" s="27" t="s">
        <v>97</v>
      </c>
      <c r="D57" s="27" t="s">
        <v>26</v>
      </c>
      <c r="E57" s="28">
        <v>11933</v>
      </c>
      <c r="P57" s="41"/>
    </row>
    <row r="58" spans="1:16">
      <c r="A58" s="25">
        <v>90054</v>
      </c>
      <c r="B58" s="26">
        <v>46172</v>
      </c>
      <c r="C58" s="27" t="s">
        <v>95</v>
      </c>
      <c r="D58" s="27" t="s">
        <v>21</v>
      </c>
      <c r="E58" s="28">
        <v>15364</v>
      </c>
      <c r="P58" s="41"/>
    </row>
    <row r="59" spans="1:16">
      <c r="A59" s="25">
        <v>90055</v>
      </c>
      <c r="B59" s="26">
        <v>46024</v>
      </c>
      <c r="C59" s="27" t="s">
        <v>96</v>
      </c>
      <c r="D59" s="27" t="s">
        <v>16</v>
      </c>
      <c r="E59" s="28">
        <v>23255</v>
      </c>
      <c r="P59" s="41"/>
    </row>
    <row r="60" spans="1:16">
      <c r="A60" s="25">
        <v>90056</v>
      </c>
      <c r="B60" s="26">
        <v>46264</v>
      </c>
      <c r="C60" s="27" t="s">
        <v>98</v>
      </c>
      <c r="D60" s="27" t="s">
        <v>41</v>
      </c>
      <c r="E60" s="28">
        <v>28566</v>
      </c>
      <c r="P60" s="41"/>
    </row>
    <row r="61" spans="1:16">
      <c r="A61" s="25">
        <v>90057</v>
      </c>
      <c r="B61" s="26">
        <v>46028</v>
      </c>
      <c r="C61" s="27" t="s">
        <v>98</v>
      </c>
      <c r="D61" s="27" t="s">
        <v>16</v>
      </c>
      <c r="E61" s="28">
        <v>5020</v>
      </c>
      <c r="P61" s="41"/>
    </row>
    <row r="62" spans="1:16">
      <c r="A62" s="25">
        <v>90058</v>
      </c>
      <c r="B62" s="26">
        <v>46253</v>
      </c>
      <c r="C62" s="27" t="s">
        <v>96</v>
      </c>
      <c r="D62" s="27" t="s">
        <v>41</v>
      </c>
      <c r="E62" s="28">
        <v>16166</v>
      </c>
      <c r="P62" s="41"/>
    </row>
    <row r="63" spans="1:16">
      <c r="A63" s="25">
        <v>90059</v>
      </c>
      <c r="B63" s="26">
        <v>46043</v>
      </c>
      <c r="C63" s="27" t="s">
        <v>96</v>
      </c>
      <c r="D63" s="27" t="s">
        <v>26</v>
      </c>
      <c r="E63" s="28">
        <v>16892</v>
      </c>
      <c r="P63" s="41"/>
    </row>
    <row r="64" spans="1:16">
      <c r="A64" s="25">
        <v>90060</v>
      </c>
      <c r="B64" s="26">
        <v>46175</v>
      </c>
      <c r="C64" s="27" t="s">
        <v>96</v>
      </c>
      <c r="D64" s="27" t="s">
        <v>21</v>
      </c>
      <c r="E64" s="28">
        <v>21387</v>
      </c>
      <c r="P64" s="41"/>
    </row>
    <row r="65" spans="1:16">
      <c r="A65" s="25">
        <v>90061</v>
      </c>
      <c r="B65" s="26">
        <v>46281</v>
      </c>
      <c r="C65" s="27" t="s">
        <v>96</v>
      </c>
      <c r="D65" s="27" t="s">
        <v>41</v>
      </c>
      <c r="E65" s="28">
        <v>22727</v>
      </c>
      <c r="P65" s="41"/>
    </row>
    <row r="66" spans="1:16">
      <c r="A66" s="25">
        <v>90062</v>
      </c>
      <c r="B66" s="26">
        <v>46145</v>
      </c>
      <c r="C66" s="27" t="s">
        <v>98</v>
      </c>
      <c r="D66" s="27" t="s">
        <v>16</v>
      </c>
      <c r="E66" s="28">
        <v>15608</v>
      </c>
      <c r="P66" s="41"/>
    </row>
    <row r="67" spans="1:16">
      <c r="A67" s="25">
        <v>90063</v>
      </c>
      <c r="B67" s="26">
        <v>46182</v>
      </c>
      <c r="C67" s="27" t="s">
        <v>96</v>
      </c>
      <c r="D67" s="27" t="s">
        <v>26</v>
      </c>
      <c r="E67" s="28">
        <v>21490</v>
      </c>
      <c r="P67" s="41"/>
    </row>
    <row r="68" spans="1:16">
      <c r="A68" s="25">
        <v>90064</v>
      </c>
      <c r="B68" s="26">
        <v>46052</v>
      </c>
      <c r="C68" s="27" t="s">
        <v>96</v>
      </c>
      <c r="D68" s="27" t="s">
        <v>26</v>
      </c>
      <c r="E68" s="28">
        <v>18314</v>
      </c>
      <c r="P68" s="41"/>
    </row>
    <row r="69" spans="1:16">
      <c r="A69" s="25">
        <v>90065</v>
      </c>
      <c r="B69" s="26">
        <v>46100</v>
      </c>
      <c r="C69" s="27" t="s">
        <v>95</v>
      </c>
      <c r="D69" s="27" t="s">
        <v>21</v>
      </c>
      <c r="E69" s="28">
        <v>27210</v>
      </c>
      <c r="P69" s="41"/>
    </row>
    <row r="70" spans="1:16">
      <c r="A70" s="25">
        <v>90066</v>
      </c>
      <c r="B70" s="26">
        <v>46247</v>
      </c>
      <c r="C70" s="27" t="s">
        <v>95</v>
      </c>
      <c r="D70" s="27" t="s">
        <v>31</v>
      </c>
      <c r="E70" s="28">
        <v>6652</v>
      </c>
      <c r="P70" s="41"/>
    </row>
    <row r="71" spans="1:16">
      <c r="A71" s="25">
        <v>90067</v>
      </c>
      <c r="B71" s="26">
        <v>46157</v>
      </c>
      <c r="C71" s="27" t="s">
        <v>97</v>
      </c>
      <c r="D71" s="27" t="s">
        <v>26</v>
      </c>
      <c r="E71" s="28">
        <v>16317</v>
      </c>
      <c r="P71" s="41"/>
    </row>
    <row r="72" spans="1:16">
      <c r="A72" s="25">
        <v>90068</v>
      </c>
      <c r="B72" s="26">
        <v>46267</v>
      </c>
      <c r="C72" s="27" t="s">
        <v>98</v>
      </c>
      <c r="D72" s="27" t="s">
        <v>31</v>
      </c>
      <c r="E72" s="28">
        <v>16970</v>
      </c>
      <c r="P72" s="41"/>
    </row>
    <row r="73" spans="1:16">
      <c r="A73" s="25">
        <v>90069</v>
      </c>
      <c r="B73" s="26">
        <v>46120</v>
      </c>
      <c r="C73" s="27" t="s">
        <v>96</v>
      </c>
      <c r="D73" s="27" t="s">
        <v>21</v>
      </c>
      <c r="E73" s="28">
        <v>18901</v>
      </c>
      <c r="P73" s="41"/>
    </row>
    <row r="74" spans="1:16">
      <c r="A74" s="25">
        <v>90070</v>
      </c>
      <c r="B74" s="26">
        <v>46241</v>
      </c>
      <c r="C74" s="27" t="s">
        <v>97</v>
      </c>
      <c r="D74" s="27" t="s">
        <v>31</v>
      </c>
      <c r="E74" s="28">
        <v>15308</v>
      </c>
      <c r="P74" s="41"/>
    </row>
    <row r="75" spans="1:16">
      <c r="A75" s="25">
        <v>90071</v>
      </c>
      <c r="B75" s="26">
        <v>46047</v>
      </c>
      <c r="C75" s="27" t="s">
        <v>96</v>
      </c>
      <c r="D75" s="27" t="s">
        <v>21</v>
      </c>
      <c r="E75" s="28">
        <v>21727</v>
      </c>
      <c r="P75" s="41"/>
    </row>
    <row r="76" spans="1:16">
      <c r="A76" s="25">
        <v>90072</v>
      </c>
      <c r="B76" s="26">
        <v>46084</v>
      </c>
      <c r="C76" s="27" t="s">
        <v>95</v>
      </c>
      <c r="D76" s="27" t="s">
        <v>31</v>
      </c>
      <c r="E76" s="28">
        <v>29624</v>
      </c>
      <c r="P76" s="41"/>
    </row>
    <row r="77" spans="1:16">
      <c r="A77" s="25">
        <v>90073</v>
      </c>
      <c r="B77" s="26">
        <v>46270</v>
      </c>
      <c r="C77" s="27" t="s">
        <v>98</v>
      </c>
      <c r="D77" s="27" t="s">
        <v>26</v>
      </c>
      <c r="E77" s="28">
        <v>18170</v>
      </c>
      <c r="P77" s="41"/>
    </row>
    <row r="78" spans="1:16">
      <c r="A78" s="25">
        <v>90074</v>
      </c>
      <c r="B78" s="26">
        <v>46056</v>
      </c>
      <c r="C78" s="27" t="s">
        <v>98</v>
      </c>
      <c r="D78" s="27" t="s">
        <v>41</v>
      </c>
      <c r="E78" s="28">
        <v>26006</v>
      </c>
      <c r="P78" s="41"/>
    </row>
    <row r="79" spans="1:16">
      <c r="A79" s="25">
        <v>90075</v>
      </c>
      <c r="B79" s="26">
        <v>46059</v>
      </c>
      <c r="C79" s="27" t="s">
        <v>96</v>
      </c>
      <c r="D79" s="27" t="s">
        <v>26</v>
      </c>
      <c r="E79" s="28">
        <v>16396</v>
      </c>
      <c r="P79" s="41"/>
    </row>
    <row r="80" spans="1:16">
      <c r="A80" s="25">
        <v>90076</v>
      </c>
      <c r="B80" s="26">
        <v>46214</v>
      </c>
      <c r="C80" s="27" t="s">
        <v>97</v>
      </c>
      <c r="D80" s="27" t="s">
        <v>26</v>
      </c>
      <c r="E80" s="28">
        <v>3503</v>
      </c>
      <c r="P80" s="41"/>
    </row>
    <row r="81" spans="1:16">
      <c r="A81" s="25">
        <v>90077</v>
      </c>
      <c r="B81" s="26">
        <v>46101</v>
      </c>
      <c r="C81" s="27" t="s">
        <v>96</v>
      </c>
      <c r="D81" s="27" t="s">
        <v>21</v>
      </c>
      <c r="E81" s="28">
        <v>27731</v>
      </c>
      <c r="P81" s="41"/>
    </row>
    <row r="82" spans="1:16">
      <c r="A82" s="25">
        <v>90078</v>
      </c>
      <c r="B82" s="26">
        <v>46157</v>
      </c>
      <c r="C82" s="27" t="s">
        <v>95</v>
      </c>
      <c r="D82" s="27" t="s">
        <v>26</v>
      </c>
      <c r="E82" s="28">
        <v>12417</v>
      </c>
      <c r="P82" s="41"/>
    </row>
    <row r="83" spans="1:16">
      <c r="A83" s="25">
        <v>90079</v>
      </c>
      <c r="B83" s="26">
        <v>46214</v>
      </c>
      <c r="C83" s="27" t="s">
        <v>98</v>
      </c>
      <c r="D83" s="27" t="s">
        <v>26</v>
      </c>
      <c r="E83" s="28">
        <v>16903</v>
      </c>
      <c r="P83" s="41"/>
    </row>
    <row r="84" spans="1:16">
      <c r="A84" s="25">
        <v>90080</v>
      </c>
      <c r="B84" s="26">
        <v>46066</v>
      </c>
      <c r="C84" s="27" t="s">
        <v>95</v>
      </c>
      <c r="D84" s="27" t="s">
        <v>31</v>
      </c>
      <c r="E84" s="28">
        <v>8792</v>
      </c>
      <c r="P84" s="41"/>
    </row>
    <row r="85" spans="1:16">
      <c r="A85" s="25">
        <v>90081</v>
      </c>
      <c r="B85" s="26">
        <v>46181</v>
      </c>
      <c r="C85" s="27" t="s">
        <v>98</v>
      </c>
      <c r="D85" s="27" t="s">
        <v>16</v>
      </c>
      <c r="E85" s="28">
        <v>11730</v>
      </c>
      <c r="P85" s="41"/>
    </row>
    <row r="86" spans="1:16">
      <c r="A86" s="25">
        <v>90082</v>
      </c>
      <c r="B86" s="26">
        <v>46182</v>
      </c>
      <c r="C86" s="27" t="s">
        <v>96</v>
      </c>
      <c r="D86" s="27" t="s">
        <v>31</v>
      </c>
      <c r="E86" s="28">
        <v>3424</v>
      </c>
      <c r="P86" s="41"/>
    </row>
    <row r="87" spans="1:16">
      <c r="A87" s="25">
        <v>90083</v>
      </c>
      <c r="B87" s="26">
        <v>46155</v>
      </c>
      <c r="C87" s="27" t="s">
        <v>97</v>
      </c>
      <c r="D87" s="27" t="s">
        <v>26</v>
      </c>
      <c r="E87" s="28">
        <v>4663</v>
      </c>
      <c r="P87" s="41"/>
    </row>
    <row r="88" spans="1:16">
      <c r="A88" s="25">
        <v>90084</v>
      </c>
      <c r="B88" s="26">
        <v>46269</v>
      </c>
      <c r="C88" s="27" t="s">
        <v>98</v>
      </c>
      <c r="D88" s="27" t="s">
        <v>41</v>
      </c>
      <c r="E88" s="28">
        <v>7132</v>
      </c>
      <c r="P88" s="41"/>
    </row>
    <row r="89" spans="1:16">
      <c r="A89" s="25">
        <v>90085</v>
      </c>
      <c r="B89" s="26">
        <v>46114</v>
      </c>
      <c r="C89" s="27" t="s">
        <v>95</v>
      </c>
      <c r="D89" s="27" t="s">
        <v>21</v>
      </c>
      <c r="E89" s="28">
        <v>19401</v>
      </c>
      <c r="P89" s="41"/>
    </row>
    <row r="90" spans="1:16">
      <c r="A90" s="25">
        <v>90086</v>
      </c>
      <c r="B90" s="26">
        <v>46201</v>
      </c>
      <c r="C90" s="27" t="s">
        <v>97</v>
      </c>
      <c r="D90" s="27" t="s">
        <v>26</v>
      </c>
      <c r="E90" s="28">
        <v>15257</v>
      </c>
      <c r="P90" s="41"/>
    </row>
    <row r="91" spans="1:16">
      <c r="A91" s="25">
        <v>90087</v>
      </c>
      <c r="B91" s="26">
        <v>46023</v>
      </c>
      <c r="C91" s="27" t="s">
        <v>97</v>
      </c>
      <c r="D91" s="27" t="s">
        <v>21</v>
      </c>
      <c r="E91" s="28">
        <v>23294</v>
      </c>
      <c r="P91" s="41"/>
    </row>
    <row r="92" spans="1:16">
      <c r="A92" s="25">
        <v>90088</v>
      </c>
      <c r="B92" s="26">
        <v>46091</v>
      </c>
      <c r="C92" s="27" t="s">
        <v>96</v>
      </c>
      <c r="D92" s="27" t="s">
        <v>26</v>
      </c>
      <c r="E92" s="28">
        <v>15084</v>
      </c>
      <c r="P92" s="41"/>
    </row>
    <row r="93" spans="1:16">
      <c r="A93" s="25">
        <v>90089</v>
      </c>
      <c r="B93" s="26">
        <v>46148</v>
      </c>
      <c r="C93" s="27" t="s">
        <v>96</v>
      </c>
      <c r="D93" s="27" t="s">
        <v>26</v>
      </c>
      <c r="E93" s="28">
        <v>6300</v>
      </c>
      <c r="P93" s="41"/>
    </row>
    <row r="94" spans="1:16">
      <c r="A94" s="25">
        <v>90090</v>
      </c>
      <c r="B94" s="26">
        <v>46294</v>
      </c>
      <c r="C94" s="27" t="s">
        <v>96</v>
      </c>
      <c r="D94" s="27" t="s">
        <v>16</v>
      </c>
      <c r="E94" s="28">
        <v>15085</v>
      </c>
      <c r="P94" s="41"/>
    </row>
    <row r="95" spans="1:16">
      <c r="A95" s="25">
        <v>90091</v>
      </c>
      <c r="B95" s="26">
        <v>46283</v>
      </c>
      <c r="C95" s="27" t="s">
        <v>97</v>
      </c>
      <c r="D95" s="27" t="s">
        <v>16</v>
      </c>
      <c r="E95" s="28">
        <v>21019</v>
      </c>
      <c r="P95" s="41"/>
    </row>
    <row r="96" spans="1:16">
      <c r="A96" s="25">
        <v>90092</v>
      </c>
      <c r="B96" s="26">
        <v>46179</v>
      </c>
      <c r="C96" s="27" t="s">
        <v>97</v>
      </c>
      <c r="D96" s="27" t="s">
        <v>16</v>
      </c>
      <c r="E96" s="28">
        <v>4551</v>
      </c>
      <c r="P96" s="41"/>
    </row>
    <row r="97" spans="1:16">
      <c r="A97" s="25">
        <v>90093</v>
      </c>
      <c r="B97" s="26">
        <v>46062</v>
      </c>
      <c r="C97" s="27" t="s">
        <v>95</v>
      </c>
      <c r="D97" s="27" t="s">
        <v>26</v>
      </c>
      <c r="E97" s="28">
        <v>3917</v>
      </c>
      <c r="P97" s="41"/>
    </row>
    <row r="98" spans="1:16">
      <c r="A98" s="25">
        <v>90094</v>
      </c>
      <c r="B98" s="26">
        <v>46256</v>
      </c>
      <c r="C98" s="27" t="s">
        <v>98</v>
      </c>
      <c r="D98" s="27" t="s">
        <v>26</v>
      </c>
      <c r="E98" s="28">
        <v>19636</v>
      </c>
      <c r="P98" s="41"/>
    </row>
    <row r="99" spans="1:16">
      <c r="A99" s="25">
        <v>90095</v>
      </c>
      <c r="B99" s="26">
        <v>46114</v>
      </c>
      <c r="C99" s="27" t="s">
        <v>97</v>
      </c>
      <c r="D99" s="27" t="s">
        <v>31</v>
      </c>
      <c r="E99" s="28">
        <v>17422</v>
      </c>
      <c r="P99" s="41"/>
    </row>
    <row r="100" spans="1:16">
      <c r="A100" s="25">
        <v>90096</v>
      </c>
      <c r="B100" s="26">
        <v>46262</v>
      </c>
      <c r="C100" s="27" t="s">
        <v>96</v>
      </c>
      <c r="D100" s="27" t="s">
        <v>21</v>
      </c>
      <c r="E100" s="28">
        <v>24520</v>
      </c>
      <c r="P100" s="41"/>
    </row>
    <row r="101" spans="1:16">
      <c r="A101" s="25">
        <v>90097</v>
      </c>
      <c r="B101" s="26">
        <v>46149</v>
      </c>
      <c r="C101" s="27" t="s">
        <v>96</v>
      </c>
      <c r="D101" s="27" t="s">
        <v>31</v>
      </c>
      <c r="E101" s="28">
        <v>16980</v>
      </c>
      <c r="P101" s="41"/>
    </row>
    <row r="102" spans="1:16">
      <c r="A102" s="25">
        <v>90098</v>
      </c>
      <c r="B102" s="26">
        <v>46260</v>
      </c>
      <c r="C102" s="27" t="s">
        <v>97</v>
      </c>
      <c r="D102" s="27" t="s">
        <v>21</v>
      </c>
      <c r="E102" s="28">
        <v>8620</v>
      </c>
      <c r="P102" s="41"/>
    </row>
    <row r="103" spans="1:16">
      <c r="A103" s="25">
        <v>90099</v>
      </c>
      <c r="B103" s="26">
        <v>46199</v>
      </c>
      <c r="C103" s="27" t="s">
        <v>98</v>
      </c>
      <c r="D103" s="27" t="s">
        <v>31</v>
      </c>
      <c r="E103" s="28">
        <v>12789</v>
      </c>
      <c r="P103" s="41"/>
    </row>
    <row r="104" spans="1:16">
      <c r="A104" s="25">
        <v>90100</v>
      </c>
      <c r="B104" s="26">
        <v>46115</v>
      </c>
      <c r="C104" s="27" t="s">
        <v>98</v>
      </c>
      <c r="D104" s="27" t="s">
        <v>16</v>
      </c>
      <c r="E104" s="28">
        <v>25849</v>
      </c>
      <c r="P104" s="41"/>
    </row>
    <row r="105" spans="1:16">
      <c r="A105" s="25">
        <v>90101</v>
      </c>
      <c r="B105" s="26">
        <v>46234</v>
      </c>
      <c r="C105" s="27" t="s">
        <v>95</v>
      </c>
      <c r="D105" s="27" t="s">
        <v>31</v>
      </c>
      <c r="E105" s="28">
        <v>7866</v>
      </c>
      <c r="P105" s="41"/>
    </row>
    <row r="106" spans="1:16">
      <c r="A106" s="25">
        <v>90102</v>
      </c>
      <c r="B106" s="26">
        <v>46217</v>
      </c>
      <c r="C106" s="27" t="s">
        <v>95</v>
      </c>
      <c r="D106" s="27" t="s">
        <v>26</v>
      </c>
      <c r="E106" s="28">
        <v>5626</v>
      </c>
      <c r="P106" s="41"/>
    </row>
    <row r="107" spans="1:16">
      <c r="A107" s="25">
        <v>90103</v>
      </c>
      <c r="B107" s="26">
        <v>46093</v>
      </c>
      <c r="C107" s="27" t="s">
        <v>98</v>
      </c>
      <c r="D107" s="27" t="s">
        <v>31</v>
      </c>
      <c r="E107" s="28">
        <v>23805</v>
      </c>
      <c r="P107" s="41"/>
    </row>
    <row r="108" spans="1:16">
      <c r="A108" s="25">
        <v>90104</v>
      </c>
      <c r="B108" s="26">
        <v>46083</v>
      </c>
      <c r="C108" s="27" t="s">
        <v>97</v>
      </c>
      <c r="D108" s="27" t="s">
        <v>21</v>
      </c>
      <c r="E108" s="28">
        <v>29404</v>
      </c>
      <c r="P108" s="41"/>
    </row>
    <row r="109" spans="1:16">
      <c r="A109" s="25">
        <v>90105</v>
      </c>
      <c r="B109" s="26">
        <v>46217</v>
      </c>
      <c r="C109" s="27" t="s">
        <v>95</v>
      </c>
      <c r="D109" s="27" t="s">
        <v>16</v>
      </c>
      <c r="E109" s="28">
        <v>14942</v>
      </c>
      <c r="P109" s="41"/>
    </row>
    <row r="110" spans="1:16">
      <c r="A110" s="25">
        <v>90106</v>
      </c>
      <c r="B110" s="26">
        <v>46123</v>
      </c>
      <c r="C110" s="27" t="s">
        <v>98</v>
      </c>
      <c r="D110" s="27" t="s">
        <v>41</v>
      </c>
      <c r="E110" s="28">
        <v>18250</v>
      </c>
      <c r="P110" s="41"/>
    </row>
    <row r="111" spans="1:16">
      <c r="A111" s="25">
        <v>90107</v>
      </c>
      <c r="B111" s="26">
        <v>46101</v>
      </c>
      <c r="C111" s="27" t="s">
        <v>95</v>
      </c>
      <c r="D111" s="27" t="s">
        <v>41</v>
      </c>
      <c r="E111" s="28">
        <v>12916</v>
      </c>
      <c r="P111" s="41"/>
    </row>
    <row r="112" spans="1:16">
      <c r="A112" s="25">
        <v>90108</v>
      </c>
      <c r="B112" s="26">
        <v>46231</v>
      </c>
      <c r="C112" s="27" t="s">
        <v>96</v>
      </c>
      <c r="D112" s="27" t="s">
        <v>16</v>
      </c>
      <c r="E112" s="28">
        <v>19892</v>
      </c>
      <c r="P112" s="41"/>
    </row>
    <row r="113" spans="1:16">
      <c r="A113" s="25">
        <v>90109</v>
      </c>
      <c r="B113" s="26">
        <v>46174</v>
      </c>
      <c r="C113" s="27" t="s">
        <v>95</v>
      </c>
      <c r="D113" s="27" t="s">
        <v>16</v>
      </c>
      <c r="E113" s="28">
        <v>29057</v>
      </c>
      <c r="P113" s="41"/>
    </row>
    <row r="114" spans="1:16">
      <c r="A114" s="25">
        <v>90110</v>
      </c>
      <c r="B114" s="26">
        <v>46174</v>
      </c>
      <c r="C114" s="27" t="s">
        <v>98</v>
      </c>
      <c r="D114" s="27" t="s">
        <v>41</v>
      </c>
      <c r="E114" s="28">
        <v>22028</v>
      </c>
      <c r="P114" s="41"/>
    </row>
    <row r="115" spans="1:16">
      <c r="A115" s="25">
        <v>90111</v>
      </c>
      <c r="B115" s="26">
        <v>46237</v>
      </c>
      <c r="C115" s="27" t="s">
        <v>96</v>
      </c>
      <c r="D115" s="27" t="s">
        <v>26</v>
      </c>
      <c r="E115" s="28">
        <v>23195</v>
      </c>
      <c r="P115" s="41"/>
    </row>
    <row r="116" spans="1:16">
      <c r="A116" s="25">
        <v>90112</v>
      </c>
      <c r="B116" s="26">
        <v>46139</v>
      </c>
      <c r="C116" s="27" t="s">
        <v>96</v>
      </c>
      <c r="D116" s="27" t="s">
        <v>26</v>
      </c>
      <c r="E116" s="28">
        <v>23544</v>
      </c>
      <c r="P116" s="41"/>
    </row>
    <row r="117" spans="1:16">
      <c r="A117" s="25">
        <v>90113</v>
      </c>
      <c r="B117" s="26">
        <v>46156</v>
      </c>
      <c r="C117" s="27" t="s">
        <v>96</v>
      </c>
      <c r="D117" s="27" t="s">
        <v>21</v>
      </c>
      <c r="E117" s="28">
        <v>24337</v>
      </c>
      <c r="P117" s="41"/>
    </row>
    <row r="118" spans="1:16">
      <c r="A118" s="25">
        <v>90114</v>
      </c>
      <c r="B118" s="26">
        <v>46030</v>
      </c>
      <c r="C118" s="27" t="s">
        <v>97</v>
      </c>
      <c r="D118" s="27" t="s">
        <v>16</v>
      </c>
      <c r="E118" s="28">
        <v>27884</v>
      </c>
      <c r="P118" s="41"/>
    </row>
    <row r="119" spans="1:16">
      <c r="A119" s="25">
        <v>90115</v>
      </c>
      <c r="B119" s="26">
        <v>46106</v>
      </c>
      <c r="C119" s="27" t="s">
        <v>98</v>
      </c>
      <c r="D119" s="27" t="s">
        <v>41</v>
      </c>
      <c r="E119" s="28">
        <v>19566</v>
      </c>
      <c r="P119" s="41"/>
    </row>
    <row r="120" spans="1:16">
      <c r="A120" s="25">
        <v>90116</v>
      </c>
      <c r="B120" s="26">
        <v>46169</v>
      </c>
      <c r="C120" s="27" t="s">
        <v>95</v>
      </c>
      <c r="D120" s="27" t="s">
        <v>21</v>
      </c>
      <c r="E120" s="28">
        <v>26738</v>
      </c>
      <c r="P120" s="41"/>
    </row>
    <row r="121" spans="1:16">
      <c r="A121" s="25">
        <v>90117</v>
      </c>
      <c r="B121" s="26">
        <v>46230</v>
      </c>
      <c r="C121" s="27" t="s">
        <v>96</v>
      </c>
      <c r="D121" s="27" t="s">
        <v>16</v>
      </c>
      <c r="E121" s="28">
        <v>18480</v>
      </c>
      <c r="P121" s="41"/>
    </row>
    <row r="122" spans="1:16">
      <c r="A122" s="25">
        <v>90118</v>
      </c>
      <c r="B122" s="26">
        <v>46091</v>
      </c>
      <c r="C122" s="27" t="s">
        <v>95</v>
      </c>
      <c r="D122" s="27" t="s">
        <v>16</v>
      </c>
      <c r="E122" s="28">
        <v>9571</v>
      </c>
      <c r="P122" s="41"/>
    </row>
    <row r="123" spans="1:16">
      <c r="A123" s="25">
        <v>90119</v>
      </c>
      <c r="B123" s="26">
        <v>46090</v>
      </c>
      <c r="C123" s="27" t="s">
        <v>98</v>
      </c>
      <c r="D123" s="27" t="s">
        <v>16</v>
      </c>
      <c r="E123" s="28">
        <v>14670</v>
      </c>
      <c r="P123" s="41"/>
    </row>
    <row r="124" spans="1:16">
      <c r="A124" s="25">
        <v>90120</v>
      </c>
      <c r="B124" s="26">
        <v>46205</v>
      </c>
      <c r="C124" s="27" t="s">
        <v>97</v>
      </c>
      <c r="D124" s="27" t="s">
        <v>16</v>
      </c>
      <c r="E124" s="28">
        <v>9846</v>
      </c>
      <c r="P124" s="41"/>
    </row>
    <row r="125" spans="1:16">
      <c r="A125" s="25">
        <v>90121</v>
      </c>
      <c r="B125" s="26">
        <v>46081</v>
      </c>
      <c r="C125" s="27" t="s">
        <v>95</v>
      </c>
      <c r="D125" s="27" t="s">
        <v>16</v>
      </c>
      <c r="E125" s="28">
        <v>10736</v>
      </c>
      <c r="P125" s="41"/>
    </row>
    <row r="126" spans="1:16">
      <c r="A126" s="25">
        <v>90122</v>
      </c>
      <c r="B126" s="26">
        <v>46153</v>
      </c>
      <c r="C126" s="27" t="s">
        <v>96</v>
      </c>
      <c r="D126" s="27" t="s">
        <v>41</v>
      </c>
      <c r="E126" s="28">
        <v>23799</v>
      </c>
      <c r="P126" s="41"/>
    </row>
    <row r="127" spans="1:16">
      <c r="A127" s="25">
        <v>90123</v>
      </c>
      <c r="B127" s="26">
        <v>46054</v>
      </c>
      <c r="C127" s="27" t="s">
        <v>97</v>
      </c>
      <c r="D127" s="27" t="s">
        <v>31</v>
      </c>
      <c r="E127" s="28">
        <v>8177</v>
      </c>
      <c r="P127" s="41"/>
    </row>
    <row r="128" spans="1:16">
      <c r="A128" s="25">
        <v>90124</v>
      </c>
      <c r="B128" s="26">
        <v>46127</v>
      </c>
      <c r="C128" s="27" t="s">
        <v>96</v>
      </c>
      <c r="D128" s="27" t="s">
        <v>21</v>
      </c>
      <c r="E128" s="28">
        <v>4194</v>
      </c>
      <c r="P128" s="41"/>
    </row>
    <row r="129" spans="1:16">
      <c r="A129" s="25">
        <v>90125</v>
      </c>
      <c r="B129" s="26">
        <v>46047</v>
      </c>
      <c r="C129" s="27" t="s">
        <v>97</v>
      </c>
      <c r="D129" s="27" t="s">
        <v>26</v>
      </c>
      <c r="E129" s="28">
        <v>23752</v>
      </c>
      <c r="P129" s="41"/>
    </row>
    <row r="130" spans="1:16">
      <c r="A130" s="25">
        <v>90126</v>
      </c>
      <c r="B130" s="26">
        <v>46274</v>
      </c>
      <c r="C130" s="27" t="s">
        <v>98</v>
      </c>
      <c r="D130" s="27" t="s">
        <v>31</v>
      </c>
      <c r="E130" s="28">
        <v>27744</v>
      </c>
      <c r="P130" s="41"/>
    </row>
    <row r="131" spans="1:16">
      <c r="A131" s="25">
        <v>90127</v>
      </c>
      <c r="B131" s="26">
        <v>46217</v>
      </c>
      <c r="C131" s="27" t="s">
        <v>95</v>
      </c>
      <c r="D131" s="27" t="s">
        <v>31</v>
      </c>
      <c r="E131" s="28">
        <v>22842</v>
      </c>
      <c r="P131" s="41"/>
    </row>
    <row r="132" spans="1:16">
      <c r="A132" s="25">
        <v>90128</v>
      </c>
      <c r="B132" s="26">
        <v>46040</v>
      </c>
      <c r="C132" s="27" t="s">
        <v>96</v>
      </c>
      <c r="D132" s="27" t="s">
        <v>31</v>
      </c>
      <c r="E132" s="28">
        <v>11134</v>
      </c>
      <c r="P132" s="41"/>
    </row>
    <row r="133" spans="1:16">
      <c r="A133" s="25">
        <v>90129</v>
      </c>
      <c r="B133" s="26">
        <v>46214</v>
      </c>
      <c r="C133" s="27" t="s">
        <v>97</v>
      </c>
      <c r="D133" s="27" t="s">
        <v>26</v>
      </c>
      <c r="E133" s="28">
        <v>22804</v>
      </c>
      <c r="P133" s="41"/>
    </row>
    <row r="134" spans="1:16">
      <c r="A134" s="25">
        <v>90130</v>
      </c>
      <c r="B134" s="26">
        <v>46283</v>
      </c>
      <c r="C134" s="27" t="s">
        <v>97</v>
      </c>
      <c r="D134" s="27" t="s">
        <v>16</v>
      </c>
      <c r="E134" s="28">
        <v>6801</v>
      </c>
      <c r="P134" s="41"/>
    </row>
    <row r="135" spans="1:16">
      <c r="A135" s="25">
        <v>90131</v>
      </c>
      <c r="B135" s="26">
        <v>46155</v>
      </c>
      <c r="C135" s="27" t="s">
        <v>98</v>
      </c>
      <c r="D135" s="27" t="s">
        <v>16</v>
      </c>
      <c r="E135" s="28">
        <v>16781</v>
      </c>
      <c r="P135" s="41"/>
    </row>
    <row r="136" spans="1:16">
      <c r="A136" s="25">
        <v>90132</v>
      </c>
      <c r="B136" s="26">
        <v>46268</v>
      </c>
      <c r="C136" s="27" t="s">
        <v>97</v>
      </c>
      <c r="D136" s="27" t="s">
        <v>41</v>
      </c>
      <c r="E136" s="28">
        <v>8595</v>
      </c>
      <c r="P136" s="41"/>
    </row>
    <row r="137" spans="1:16">
      <c r="A137" s="25">
        <v>90133</v>
      </c>
      <c r="B137" s="26">
        <v>46107</v>
      </c>
      <c r="C137" s="27" t="s">
        <v>97</v>
      </c>
      <c r="D137" s="27" t="s">
        <v>41</v>
      </c>
      <c r="E137" s="28">
        <v>19160</v>
      </c>
      <c r="P137" s="41"/>
    </row>
    <row r="138" spans="1:16">
      <c r="A138" s="25">
        <v>90134</v>
      </c>
      <c r="B138" s="26">
        <v>46240</v>
      </c>
      <c r="C138" s="27" t="s">
        <v>98</v>
      </c>
      <c r="D138" s="27" t="s">
        <v>21</v>
      </c>
      <c r="E138" s="28">
        <v>20881</v>
      </c>
      <c r="P138" s="41"/>
    </row>
    <row r="139" spans="1:16">
      <c r="A139" s="25">
        <v>90135</v>
      </c>
      <c r="B139" s="26">
        <v>46144</v>
      </c>
      <c r="C139" s="27" t="s">
        <v>97</v>
      </c>
      <c r="D139" s="27" t="s">
        <v>26</v>
      </c>
      <c r="E139" s="28">
        <v>10217</v>
      </c>
      <c r="P139" s="41"/>
    </row>
    <row r="140" spans="1:16">
      <c r="A140" s="25">
        <v>90136</v>
      </c>
      <c r="B140" s="26">
        <v>46269</v>
      </c>
      <c r="C140" s="27" t="s">
        <v>98</v>
      </c>
      <c r="D140" s="27" t="s">
        <v>41</v>
      </c>
      <c r="E140" s="28">
        <v>4229</v>
      </c>
      <c r="P140" s="41"/>
    </row>
    <row r="141" spans="1:16">
      <c r="A141" s="25">
        <v>90137</v>
      </c>
      <c r="B141" s="26">
        <v>46152</v>
      </c>
      <c r="C141" s="27" t="s">
        <v>97</v>
      </c>
      <c r="D141" s="27" t="s">
        <v>16</v>
      </c>
      <c r="E141" s="28">
        <v>12189</v>
      </c>
      <c r="P141" s="41"/>
    </row>
    <row r="142" spans="1:16">
      <c r="A142" s="25">
        <v>90138</v>
      </c>
      <c r="B142" s="26">
        <v>46044</v>
      </c>
      <c r="C142" s="27" t="s">
        <v>97</v>
      </c>
      <c r="D142" s="27" t="s">
        <v>41</v>
      </c>
      <c r="E142" s="28">
        <v>25463</v>
      </c>
      <c r="P142" s="41"/>
    </row>
    <row r="143" spans="1:16">
      <c r="A143" s="25">
        <v>90139</v>
      </c>
      <c r="B143" s="26">
        <v>46221</v>
      </c>
      <c r="C143" s="27" t="s">
        <v>97</v>
      </c>
      <c r="D143" s="27" t="s">
        <v>26</v>
      </c>
      <c r="E143" s="28">
        <v>6888</v>
      </c>
      <c r="P143" s="41"/>
    </row>
    <row r="144" spans="1:16">
      <c r="A144" s="25">
        <v>90140</v>
      </c>
      <c r="B144" s="26">
        <v>46286</v>
      </c>
      <c r="C144" s="27" t="s">
        <v>96</v>
      </c>
      <c r="D144" s="27" t="s">
        <v>31</v>
      </c>
      <c r="E144" s="28">
        <v>6770</v>
      </c>
      <c r="P144" s="41"/>
    </row>
    <row r="145" spans="1:16">
      <c r="A145" s="25">
        <v>90141</v>
      </c>
      <c r="B145" s="26">
        <v>46029</v>
      </c>
      <c r="C145" s="27" t="s">
        <v>98</v>
      </c>
      <c r="D145" s="27" t="s">
        <v>26</v>
      </c>
      <c r="E145" s="28">
        <v>8420</v>
      </c>
      <c r="P145" s="41"/>
    </row>
    <row r="146" spans="1:16">
      <c r="A146" s="25">
        <v>90142</v>
      </c>
      <c r="B146" s="26">
        <v>46057</v>
      </c>
      <c r="C146" s="27" t="s">
        <v>95</v>
      </c>
      <c r="D146" s="27" t="s">
        <v>41</v>
      </c>
      <c r="E146" s="28">
        <v>24083</v>
      </c>
      <c r="P146" s="41"/>
    </row>
    <row r="147" spans="1:16">
      <c r="A147" s="25">
        <v>90143</v>
      </c>
      <c r="B147" s="26">
        <v>46268</v>
      </c>
      <c r="C147" s="27" t="s">
        <v>96</v>
      </c>
      <c r="D147" s="27" t="s">
        <v>16</v>
      </c>
      <c r="E147" s="28">
        <v>17804</v>
      </c>
      <c r="P147" s="41"/>
    </row>
    <row r="148" spans="1:16">
      <c r="A148" s="25">
        <v>90144</v>
      </c>
      <c r="B148" s="26">
        <v>46289</v>
      </c>
      <c r="C148" s="27" t="s">
        <v>96</v>
      </c>
      <c r="D148" s="27" t="s">
        <v>41</v>
      </c>
      <c r="E148" s="28">
        <v>3070</v>
      </c>
      <c r="P148" s="41"/>
    </row>
    <row r="149" spans="1:16">
      <c r="A149" s="25">
        <v>90145</v>
      </c>
      <c r="B149" s="26">
        <v>46177</v>
      </c>
      <c r="C149" s="27" t="s">
        <v>95</v>
      </c>
      <c r="D149" s="27" t="s">
        <v>26</v>
      </c>
      <c r="E149" s="28">
        <v>7038</v>
      </c>
      <c r="P149" s="41"/>
    </row>
    <row r="150" spans="1:16">
      <c r="A150" s="25">
        <v>90146</v>
      </c>
      <c r="B150" s="26">
        <v>46025</v>
      </c>
      <c r="C150" s="27" t="s">
        <v>98</v>
      </c>
      <c r="D150" s="27" t="s">
        <v>31</v>
      </c>
      <c r="E150" s="28">
        <v>26025</v>
      </c>
      <c r="P150" s="41"/>
    </row>
    <row r="151" spans="1:16">
      <c r="A151" s="25">
        <v>90147</v>
      </c>
      <c r="B151" s="26">
        <v>46256</v>
      </c>
      <c r="C151" s="27" t="s">
        <v>95</v>
      </c>
      <c r="D151" s="27" t="s">
        <v>16</v>
      </c>
      <c r="E151" s="28">
        <v>4391</v>
      </c>
      <c r="P151" s="41"/>
    </row>
    <row r="152" spans="1:16">
      <c r="A152" s="25">
        <v>90148</v>
      </c>
      <c r="B152" s="26">
        <v>46227</v>
      </c>
      <c r="C152" s="27" t="s">
        <v>96</v>
      </c>
      <c r="D152" s="27" t="s">
        <v>41</v>
      </c>
      <c r="E152" s="28">
        <v>27078</v>
      </c>
      <c r="P152" s="41"/>
    </row>
    <row r="153" spans="1:16">
      <c r="A153" s="25">
        <v>90149</v>
      </c>
      <c r="B153" s="26">
        <v>46227</v>
      </c>
      <c r="C153" s="27" t="s">
        <v>97</v>
      </c>
      <c r="D153" s="27" t="s">
        <v>26</v>
      </c>
      <c r="E153" s="28">
        <v>9778</v>
      </c>
      <c r="P153" s="41"/>
    </row>
    <row r="154" spans="1:16">
      <c r="A154" s="25">
        <v>90150</v>
      </c>
      <c r="B154" s="26">
        <v>46210</v>
      </c>
      <c r="C154" s="27" t="s">
        <v>95</v>
      </c>
      <c r="D154" s="27" t="s">
        <v>41</v>
      </c>
      <c r="E154" s="28">
        <v>24417</v>
      </c>
      <c r="P154" s="41"/>
    </row>
    <row r="155" spans="1:16">
      <c r="A155" s="25">
        <v>90151</v>
      </c>
      <c r="B155" s="26">
        <v>46098</v>
      </c>
      <c r="C155" s="27" t="s">
        <v>95</v>
      </c>
      <c r="D155" s="27" t="s">
        <v>26</v>
      </c>
      <c r="E155" s="28">
        <v>7650</v>
      </c>
      <c r="P155" s="41"/>
    </row>
    <row r="156" spans="1:16">
      <c r="A156" s="25">
        <v>90152</v>
      </c>
      <c r="B156" s="26">
        <v>46201</v>
      </c>
      <c r="C156" s="27" t="s">
        <v>96</v>
      </c>
      <c r="D156" s="27" t="s">
        <v>16</v>
      </c>
      <c r="E156" s="28">
        <v>3484</v>
      </c>
      <c r="P156" s="41"/>
    </row>
    <row r="157" spans="1:16">
      <c r="A157" s="25">
        <v>90153</v>
      </c>
      <c r="B157" s="26">
        <v>46129</v>
      </c>
      <c r="C157" s="27" t="s">
        <v>98</v>
      </c>
      <c r="D157" s="27" t="s">
        <v>16</v>
      </c>
      <c r="E157" s="28">
        <v>12633</v>
      </c>
      <c r="P157" s="41"/>
    </row>
    <row r="158" spans="1:16">
      <c r="A158" s="25">
        <v>90154</v>
      </c>
      <c r="B158" s="26">
        <v>46078</v>
      </c>
      <c r="C158" s="27" t="s">
        <v>96</v>
      </c>
      <c r="D158" s="27" t="s">
        <v>21</v>
      </c>
      <c r="E158" s="28">
        <v>8950</v>
      </c>
      <c r="P158" s="41"/>
    </row>
    <row r="159" spans="1:16">
      <c r="A159" s="25">
        <v>90155</v>
      </c>
      <c r="B159" s="26">
        <v>46042</v>
      </c>
      <c r="C159" s="27" t="s">
        <v>96</v>
      </c>
      <c r="D159" s="27" t="s">
        <v>16</v>
      </c>
      <c r="E159" s="28">
        <v>19692</v>
      </c>
      <c r="P159" s="41"/>
    </row>
    <row r="160" spans="1:16">
      <c r="A160" s="25">
        <v>90156</v>
      </c>
      <c r="B160" s="26">
        <v>46227</v>
      </c>
      <c r="C160" s="27" t="s">
        <v>97</v>
      </c>
      <c r="D160" s="27" t="s">
        <v>21</v>
      </c>
      <c r="E160" s="28">
        <v>5128</v>
      </c>
      <c r="P160" s="41"/>
    </row>
    <row r="161" spans="1:16">
      <c r="A161" s="25">
        <v>90157</v>
      </c>
      <c r="B161" s="26">
        <v>46288</v>
      </c>
      <c r="C161" s="27" t="s">
        <v>95</v>
      </c>
      <c r="D161" s="27" t="s">
        <v>41</v>
      </c>
      <c r="E161" s="28">
        <v>29828</v>
      </c>
      <c r="P161" s="41"/>
    </row>
    <row r="162" spans="1:16">
      <c r="A162" s="25">
        <v>90158</v>
      </c>
      <c r="B162" s="26">
        <v>46205</v>
      </c>
      <c r="C162" s="27" t="s">
        <v>95</v>
      </c>
      <c r="D162" s="27" t="s">
        <v>31</v>
      </c>
      <c r="E162" s="28">
        <v>26995</v>
      </c>
      <c r="P162" s="41"/>
    </row>
    <row r="163" spans="1:16">
      <c r="A163" s="25">
        <v>90159</v>
      </c>
      <c r="B163" s="26">
        <v>46079</v>
      </c>
      <c r="C163" s="27" t="s">
        <v>97</v>
      </c>
      <c r="D163" s="27" t="s">
        <v>21</v>
      </c>
      <c r="E163" s="28">
        <v>18359</v>
      </c>
      <c r="P163" s="41"/>
    </row>
    <row r="164" spans="1:16">
      <c r="A164" s="25">
        <v>90160</v>
      </c>
      <c r="B164" s="26">
        <v>46199</v>
      </c>
      <c r="C164" s="27" t="s">
        <v>97</v>
      </c>
      <c r="D164" s="27" t="s">
        <v>26</v>
      </c>
      <c r="E164" s="28">
        <v>21461</v>
      </c>
      <c r="P164" s="41"/>
    </row>
    <row r="165" spans="1:16">
      <c r="A165" s="25">
        <v>90161</v>
      </c>
      <c r="B165" s="26">
        <v>46247</v>
      </c>
      <c r="C165" s="27" t="s">
        <v>98</v>
      </c>
      <c r="D165" s="27" t="s">
        <v>16</v>
      </c>
      <c r="E165" s="28">
        <v>10799</v>
      </c>
      <c r="P165" s="41"/>
    </row>
    <row r="166" spans="1:16">
      <c r="A166" s="25">
        <v>90162</v>
      </c>
      <c r="B166" s="26">
        <v>46273</v>
      </c>
      <c r="C166" s="27" t="s">
        <v>95</v>
      </c>
      <c r="D166" s="27" t="s">
        <v>41</v>
      </c>
      <c r="E166" s="28">
        <v>16951</v>
      </c>
      <c r="P166" s="41"/>
    </row>
    <row r="167" spans="1:16">
      <c r="A167" s="25">
        <v>90163</v>
      </c>
      <c r="B167" s="26">
        <v>46137</v>
      </c>
      <c r="C167" s="27" t="s">
        <v>96</v>
      </c>
      <c r="D167" s="27" t="s">
        <v>41</v>
      </c>
      <c r="E167" s="28">
        <v>26553</v>
      </c>
      <c r="P167" s="41"/>
    </row>
    <row r="168" spans="1:16">
      <c r="A168" s="25">
        <v>90164</v>
      </c>
      <c r="B168" s="26">
        <v>46226</v>
      </c>
      <c r="C168" s="27" t="s">
        <v>97</v>
      </c>
      <c r="D168" s="27" t="s">
        <v>16</v>
      </c>
      <c r="E168" s="28">
        <v>26821</v>
      </c>
      <c r="P168" s="41"/>
    </row>
    <row r="169" spans="1:16">
      <c r="A169" s="25">
        <v>90165</v>
      </c>
      <c r="B169" s="26">
        <v>46108</v>
      </c>
      <c r="C169" s="27" t="s">
        <v>96</v>
      </c>
      <c r="D169" s="27" t="s">
        <v>31</v>
      </c>
      <c r="E169" s="28">
        <v>21057</v>
      </c>
      <c r="P169" s="41"/>
    </row>
    <row r="170" spans="1:16">
      <c r="A170" s="25">
        <v>90166</v>
      </c>
      <c r="B170" s="26">
        <v>46115</v>
      </c>
      <c r="C170" s="27" t="s">
        <v>96</v>
      </c>
      <c r="D170" s="27" t="s">
        <v>31</v>
      </c>
      <c r="E170" s="28">
        <v>23623</v>
      </c>
      <c r="P170" s="41"/>
    </row>
    <row r="171" spans="1:16">
      <c r="A171" s="25">
        <v>90167</v>
      </c>
      <c r="B171" s="26">
        <v>46116</v>
      </c>
      <c r="C171" s="27" t="s">
        <v>98</v>
      </c>
      <c r="D171" s="27" t="s">
        <v>31</v>
      </c>
      <c r="E171" s="28">
        <v>10164</v>
      </c>
      <c r="P171" s="41"/>
    </row>
    <row r="172" spans="1:16">
      <c r="A172" s="25">
        <v>90168</v>
      </c>
      <c r="B172" s="26">
        <v>46207</v>
      </c>
      <c r="C172" s="27" t="s">
        <v>96</v>
      </c>
      <c r="D172" s="27" t="s">
        <v>16</v>
      </c>
      <c r="E172" s="28">
        <v>4449</v>
      </c>
      <c r="P172" s="41"/>
    </row>
    <row r="173" spans="1:16">
      <c r="A173" s="25">
        <v>90169</v>
      </c>
      <c r="B173" s="26">
        <v>46286</v>
      </c>
      <c r="C173" s="27" t="s">
        <v>95</v>
      </c>
      <c r="D173" s="27" t="s">
        <v>31</v>
      </c>
      <c r="E173" s="28">
        <v>3232</v>
      </c>
      <c r="P173" s="41"/>
    </row>
    <row r="174" spans="1:16">
      <c r="A174" s="25">
        <v>90170</v>
      </c>
      <c r="B174" s="26">
        <v>46175</v>
      </c>
      <c r="C174" s="27" t="s">
        <v>97</v>
      </c>
      <c r="D174" s="27" t="s">
        <v>21</v>
      </c>
      <c r="E174" s="28">
        <v>11350</v>
      </c>
      <c r="P174" s="41"/>
    </row>
    <row r="175" spans="1:16">
      <c r="A175" s="25">
        <v>90171</v>
      </c>
      <c r="B175" s="26">
        <v>46104</v>
      </c>
      <c r="C175" s="27" t="s">
        <v>97</v>
      </c>
      <c r="D175" s="27" t="s">
        <v>41</v>
      </c>
      <c r="E175" s="28">
        <v>12948</v>
      </c>
      <c r="P175" s="41"/>
    </row>
    <row r="176" spans="1:16">
      <c r="A176" s="25">
        <v>90172</v>
      </c>
      <c r="B176" s="26">
        <v>46152</v>
      </c>
      <c r="C176" s="27" t="s">
        <v>96</v>
      </c>
      <c r="D176" s="27" t="s">
        <v>31</v>
      </c>
      <c r="E176" s="28">
        <v>25629</v>
      </c>
      <c r="P176" s="41"/>
    </row>
    <row r="177" spans="1:16">
      <c r="A177" s="25">
        <v>90173</v>
      </c>
      <c r="B177" s="26">
        <v>46064</v>
      </c>
      <c r="C177" s="27" t="s">
        <v>96</v>
      </c>
      <c r="D177" s="27" t="s">
        <v>41</v>
      </c>
      <c r="E177" s="28">
        <v>6160</v>
      </c>
      <c r="P177" s="41"/>
    </row>
    <row r="178" spans="1:16">
      <c r="A178" s="25">
        <v>90174</v>
      </c>
      <c r="B178" s="26">
        <v>46052</v>
      </c>
      <c r="C178" s="27" t="s">
        <v>98</v>
      </c>
      <c r="D178" s="27" t="s">
        <v>26</v>
      </c>
      <c r="E178" s="28">
        <v>27484</v>
      </c>
      <c r="P178" s="41"/>
    </row>
    <row r="179" spans="1:16">
      <c r="A179" s="25">
        <v>90175</v>
      </c>
      <c r="B179" s="26">
        <v>46225</v>
      </c>
      <c r="C179" s="27" t="s">
        <v>98</v>
      </c>
      <c r="D179" s="27" t="s">
        <v>26</v>
      </c>
      <c r="E179" s="28">
        <v>5808</v>
      </c>
      <c r="P179" s="41"/>
    </row>
    <row r="180" spans="1:16">
      <c r="A180" s="25">
        <v>90176</v>
      </c>
      <c r="B180" s="26">
        <v>46265</v>
      </c>
      <c r="C180" s="27" t="s">
        <v>96</v>
      </c>
      <c r="D180" s="27" t="s">
        <v>41</v>
      </c>
      <c r="E180" s="28">
        <v>25953</v>
      </c>
      <c r="P180" s="41"/>
    </row>
    <row r="181" spans="1:16">
      <c r="A181" s="25">
        <v>90177</v>
      </c>
      <c r="B181" s="26">
        <v>46244</v>
      </c>
      <c r="C181" s="27" t="s">
        <v>97</v>
      </c>
      <c r="D181" s="27" t="s">
        <v>21</v>
      </c>
      <c r="E181" s="28">
        <v>22774</v>
      </c>
      <c r="P181" s="41"/>
    </row>
    <row r="182" spans="1:16">
      <c r="A182" s="25">
        <v>90178</v>
      </c>
      <c r="B182" s="26">
        <v>46174</v>
      </c>
      <c r="C182" s="27" t="s">
        <v>97</v>
      </c>
      <c r="D182" s="27" t="s">
        <v>41</v>
      </c>
      <c r="E182" s="28">
        <v>10123</v>
      </c>
      <c r="P182" s="41"/>
    </row>
    <row r="183" spans="1:16">
      <c r="A183" s="25">
        <v>90179</v>
      </c>
      <c r="B183" s="26">
        <v>46054</v>
      </c>
      <c r="C183" s="27" t="s">
        <v>96</v>
      </c>
      <c r="D183" s="27" t="s">
        <v>21</v>
      </c>
      <c r="E183" s="28">
        <v>10790</v>
      </c>
      <c r="P183" s="41"/>
    </row>
    <row r="184" spans="1:16">
      <c r="A184" s="25">
        <v>90180</v>
      </c>
      <c r="B184" s="26">
        <v>46174</v>
      </c>
      <c r="C184" s="27" t="s">
        <v>98</v>
      </c>
      <c r="D184" s="27" t="s">
        <v>41</v>
      </c>
      <c r="E184" s="28">
        <v>27828</v>
      </c>
      <c r="P184" s="41"/>
    </row>
    <row r="185" spans="1:16">
      <c r="A185" s="25">
        <v>90181</v>
      </c>
      <c r="B185" s="26">
        <v>46217</v>
      </c>
      <c r="C185" s="27" t="s">
        <v>95</v>
      </c>
      <c r="D185" s="27" t="s">
        <v>16</v>
      </c>
      <c r="E185" s="28">
        <v>12232</v>
      </c>
      <c r="P185" s="41"/>
    </row>
    <row r="186" spans="1:16">
      <c r="A186" s="25">
        <v>90182</v>
      </c>
      <c r="B186" s="26">
        <v>46139</v>
      </c>
      <c r="C186" s="27" t="s">
        <v>97</v>
      </c>
      <c r="D186" s="27" t="s">
        <v>16</v>
      </c>
      <c r="E186" s="28">
        <v>23229</v>
      </c>
      <c r="P186" s="41"/>
    </row>
    <row r="187" spans="1:16">
      <c r="A187" s="25">
        <v>90183</v>
      </c>
      <c r="B187" s="26">
        <v>46061</v>
      </c>
      <c r="C187" s="27" t="s">
        <v>95</v>
      </c>
      <c r="D187" s="27" t="s">
        <v>26</v>
      </c>
      <c r="E187" s="28">
        <v>17906</v>
      </c>
      <c r="P187" s="41"/>
    </row>
    <row r="188" spans="1:16">
      <c r="A188" s="25">
        <v>90184</v>
      </c>
      <c r="B188" s="26">
        <v>46122</v>
      </c>
      <c r="C188" s="27" t="s">
        <v>97</v>
      </c>
      <c r="D188" s="27" t="s">
        <v>31</v>
      </c>
      <c r="E188" s="28">
        <v>19693</v>
      </c>
      <c r="P188" s="41"/>
    </row>
    <row r="189" spans="1:16">
      <c r="A189" s="25">
        <v>90185</v>
      </c>
      <c r="B189" s="26">
        <v>46101</v>
      </c>
      <c r="C189" s="27" t="s">
        <v>97</v>
      </c>
      <c r="D189" s="27" t="s">
        <v>41</v>
      </c>
      <c r="E189" s="28">
        <v>19967</v>
      </c>
      <c r="P189" s="41"/>
    </row>
    <row r="190" spans="1:16">
      <c r="A190" s="25">
        <v>90186</v>
      </c>
      <c r="B190" s="26">
        <v>46125</v>
      </c>
      <c r="C190" s="27" t="s">
        <v>97</v>
      </c>
      <c r="D190" s="27" t="s">
        <v>26</v>
      </c>
      <c r="E190" s="28">
        <v>28988</v>
      </c>
      <c r="P190" s="41"/>
    </row>
    <row r="191" spans="1:16">
      <c r="A191" s="25">
        <v>90187</v>
      </c>
      <c r="B191" s="26">
        <v>46129</v>
      </c>
      <c r="C191" s="27" t="s">
        <v>96</v>
      </c>
      <c r="D191" s="27" t="s">
        <v>21</v>
      </c>
      <c r="E191" s="28">
        <v>28306</v>
      </c>
      <c r="P191" s="41"/>
    </row>
    <row r="192" spans="1:16">
      <c r="A192" s="25">
        <v>90188</v>
      </c>
      <c r="B192" s="26">
        <v>46269</v>
      </c>
      <c r="C192" s="27" t="s">
        <v>97</v>
      </c>
      <c r="D192" s="27" t="s">
        <v>31</v>
      </c>
      <c r="E192" s="28">
        <v>18935</v>
      </c>
      <c r="P192" s="41"/>
    </row>
    <row r="193" spans="1:16">
      <c r="A193" s="25">
        <v>90189</v>
      </c>
      <c r="B193" s="26">
        <v>46213</v>
      </c>
      <c r="C193" s="27" t="s">
        <v>97</v>
      </c>
      <c r="D193" s="27" t="s">
        <v>16</v>
      </c>
      <c r="E193" s="28">
        <v>8864</v>
      </c>
      <c r="P193" s="41"/>
    </row>
    <row r="194" spans="1:16">
      <c r="A194" s="25">
        <v>90190</v>
      </c>
      <c r="B194" s="26">
        <v>46093</v>
      </c>
      <c r="C194" s="27" t="s">
        <v>98</v>
      </c>
      <c r="D194" s="27" t="s">
        <v>31</v>
      </c>
      <c r="E194" s="28">
        <v>27279</v>
      </c>
      <c r="P194" s="41"/>
    </row>
    <row r="195" spans="1:16">
      <c r="A195" s="25">
        <v>90191</v>
      </c>
      <c r="B195" s="26">
        <v>46262</v>
      </c>
      <c r="C195" s="27" t="s">
        <v>98</v>
      </c>
      <c r="D195" s="27" t="s">
        <v>26</v>
      </c>
      <c r="E195" s="28">
        <v>8706</v>
      </c>
      <c r="P195" s="41"/>
    </row>
    <row r="196" spans="1:16">
      <c r="A196" s="25">
        <v>90192</v>
      </c>
      <c r="B196" s="26">
        <v>46103</v>
      </c>
      <c r="C196" s="27" t="s">
        <v>95</v>
      </c>
      <c r="D196" s="27" t="s">
        <v>16</v>
      </c>
      <c r="E196" s="28">
        <v>16208</v>
      </c>
      <c r="P196" s="41"/>
    </row>
    <row r="197" spans="1:16">
      <c r="A197" s="25">
        <v>90193</v>
      </c>
      <c r="B197" s="26">
        <v>46041</v>
      </c>
      <c r="C197" s="27" t="s">
        <v>98</v>
      </c>
      <c r="D197" s="27" t="s">
        <v>26</v>
      </c>
      <c r="E197" s="28">
        <v>28805</v>
      </c>
      <c r="P197" s="41"/>
    </row>
    <row r="198" spans="1:16">
      <c r="A198" s="25">
        <v>90194</v>
      </c>
      <c r="B198" s="26">
        <v>46276</v>
      </c>
      <c r="C198" s="27" t="s">
        <v>96</v>
      </c>
      <c r="D198" s="27" t="s">
        <v>21</v>
      </c>
      <c r="E198" s="28">
        <v>14252</v>
      </c>
      <c r="P198" s="41"/>
    </row>
    <row r="199" spans="1:16">
      <c r="A199" s="25">
        <v>90195</v>
      </c>
      <c r="B199" s="26">
        <v>46023</v>
      </c>
      <c r="C199" s="27" t="s">
        <v>95</v>
      </c>
      <c r="D199" s="27" t="s">
        <v>16</v>
      </c>
      <c r="E199" s="28">
        <v>28418</v>
      </c>
      <c r="P199" s="41"/>
    </row>
    <row r="200" spans="1:16">
      <c r="A200" s="25">
        <v>90196</v>
      </c>
      <c r="B200" s="26">
        <v>46074</v>
      </c>
      <c r="C200" s="27" t="s">
        <v>95</v>
      </c>
      <c r="D200" s="27" t="s">
        <v>41</v>
      </c>
      <c r="E200" s="28">
        <v>6786</v>
      </c>
      <c r="P200" s="41"/>
    </row>
    <row r="201" spans="1:16">
      <c r="A201" s="25">
        <v>90197</v>
      </c>
      <c r="B201" s="26">
        <v>46096</v>
      </c>
      <c r="C201" s="27" t="s">
        <v>97</v>
      </c>
      <c r="D201" s="27" t="s">
        <v>26</v>
      </c>
      <c r="E201" s="28">
        <v>8840</v>
      </c>
      <c r="P201" s="41"/>
    </row>
    <row r="202" spans="1:16">
      <c r="A202" s="25">
        <v>90198</v>
      </c>
      <c r="B202" s="26">
        <v>46260</v>
      </c>
      <c r="C202" s="27" t="s">
        <v>96</v>
      </c>
      <c r="D202" s="27" t="s">
        <v>26</v>
      </c>
      <c r="E202" s="28">
        <v>21498</v>
      </c>
      <c r="P202" s="41"/>
    </row>
    <row r="203" spans="1:16">
      <c r="A203" s="25">
        <v>90199</v>
      </c>
      <c r="B203" s="26">
        <v>46204</v>
      </c>
      <c r="C203" s="27" t="s">
        <v>97</v>
      </c>
      <c r="D203" s="27" t="s">
        <v>21</v>
      </c>
      <c r="E203" s="28">
        <v>5250</v>
      </c>
      <c r="P203" s="41"/>
    </row>
    <row r="204" spans="1:16">
      <c r="A204" s="25">
        <v>90200</v>
      </c>
      <c r="B204" s="26">
        <v>46224</v>
      </c>
      <c r="C204" s="27" t="s">
        <v>95</v>
      </c>
      <c r="D204" s="27" t="s">
        <v>31</v>
      </c>
      <c r="E204" s="28">
        <v>22755</v>
      </c>
      <c r="P204" s="41"/>
    </row>
    <row r="205" spans="1:16">
      <c r="A205" s="25">
        <v>90201</v>
      </c>
      <c r="B205" s="26">
        <v>46164</v>
      </c>
      <c r="C205" s="27" t="s">
        <v>96</v>
      </c>
      <c r="D205" s="27" t="s">
        <v>16</v>
      </c>
      <c r="E205" s="28">
        <v>26169</v>
      </c>
      <c r="P205" s="41"/>
    </row>
    <row r="206" spans="1:16">
      <c r="A206" s="25">
        <v>90202</v>
      </c>
      <c r="B206" s="26">
        <v>46129</v>
      </c>
      <c r="C206" s="27" t="s">
        <v>97</v>
      </c>
      <c r="D206" s="27" t="s">
        <v>31</v>
      </c>
      <c r="E206" s="28">
        <v>24418</v>
      </c>
      <c r="P206" s="41"/>
    </row>
    <row r="207" spans="1:16">
      <c r="A207" s="25">
        <v>90203</v>
      </c>
      <c r="B207" s="26">
        <v>46144</v>
      </c>
      <c r="C207" s="27" t="s">
        <v>96</v>
      </c>
      <c r="D207" s="27" t="s">
        <v>16</v>
      </c>
      <c r="E207" s="28">
        <v>14524</v>
      </c>
      <c r="P207" s="41"/>
    </row>
    <row r="208" spans="1:16">
      <c r="A208" s="25">
        <v>90204</v>
      </c>
      <c r="B208" s="26">
        <v>46225</v>
      </c>
      <c r="C208" s="27" t="s">
        <v>98</v>
      </c>
      <c r="D208" s="27" t="s">
        <v>26</v>
      </c>
      <c r="E208" s="28">
        <v>15385</v>
      </c>
      <c r="P208" s="41"/>
    </row>
    <row r="209" spans="1:16">
      <c r="A209" s="25">
        <v>90205</v>
      </c>
      <c r="B209" s="26">
        <v>46284</v>
      </c>
      <c r="C209" s="27" t="s">
        <v>98</v>
      </c>
      <c r="D209" s="27" t="s">
        <v>31</v>
      </c>
      <c r="E209" s="28">
        <v>23660</v>
      </c>
      <c r="P209" s="41"/>
    </row>
    <row r="210" spans="1:16">
      <c r="A210" s="25">
        <v>90206</v>
      </c>
      <c r="B210" s="26">
        <v>46095</v>
      </c>
      <c r="C210" s="27" t="s">
        <v>98</v>
      </c>
      <c r="D210" s="27" t="s">
        <v>16</v>
      </c>
      <c r="E210" s="28">
        <v>25727</v>
      </c>
      <c r="P210" s="41"/>
    </row>
    <row r="211" spans="1:16">
      <c r="A211" s="25">
        <v>90207</v>
      </c>
      <c r="B211" s="26">
        <v>46215</v>
      </c>
      <c r="C211" s="27" t="s">
        <v>96</v>
      </c>
      <c r="D211" s="27" t="s">
        <v>26</v>
      </c>
      <c r="E211" s="28">
        <v>4646</v>
      </c>
      <c r="P211" s="41"/>
    </row>
    <row r="212" spans="1:16">
      <c r="A212" s="25">
        <v>90208</v>
      </c>
      <c r="B212" s="26">
        <v>46200</v>
      </c>
      <c r="C212" s="27" t="s">
        <v>95</v>
      </c>
      <c r="D212" s="27" t="s">
        <v>21</v>
      </c>
      <c r="E212" s="28">
        <v>20751</v>
      </c>
      <c r="P212" s="41"/>
    </row>
    <row r="213" spans="1:16">
      <c r="A213" s="25">
        <v>90209</v>
      </c>
      <c r="B213" s="26">
        <v>46233</v>
      </c>
      <c r="C213" s="27" t="s">
        <v>96</v>
      </c>
      <c r="D213" s="27" t="s">
        <v>21</v>
      </c>
      <c r="E213" s="28">
        <v>15782</v>
      </c>
      <c r="P213" s="41"/>
    </row>
    <row r="214" spans="1:16">
      <c r="A214" s="25">
        <v>90210</v>
      </c>
      <c r="B214" s="26">
        <v>46249</v>
      </c>
      <c r="C214" s="27" t="s">
        <v>98</v>
      </c>
      <c r="D214" s="27" t="s">
        <v>26</v>
      </c>
      <c r="E214" s="28">
        <v>12944</v>
      </c>
      <c r="P214" s="41"/>
    </row>
    <row r="215" spans="1:16">
      <c r="A215" s="25">
        <v>90211</v>
      </c>
      <c r="B215" s="26">
        <v>46270</v>
      </c>
      <c r="C215" s="27" t="s">
        <v>95</v>
      </c>
      <c r="D215" s="27" t="s">
        <v>26</v>
      </c>
      <c r="E215" s="28">
        <v>25026</v>
      </c>
      <c r="P215" s="41"/>
    </row>
    <row r="216" spans="1:16">
      <c r="A216" s="25">
        <v>90212</v>
      </c>
      <c r="B216" s="26">
        <v>46113</v>
      </c>
      <c r="C216" s="27" t="s">
        <v>96</v>
      </c>
      <c r="D216" s="27" t="s">
        <v>26</v>
      </c>
      <c r="E216" s="28">
        <v>24344</v>
      </c>
      <c r="P216" s="41"/>
    </row>
    <row r="217" spans="1:16">
      <c r="A217" s="25">
        <v>90213</v>
      </c>
      <c r="B217" s="26">
        <v>46242</v>
      </c>
      <c r="C217" s="27" t="s">
        <v>97</v>
      </c>
      <c r="D217" s="27" t="s">
        <v>41</v>
      </c>
      <c r="E217" s="28">
        <v>8517</v>
      </c>
      <c r="P217" s="41"/>
    </row>
    <row r="218" spans="1:16">
      <c r="A218" s="25">
        <v>90214</v>
      </c>
      <c r="B218" s="26">
        <v>46203</v>
      </c>
      <c r="C218" s="27" t="s">
        <v>96</v>
      </c>
      <c r="D218" s="27" t="s">
        <v>41</v>
      </c>
      <c r="E218" s="28">
        <v>9922</v>
      </c>
      <c r="P218" s="41"/>
    </row>
    <row r="219" spans="1:16">
      <c r="A219" s="25">
        <v>90215</v>
      </c>
      <c r="B219" s="26">
        <v>46123</v>
      </c>
      <c r="C219" s="27" t="s">
        <v>98</v>
      </c>
      <c r="D219" s="27" t="s">
        <v>21</v>
      </c>
      <c r="E219" s="28">
        <v>16758</v>
      </c>
      <c r="P219" s="41"/>
    </row>
    <row r="220" spans="1:16">
      <c r="A220" s="25">
        <v>90216</v>
      </c>
      <c r="B220" s="26">
        <v>46129</v>
      </c>
      <c r="C220" s="27" t="s">
        <v>96</v>
      </c>
      <c r="D220" s="27" t="s">
        <v>16</v>
      </c>
      <c r="E220" s="28">
        <v>5035</v>
      </c>
    </row>
    <row r="221" spans="1:16">
      <c r="A221" s="25">
        <v>90217</v>
      </c>
      <c r="B221" s="26">
        <v>46148</v>
      </c>
      <c r="C221" s="27" t="s">
        <v>97</v>
      </c>
      <c r="D221" s="27" t="s">
        <v>26</v>
      </c>
      <c r="E221" s="28">
        <v>21389</v>
      </c>
    </row>
    <row r="222" spans="1:16">
      <c r="A222" s="25">
        <v>90218</v>
      </c>
      <c r="B222" s="26">
        <v>46040</v>
      </c>
      <c r="C222" s="27" t="s">
        <v>98</v>
      </c>
      <c r="D222" s="27" t="s">
        <v>41</v>
      </c>
      <c r="E222" s="28">
        <v>6208</v>
      </c>
    </row>
    <row r="223" spans="1:16">
      <c r="A223" s="25">
        <v>90219</v>
      </c>
      <c r="B223" s="26">
        <v>46128</v>
      </c>
      <c r="C223" s="27" t="s">
        <v>97</v>
      </c>
      <c r="D223" s="27" t="s">
        <v>16</v>
      </c>
      <c r="E223" s="28">
        <v>14932</v>
      </c>
    </row>
    <row r="224" spans="1:16">
      <c r="A224" s="25">
        <v>90220</v>
      </c>
      <c r="B224" s="26">
        <v>46093</v>
      </c>
      <c r="C224" s="27" t="s">
        <v>96</v>
      </c>
      <c r="D224" s="27" t="s">
        <v>21</v>
      </c>
      <c r="E224" s="28">
        <v>26802</v>
      </c>
    </row>
    <row r="225" spans="1:5">
      <c r="A225" s="25">
        <v>90221</v>
      </c>
      <c r="B225" s="26">
        <v>46039</v>
      </c>
      <c r="C225" s="27" t="s">
        <v>97</v>
      </c>
      <c r="D225" s="27" t="s">
        <v>31</v>
      </c>
      <c r="E225" s="28">
        <v>14505</v>
      </c>
    </row>
    <row r="226" spans="1:5">
      <c r="A226" s="25">
        <v>90222</v>
      </c>
      <c r="B226" s="26">
        <v>46049</v>
      </c>
      <c r="C226" s="27" t="s">
        <v>95</v>
      </c>
      <c r="D226" s="27" t="s">
        <v>31</v>
      </c>
      <c r="E226" s="28">
        <v>22509</v>
      </c>
    </row>
    <row r="227" spans="1:5">
      <c r="A227" s="25">
        <v>90223</v>
      </c>
      <c r="B227" s="26">
        <v>46057</v>
      </c>
      <c r="C227" s="27" t="s">
        <v>95</v>
      </c>
      <c r="D227" s="27" t="s">
        <v>16</v>
      </c>
      <c r="E227" s="28">
        <v>8521</v>
      </c>
    </row>
    <row r="228" spans="1:5">
      <c r="A228" s="25">
        <v>90224</v>
      </c>
      <c r="B228" s="26">
        <v>46026</v>
      </c>
      <c r="C228" s="27" t="s">
        <v>96</v>
      </c>
      <c r="D228" s="27" t="s">
        <v>21</v>
      </c>
      <c r="E228" s="28">
        <v>12743</v>
      </c>
    </row>
    <row r="229" spans="1:5">
      <c r="A229" s="25">
        <v>90225</v>
      </c>
      <c r="B229" s="26">
        <v>46157</v>
      </c>
      <c r="C229" s="27" t="s">
        <v>98</v>
      </c>
      <c r="D229" s="27" t="s">
        <v>16</v>
      </c>
      <c r="E229" s="28">
        <v>28444</v>
      </c>
    </row>
    <row r="230" spans="1:5">
      <c r="A230" s="25">
        <v>90226</v>
      </c>
      <c r="B230" s="26">
        <v>46109</v>
      </c>
      <c r="C230" s="27" t="s">
        <v>98</v>
      </c>
      <c r="D230" s="27" t="s">
        <v>21</v>
      </c>
      <c r="E230" s="28">
        <v>23199</v>
      </c>
    </row>
    <row r="231" spans="1:5">
      <c r="A231" s="25">
        <v>90227</v>
      </c>
      <c r="B231" s="26">
        <v>46076</v>
      </c>
      <c r="C231" s="27" t="s">
        <v>95</v>
      </c>
      <c r="D231" s="27" t="s">
        <v>26</v>
      </c>
      <c r="E231" s="28">
        <v>8042</v>
      </c>
    </row>
    <row r="232" spans="1:5">
      <c r="A232" s="25">
        <v>90228</v>
      </c>
      <c r="B232" s="26">
        <v>46249</v>
      </c>
      <c r="C232" s="27" t="s">
        <v>97</v>
      </c>
      <c r="D232" s="27" t="s">
        <v>31</v>
      </c>
      <c r="E232" s="28">
        <v>28051</v>
      </c>
    </row>
    <row r="233" spans="1:5">
      <c r="A233" s="25">
        <v>90229</v>
      </c>
      <c r="B233" s="26">
        <v>46024</v>
      </c>
      <c r="C233" s="27" t="s">
        <v>96</v>
      </c>
      <c r="D233" s="27" t="s">
        <v>31</v>
      </c>
      <c r="E233" s="28">
        <v>28614</v>
      </c>
    </row>
    <row r="234" spans="1:5">
      <c r="A234" s="25">
        <v>90230</v>
      </c>
      <c r="B234" s="26">
        <v>46175</v>
      </c>
      <c r="C234" s="27" t="s">
        <v>95</v>
      </c>
      <c r="D234" s="27" t="s">
        <v>16</v>
      </c>
      <c r="E234" s="28">
        <v>14712</v>
      </c>
    </row>
    <row r="235" spans="1:5">
      <c r="A235" s="25">
        <v>90231</v>
      </c>
      <c r="B235" s="26">
        <v>46194</v>
      </c>
      <c r="C235" s="27" t="s">
        <v>97</v>
      </c>
      <c r="D235" s="27" t="s">
        <v>31</v>
      </c>
      <c r="E235" s="28">
        <v>4949</v>
      </c>
    </row>
    <row r="236" spans="1:5">
      <c r="A236" s="25">
        <v>90232</v>
      </c>
      <c r="B236" s="26">
        <v>46023</v>
      </c>
      <c r="C236" s="27" t="s">
        <v>96</v>
      </c>
      <c r="D236" s="27" t="s">
        <v>21</v>
      </c>
      <c r="E236" s="28">
        <v>13311</v>
      </c>
    </row>
    <row r="237" spans="1:5">
      <c r="A237" s="25">
        <v>90233</v>
      </c>
      <c r="B237" s="26">
        <v>46258</v>
      </c>
      <c r="C237" s="27" t="s">
        <v>97</v>
      </c>
      <c r="D237" s="27" t="s">
        <v>21</v>
      </c>
      <c r="E237" s="28">
        <v>23039</v>
      </c>
    </row>
    <row r="238" spans="1:5">
      <c r="A238" s="25">
        <v>90234</v>
      </c>
      <c r="B238" s="26">
        <v>46262</v>
      </c>
      <c r="C238" s="27" t="s">
        <v>98</v>
      </c>
      <c r="D238" s="27" t="s">
        <v>16</v>
      </c>
      <c r="E238" s="28">
        <v>17325</v>
      </c>
    </row>
    <row r="239" spans="1:5">
      <c r="A239" s="25">
        <v>90235</v>
      </c>
      <c r="B239" s="26">
        <v>46133</v>
      </c>
      <c r="C239" s="27" t="s">
        <v>98</v>
      </c>
      <c r="D239" s="27" t="s">
        <v>41</v>
      </c>
      <c r="E239" s="28">
        <v>11146</v>
      </c>
    </row>
    <row r="240" spans="1:5">
      <c r="A240" s="25">
        <v>90236</v>
      </c>
      <c r="B240" s="26">
        <v>46100</v>
      </c>
      <c r="C240" s="27" t="s">
        <v>95</v>
      </c>
      <c r="D240" s="27" t="s">
        <v>31</v>
      </c>
      <c r="E240" s="28">
        <v>25733</v>
      </c>
    </row>
    <row r="241" spans="1:5">
      <c r="A241" s="25">
        <v>90237</v>
      </c>
      <c r="B241" s="26">
        <v>46241</v>
      </c>
      <c r="C241" s="27" t="s">
        <v>96</v>
      </c>
      <c r="D241" s="27" t="s">
        <v>21</v>
      </c>
      <c r="E241" s="28">
        <v>21554</v>
      </c>
    </row>
    <row r="242" spans="1:5">
      <c r="A242" s="25">
        <v>90238</v>
      </c>
      <c r="B242" s="26">
        <v>46237</v>
      </c>
      <c r="C242" s="27" t="s">
        <v>96</v>
      </c>
      <c r="D242" s="27" t="s">
        <v>21</v>
      </c>
      <c r="E242" s="28">
        <v>29883</v>
      </c>
    </row>
    <row r="243" spans="1:5">
      <c r="A243" s="25">
        <v>90239</v>
      </c>
      <c r="B243" s="26">
        <v>46025</v>
      </c>
      <c r="C243" s="27" t="s">
        <v>95</v>
      </c>
      <c r="D243" s="27" t="s">
        <v>21</v>
      </c>
      <c r="E243" s="28">
        <v>3523</v>
      </c>
    </row>
    <row r="244" spans="1:5">
      <c r="A244" s="25">
        <v>90240</v>
      </c>
      <c r="B244" s="26">
        <v>46148</v>
      </c>
      <c r="C244" s="27" t="s">
        <v>97</v>
      </c>
      <c r="D244" s="27" t="s">
        <v>16</v>
      </c>
      <c r="E244" s="28">
        <v>15608</v>
      </c>
    </row>
    <row r="245" spans="1:5">
      <c r="A245" s="25">
        <v>90241</v>
      </c>
      <c r="B245" s="26">
        <v>46101</v>
      </c>
      <c r="C245" s="27" t="s">
        <v>98</v>
      </c>
      <c r="D245" s="27" t="s">
        <v>41</v>
      </c>
      <c r="E245" s="28">
        <v>26632</v>
      </c>
    </row>
    <row r="246" spans="1:5">
      <c r="A246" s="25">
        <v>90242</v>
      </c>
      <c r="B246" s="26">
        <v>46288</v>
      </c>
      <c r="C246" s="27" t="s">
        <v>97</v>
      </c>
      <c r="D246" s="27" t="s">
        <v>41</v>
      </c>
      <c r="E246" s="28">
        <v>4322</v>
      </c>
    </row>
    <row r="247" spans="1:5">
      <c r="A247" s="25">
        <v>90243</v>
      </c>
      <c r="B247" s="26">
        <v>46221</v>
      </c>
      <c r="C247" s="27" t="s">
        <v>98</v>
      </c>
      <c r="D247" s="27" t="s">
        <v>26</v>
      </c>
      <c r="E247" s="28">
        <v>20296</v>
      </c>
    </row>
    <row r="248" spans="1:5">
      <c r="A248" s="25">
        <v>90244</v>
      </c>
      <c r="B248" s="26">
        <v>46143</v>
      </c>
      <c r="C248" s="27" t="s">
        <v>95</v>
      </c>
      <c r="D248" s="27" t="s">
        <v>26</v>
      </c>
      <c r="E248" s="28">
        <v>24606</v>
      </c>
    </row>
    <row r="249" spans="1:5">
      <c r="A249" s="25">
        <v>90245</v>
      </c>
      <c r="B249" s="26">
        <v>46281</v>
      </c>
      <c r="C249" s="27" t="s">
        <v>97</v>
      </c>
      <c r="D249" s="27" t="s">
        <v>21</v>
      </c>
      <c r="E249" s="28">
        <v>9858</v>
      </c>
    </row>
    <row r="250" spans="1:5">
      <c r="A250" s="25">
        <v>90246</v>
      </c>
      <c r="B250" s="26">
        <v>46107</v>
      </c>
      <c r="C250" s="27" t="s">
        <v>95</v>
      </c>
      <c r="D250" s="27" t="s">
        <v>21</v>
      </c>
      <c r="E250" s="28">
        <v>26306</v>
      </c>
    </row>
    <row r="251" spans="1:5">
      <c r="A251" s="25">
        <v>90247</v>
      </c>
      <c r="B251" s="26">
        <v>46130</v>
      </c>
      <c r="C251" s="27" t="s">
        <v>95</v>
      </c>
      <c r="D251" s="27" t="s">
        <v>16</v>
      </c>
      <c r="E251" s="28">
        <v>25582</v>
      </c>
    </row>
    <row r="252" spans="1:5">
      <c r="A252" s="25">
        <v>90248</v>
      </c>
      <c r="B252" s="26">
        <v>46111</v>
      </c>
      <c r="C252" s="27" t="s">
        <v>95</v>
      </c>
      <c r="D252" s="27" t="s">
        <v>21</v>
      </c>
      <c r="E252" s="28">
        <v>4942</v>
      </c>
    </row>
    <row r="253" spans="1:5">
      <c r="A253" s="25">
        <v>90249</v>
      </c>
      <c r="B253" s="26">
        <v>46081</v>
      </c>
      <c r="C253" s="27" t="s">
        <v>96</v>
      </c>
      <c r="D253" s="27" t="s">
        <v>31</v>
      </c>
      <c r="E253" s="28">
        <v>5615</v>
      </c>
    </row>
    <row r="254" spans="1:5">
      <c r="A254" s="25">
        <v>90250</v>
      </c>
      <c r="B254" s="26">
        <v>46191</v>
      </c>
      <c r="C254" s="27" t="s">
        <v>96</v>
      </c>
      <c r="D254" s="27" t="s">
        <v>41</v>
      </c>
      <c r="E254" s="28">
        <v>29376</v>
      </c>
    </row>
    <row r="255" spans="1:5">
      <c r="A255" s="25">
        <v>90251</v>
      </c>
      <c r="B255" s="26">
        <v>46191</v>
      </c>
      <c r="C255" s="27" t="s">
        <v>98</v>
      </c>
      <c r="D255" s="27" t="s">
        <v>16</v>
      </c>
      <c r="E255" s="28">
        <v>10015</v>
      </c>
    </row>
    <row r="256" spans="1:5">
      <c r="A256" s="25">
        <v>90252</v>
      </c>
      <c r="B256" s="26">
        <v>46025</v>
      </c>
      <c r="C256" s="27" t="s">
        <v>97</v>
      </c>
      <c r="D256" s="27" t="s">
        <v>41</v>
      </c>
      <c r="E256" s="28">
        <v>12550</v>
      </c>
    </row>
    <row r="257" spans="1:5">
      <c r="A257" s="25">
        <v>90253</v>
      </c>
      <c r="B257" s="26">
        <v>46144</v>
      </c>
      <c r="C257" s="27" t="s">
        <v>95</v>
      </c>
      <c r="D257" s="27" t="s">
        <v>21</v>
      </c>
      <c r="E257" s="28">
        <v>20635</v>
      </c>
    </row>
    <row r="258" spans="1:5">
      <c r="A258" s="25">
        <v>90254</v>
      </c>
      <c r="B258" s="26">
        <v>46172</v>
      </c>
      <c r="C258" s="27" t="s">
        <v>98</v>
      </c>
      <c r="D258" s="27" t="s">
        <v>31</v>
      </c>
      <c r="E258" s="28">
        <v>15103</v>
      </c>
    </row>
    <row r="259" spans="1:5">
      <c r="A259" s="25">
        <v>90255</v>
      </c>
      <c r="B259" s="26">
        <v>46100</v>
      </c>
      <c r="C259" s="27" t="s">
        <v>97</v>
      </c>
      <c r="D259" s="27" t="s">
        <v>16</v>
      </c>
      <c r="E259" s="28">
        <v>3635</v>
      </c>
    </row>
    <row r="260" spans="1:5">
      <c r="A260" s="25">
        <v>90256</v>
      </c>
      <c r="B260" s="26">
        <v>46082</v>
      </c>
      <c r="C260" s="27" t="s">
        <v>95</v>
      </c>
      <c r="D260" s="27" t="s">
        <v>16</v>
      </c>
      <c r="E260" s="28">
        <v>15871</v>
      </c>
    </row>
    <row r="261" spans="1:5">
      <c r="A261" s="25">
        <v>90257</v>
      </c>
      <c r="B261" s="26">
        <v>46187</v>
      </c>
      <c r="C261" s="27" t="s">
        <v>98</v>
      </c>
      <c r="D261" s="27" t="s">
        <v>16</v>
      </c>
      <c r="E261" s="28">
        <v>3306</v>
      </c>
    </row>
    <row r="262" spans="1:5">
      <c r="A262" s="25">
        <v>90258</v>
      </c>
      <c r="B262" s="26">
        <v>46250</v>
      </c>
      <c r="C262" s="27" t="s">
        <v>97</v>
      </c>
      <c r="D262" s="27" t="s">
        <v>31</v>
      </c>
      <c r="E262" s="28">
        <v>26856</v>
      </c>
    </row>
    <row r="263" spans="1:5">
      <c r="A263" s="25">
        <v>90259</v>
      </c>
      <c r="B263" s="26">
        <v>46224</v>
      </c>
      <c r="C263" s="27" t="s">
        <v>97</v>
      </c>
      <c r="D263" s="27" t="s">
        <v>16</v>
      </c>
      <c r="E263" s="28">
        <v>4985</v>
      </c>
    </row>
    <row r="264" spans="1:5">
      <c r="A264" s="25">
        <v>90260</v>
      </c>
      <c r="B264" s="26">
        <v>46105</v>
      </c>
      <c r="C264" s="27" t="s">
        <v>95</v>
      </c>
      <c r="D264" s="27" t="s">
        <v>41</v>
      </c>
      <c r="E264" s="28">
        <v>28385</v>
      </c>
    </row>
    <row r="265" spans="1:5">
      <c r="A265" s="25">
        <v>90261</v>
      </c>
      <c r="B265" s="26">
        <v>46027</v>
      </c>
      <c r="C265" s="27" t="s">
        <v>97</v>
      </c>
      <c r="D265" s="27" t="s">
        <v>16</v>
      </c>
      <c r="E265" s="28">
        <v>29899</v>
      </c>
    </row>
    <row r="266" spans="1:5">
      <c r="A266" s="25">
        <v>90262</v>
      </c>
      <c r="B266" s="26">
        <v>46279</v>
      </c>
      <c r="C266" s="27" t="s">
        <v>97</v>
      </c>
      <c r="D266" s="27" t="s">
        <v>41</v>
      </c>
      <c r="E266" s="28">
        <v>28902</v>
      </c>
    </row>
    <row r="267" spans="1:5">
      <c r="A267" s="25">
        <v>90263</v>
      </c>
      <c r="B267" s="26">
        <v>46233</v>
      </c>
      <c r="C267" s="27" t="s">
        <v>97</v>
      </c>
      <c r="D267" s="27" t="s">
        <v>41</v>
      </c>
      <c r="E267" s="28">
        <v>29553</v>
      </c>
    </row>
    <row r="268" spans="1:5">
      <c r="A268" s="25">
        <v>90264</v>
      </c>
      <c r="B268" s="26">
        <v>46156</v>
      </c>
      <c r="C268" s="27" t="s">
        <v>97</v>
      </c>
      <c r="D268" s="27" t="s">
        <v>41</v>
      </c>
      <c r="E268" s="28">
        <v>29532</v>
      </c>
    </row>
    <row r="269" spans="1:5">
      <c r="A269" s="25">
        <v>90265</v>
      </c>
      <c r="B269" s="26">
        <v>46134</v>
      </c>
      <c r="C269" s="27" t="s">
        <v>95</v>
      </c>
      <c r="D269" s="27" t="s">
        <v>31</v>
      </c>
      <c r="E269" s="28">
        <v>19697</v>
      </c>
    </row>
    <row r="270" spans="1:5">
      <c r="A270" s="25">
        <v>90266</v>
      </c>
      <c r="B270" s="26">
        <v>46162</v>
      </c>
      <c r="C270" s="27" t="s">
        <v>97</v>
      </c>
      <c r="D270" s="27" t="s">
        <v>26</v>
      </c>
      <c r="E270" s="28">
        <v>17906</v>
      </c>
    </row>
    <row r="271" spans="1:5">
      <c r="A271" s="25">
        <v>90267</v>
      </c>
      <c r="B271" s="26">
        <v>46102</v>
      </c>
      <c r="C271" s="27" t="s">
        <v>97</v>
      </c>
      <c r="D271" s="27" t="s">
        <v>26</v>
      </c>
      <c r="E271" s="28">
        <v>15457</v>
      </c>
    </row>
    <row r="272" spans="1:5">
      <c r="A272" s="25">
        <v>90268</v>
      </c>
      <c r="B272" s="26">
        <v>46082</v>
      </c>
      <c r="C272" s="27" t="s">
        <v>96</v>
      </c>
      <c r="D272" s="27" t="s">
        <v>21</v>
      </c>
      <c r="E272" s="28">
        <v>14076</v>
      </c>
    </row>
    <row r="273" spans="1:5">
      <c r="A273" s="25">
        <v>90269</v>
      </c>
      <c r="B273" s="26">
        <v>46064</v>
      </c>
      <c r="C273" s="27" t="s">
        <v>98</v>
      </c>
      <c r="D273" s="27" t="s">
        <v>16</v>
      </c>
      <c r="E273" s="28">
        <v>22841</v>
      </c>
    </row>
    <row r="274" spans="1:5">
      <c r="A274" s="25">
        <v>90270</v>
      </c>
      <c r="B274" s="26">
        <v>46048</v>
      </c>
      <c r="C274" s="27" t="s">
        <v>97</v>
      </c>
      <c r="D274" s="27" t="s">
        <v>31</v>
      </c>
      <c r="E274" s="28">
        <v>3588</v>
      </c>
    </row>
    <row r="275" spans="1:5">
      <c r="A275" s="25">
        <v>90271</v>
      </c>
      <c r="B275" s="26">
        <v>46229</v>
      </c>
      <c r="C275" s="27" t="s">
        <v>95</v>
      </c>
      <c r="D275" s="27" t="s">
        <v>16</v>
      </c>
      <c r="E275" s="28">
        <v>15913</v>
      </c>
    </row>
    <row r="276" spans="1:5">
      <c r="A276" s="25">
        <v>90272</v>
      </c>
      <c r="B276" s="26">
        <v>46184</v>
      </c>
      <c r="C276" s="27" t="s">
        <v>96</v>
      </c>
      <c r="D276" s="27" t="s">
        <v>26</v>
      </c>
      <c r="E276" s="28">
        <v>24049</v>
      </c>
    </row>
    <row r="277" spans="1:5">
      <c r="A277" s="25">
        <v>90273</v>
      </c>
      <c r="B277" s="26">
        <v>46073</v>
      </c>
      <c r="C277" s="27" t="s">
        <v>97</v>
      </c>
      <c r="D277" s="27" t="s">
        <v>31</v>
      </c>
      <c r="E277" s="28">
        <v>18105</v>
      </c>
    </row>
    <row r="278" spans="1:5">
      <c r="A278" s="25">
        <v>90274</v>
      </c>
      <c r="B278" s="26">
        <v>46208</v>
      </c>
      <c r="C278" s="27" t="s">
        <v>98</v>
      </c>
      <c r="D278" s="27" t="s">
        <v>41</v>
      </c>
      <c r="E278" s="28">
        <v>19434</v>
      </c>
    </row>
    <row r="279" spans="1:5">
      <c r="A279" s="25">
        <v>90275</v>
      </c>
      <c r="B279" s="26">
        <v>46136</v>
      </c>
      <c r="C279" s="27" t="s">
        <v>98</v>
      </c>
      <c r="D279" s="27" t="s">
        <v>31</v>
      </c>
      <c r="E279" s="28">
        <v>10930</v>
      </c>
    </row>
    <row r="280" spans="1:5">
      <c r="A280" s="25">
        <v>90276</v>
      </c>
      <c r="B280" s="26">
        <v>46219</v>
      </c>
      <c r="C280" s="27" t="s">
        <v>96</v>
      </c>
      <c r="D280" s="27" t="s">
        <v>31</v>
      </c>
      <c r="E280" s="28">
        <v>23555</v>
      </c>
    </row>
    <row r="281" spans="1:5">
      <c r="A281" s="25">
        <v>90277</v>
      </c>
      <c r="B281" s="26">
        <v>46283</v>
      </c>
      <c r="C281" s="27" t="s">
        <v>95</v>
      </c>
      <c r="D281" s="27" t="s">
        <v>21</v>
      </c>
      <c r="E281" s="28">
        <v>3780</v>
      </c>
    </row>
    <row r="282" spans="1:5">
      <c r="A282" s="25">
        <v>90278</v>
      </c>
      <c r="B282" s="26">
        <v>46045</v>
      </c>
      <c r="C282" s="27" t="s">
        <v>96</v>
      </c>
      <c r="D282" s="27" t="s">
        <v>16</v>
      </c>
      <c r="E282" s="28">
        <v>20395</v>
      </c>
    </row>
    <row r="283" spans="1:5">
      <c r="A283" s="25">
        <v>90279</v>
      </c>
      <c r="B283" s="26">
        <v>46114</v>
      </c>
      <c r="C283" s="27" t="s">
        <v>97</v>
      </c>
      <c r="D283" s="27" t="s">
        <v>41</v>
      </c>
      <c r="E283" s="28">
        <v>11637</v>
      </c>
    </row>
    <row r="284" spans="1:5">
      <c r="A284" s="25">
        <v>90280</v>
      </c>
      <c r="B284" s="26">
        <v>46056</v>
      </c>
      <c r="C284" s="27" t="s">
        <v>97</v>
      </c>
      <c r="D284" s="27" t="s">
        <v>16</v>
      </c>
      <c r="E284" s="28">
        <v>29008</v>
      </c>
    </row>
    <row r="285" spans="1:5">
      <c r="A285" s="25">
        <v>90281</v>
      </c>
      <c r="B285" s="26">
        <v>46115</v>
      </c>
      <c r="C285" s="27" t="s">
        <v>96</v>
      </c>
      <c r="D285" s="27" t="s">
        <v>41</v>
      </c>
      <c r="E285" s="28">
        <v>3972</v>
      </c>
    </row>
    <row r="286" spans="1:5">
      <c r="A286" s="25">
        <v>90282</v>
      </c>
      <c r="B286" s="26">
        <v>46250</v>
      </c>
      <c r="C286" s="27" t="s">
        <v>98</v>
      </c>
      <c r="D286" s="27" t="s">
        <v>16</v>
      </c>
      <c r="E286" s="28">
        <v>3267</v>
      </c>
    </row>
    <row r="287" spans="1:5">
      <c r="A287" s="25">
        <v>90283</v>
      </c>
      <c r="B287" s="26">
        <v>46180</v>
      </c>
      <c r="C287" s="27" t="s">
        <v>98</v>
      </c>
      <c r="D287" s="27" t="s">
        <v>31</v>
      </c>
      <c r="E287" s="28">
        <v>8551</v>
      </c>
    </row>
    <row r="288" spans="1:5">
      <c r="A288" s="25">
        <v>90284</v>
      </c>
      <c r="B288" s="26">
        <v>46252</v>
      </c>
      <c r="C288" s="27" t="s">
        <v>97</v>
      </c>
      <c r="D288" s="27" t="s">
        <v>21</v>
      </c>
      <c r="E288" s="28">
        <v>7469</v>
      </c>
    </row>
    <row r="289" spans="1:5">
      <c r="A289" s="25">
        <v>90285</v>
      </c>
      <c r="B289" s="26">
        <v>46150</v>
      </c>
      <c r="C289" s="27" t="s">
        <v>95</v>
      </c>
      <c r="D289" s="27" t="s">
        <v>16</v>
      </c>
      <c r="E289" s="28">
        <v>8726</v>
      </c>
    </row>
    <row r="290" spans="1:5">
      <c r="A290" s="25">
        <v>90286</v>
      </c>
      <c r="B290" s="26">
        <v>46108</v>
      </c>
      <c r="C290" s="27" t="s">
        <v>95</v>
      </c>
      <c r="D290" s="27" t="s">
        <v>31</v>
      </c>
      <c r="E290" s="28">
        <v>24356</v>
      </c>
    </row>
    <row r="291" spans="1:5">
      <c r="A291" s="25">
        <v>90287</v>
      </c>
      <c r="B291" s="26">
        <v>46214</v>
      </c>
      <c r="C291" s="27" t="s">
        <v>95</v>
      </c>
      <c r="D291" s="27" t="s">
        <v>16</v>
      </c>
      <c r="E291" s="28">
        <v>29021</v>
      </c>
    </row>
    <row r="292" spans="1:5">
      <c r="A292" s="25">
        <v>90288</v>
      </c>
      <c r="B292" s="26">
        <v>46283</v>
      </c>
      <c r="C292" s="27" t="s">
        <v>98</v>
      </c>
      <c r="D292" s="27" t="s">
        <v>41</v>
      </c>
      <c r="E292" s="28">
        <v>27012</v>
      </c>
    </row>
    <row r="293" spans="1:5">
      <c r="A293" s="25">
        <v>90289</v>
      </c>
      <c r="B293" s="26">
        <v>46272</v>
      </c>
      <c r="C293" s="27" t="s">
        <v>96</v>
      </c>
      <c r="D293" s="27" t="s">
        <v>41</v>
      </c>
      <c r="E293" s="28">
        <v>15596</v>
      </c>
    </row>
    <row r="294" spans="1:5">
      <c r="A294" s="25">
        <v>90290</v>
      </c>
      <c r="B294" s="26">
        <v>46224</v>
      </c>
      <c r="C294" s="27" t="s">
        <v>97</v>
      </c>
      <c r="D294" s="27" t="s">
        <v>21</v>
      </c>
      <c r="E294" s="28">
        <v>24976</v>
      </c>
    </row>
    <row r="295" spans="1:5">
      <c r="A295" s="25">
        <v>90291</v>
      </c>
      <c r="B295" s="26">
        <v>46185</v>
      </c>
      <c r="C295" s="27" t="s">
        <v>96</v>
      </c>
      <c r="D295" s="27" t="s">
        <v>16</v>
      </c>
      <c r="E295" s="28">
        <v>15870</v>
      </c>
    </row>
    <row r="296" spans="1:5">
      <c r="A296" s="25">
        <v>90292</v>
      </c>
      <c r="B296" s="26">
        <v>46294</v>
      </c>
      <c r="C296" s="27" t="s">
        <v>98</v>
      </c>
      <c r="D296" s="27" t="s">
        <v>26</v>
      </c>
      <c r="E296" s="28">
        <v>26062</v>
      </c>
    </row>
    <row r="297" spans="1:5">
      <c r="A297" s="25">
        <v>90293</v>
      </c>
      <c r="B297" s="26">
        <v>46160</v>
      </c>
      <c r="C297" s="27" t="s">
        <v>98</v>
      </c>
      <c r="D297" s="27" t="s">
        <v>26</v>
      </c>
      <c r="E297" s="28">
        <v>23992</v>
      </c>
    </row>
    <row r="298" spans="1:5">
      <c r="A298" s="25">
        <v>90294</v>
      </c>
      <c r="B298" s="26">
        <v>46171</v>
      </c>
      <c r="C298" s="27" t="s">
        <v>95</v>
      </c>
      <c r="D298" s="27" t="s">
        <v>26</v>
      </c>
      <c r="E298" s="28">
        <v>29179</v>
      </c>
    </row>
    <row r="299" spans="1:5">
      <c r="A299" s="25">
        <v>90295</v>
      </c>
      <c r="B299" s="26">
        <v>46236</v>
      </c>
      <c r="C299" s="27" t="s">
        <v>95</v>
      </c>
      <c r="D299" s="27" t="s">
        <v>41</v>
      </c>
      <c r="E299" s="28">
        <v>6511</v>
      </c>
    </row>
    <row r="300" spans="1:5">
      <c r="A300" s="25">
        <v>90296</v>
      </c>
      <c r="B300" s="26">
        <v>46132</v>
      </c>
      <c r="C300" s="27" t="s">
        <v>97</v>
      </c>
      <c r="D300" s="27" t="s">
        <v>21</v>
      </c>
      <c r="E300" s="28">
        <v>3490</v>
      </c>
    </row>
    <row r="301" spans="1:5">
      <c r="A301" s="25">
        <v>90297</v>
      </c>
      <c r="B301" s="26">
        <v>46171</v>
      </c>
      <c r="C301" s="27" t="s">
        <v>98</v>
      </c>
      <c r="D301" s="27" t="s">
        <v>31</v>
      </c>
      <c r="E301" s="28">
        <v>25994</v>
      </c>
    </row>
    <row r="302" spans="1:5">
      <c r="A302" s="25">
        <v>90298</v>
      </c>
      <c r="B302" s="26">
        <v>46141</v>
      </c>
      <c r="C302" s="27" t="s">
        <v>98</v>
      </c>
      <c r="D302" s="27" t="s">
        <v>31</v>
      </c>
      <c r="E302" s="28">
        <v>15097</v>
      </c>
    </row>
    <row r="303" spans="1:5">
      <c r="A303" s="25">
        <v>90299</v>
      </c>
      <c r="B303" s="26">
        <v>46084</v>
      </c>
      <c r="C303" s="27" t="s">
        <v>96</v>
      </c>
      <c r="D303" s="27" t="s">
        <v>31</v>
      </c>
      <c r="E303" s="28">
        <v>10840</v>
      </c>
    </row>
    <row r="304" spans="1:5">
      <c r="A304" s="25">
        <v>90300</v>
      </c>
      <c r="B304" s="26">
        <v>46240</v>
      </c>
      <c r="C304" s="27" t="s">
        <v>95</v>
      </c>
      <c r="D304" s="27" t="s">
        <v>21</v>
      </c>
      <c r="E304" s="28">
        <v>26754</v>
      </c>
    </row>
    <row r="305" spans="1:5">
      <c r="A305" s="25">
        <v>90301</v>
      </c>
      <c r="B305" s="26">
        <v>46222</v>
      </c>
      <c r="C305" s="27" t="s">
        <v>96</v>
      </c>
      <c r="D305" s="27" t="s">
        <v>16</v>
      </c>
      <c r="E305" s="28">
        <v>24362</v>
      </c>
    </row>
    <row r="306" spans="1:5">
      <c r="A306" s="25">
        <v>90302</v>
      </c>
      <c r="B306" s="26">
        <v>46268</v>
      </c>
      <c r="C306" s="27" t="s">
        <v>96</v>
      </c>
      <c r="D306" s="27" t="s">
        <v>26</v>
      </c>
      <c r="E306" s="28">
        <v>28650</v>
      </c>
    </row>
    <row r="307" spans="1:5">
      <c r="A307" s="25">
        <v>90303</v>
      </c>
      <c r="B307" s="26">
        <v>46041</v>
      </c>
      <c r="C307" s="27" t="s">
        <v>98</v>
      </c>
      <c r="D307" s="27" t="s">
        <v>21</v>
      </c>
      <c r="E307" s="28">
        <v>10222</v>
      </c>
    </row>
    <row r="308" spans="1:5">
      <c r="A308" s="25">
        <v>90304</v>
      </c>
      <c r="B308" s="26">
        <v>46237</v>
      </c>
      <c r="C308" s="27" t="s">
        <v>96</v>
      </c>
      <c r="D308" s="27" t="s">
        <v>16</v>
      </c>
      <c r="E308" s="28">
        <v>9242</v>
      </c>
    </row>
    <row r="309" spans="1:5">
      <c r="A309" s="25">
        <v>90305</v>
      </c>
      <c r="B309" s="26">
        <v>46154</v>
      </c>
      <c r="C309" s="27" t="s">
        <v>97</v>
      </c>
      <c r="D309" s="27" t="s">
        <v>26</v>
      </c>
      <c r="E309" s="28">
        <v>15996</v>
      </c>
    </row>
    <row r="310" spans="1:5">
      <c r="A310" s="25">
        <v>90306</v>
      </c>
      <c r="B310" s="26">
        <v>46181</v>
      </c>
      <c r="C310" s="27" t="s">
        <v>95</v>
      </c>
      <c r="D310" s="27" t="s">
        <v>16</v>
      </c>
      <c r="E310" s="28">
        <v>26920</v>
      </c>
    </row>
    <row r="311" spans="1:5">
      <c r="A311" s="25">
        <v>90307</v>
      </c>
      <c r="B311" s="26">
        <v>46078</v>
      </c>
      <c r="C311" s="27" t="s">
        <v>95</v>
      </c>
      <c r="D311" s="27" t="s">
        <v>31</v>
      </c>
      <c r="E311" s="28">
        <v>14169</v>
      </c>
    </row>
    <row r="312" spans="1:5">
      <c r="A312" s="25">
        <v>90308</v>
      </c>
      <c r="B312" s="26">
        <v>46208</v>
      </c>
      <c r="C312" s="27" t="s">
        <v>96</v>
      </c>
      <c r="D312" s="27" t="s">
        <v>26</v>
      </c>
      <c r="E312" s="28">
        <v>27568</v>
      </c>
    </row>
    <row r="313" spans="1:5">
      <c r="A313" s="25">
        <v>90309</v>
      </c>
      <c r="B313" s="26">
        <v>46254</v>
      </c>
      <c r="C313" s="27" t="s">
        <v>95</v>
      </c>
      <c r="D313" s="27" t="s">
        <v>16</v>
      </c>
      <c r="E313" s="28">
        <v>16014</v>
      </c>
    </row>
    <row r="314" spans="1:5">
      <c r="A314" s="25">
        <v>90310</v>
      </c>
      <c r="B314" s="26">
        <v>46185</v>
      </c>
      <c r="C314" s="27" t="s">
        <v>95</v>
      </c>
      <c r="D314" s="27" t="s">
        <v>26</v>
      </c>
      <c r="E314" s="28">
        <v>21027</v>
      </c>
    </row>
    <row r="315" spans="1:5">
      <c r="A315" s="25">
        <v>90311</v>
      </c>
      <c r="B315" s="26">
        <v>46030</v>
      </c>
      <c r="C315" s="27" t="s">
        <v>96</v>
      </c>
      <c r="D315" s="27" t="s">
        <v>21</v>
      </c>
      <c r="E315" s="28">
        <v>11265</v>
      </c>
    </row>
    <row r="316" spans="1:5">
      <c r="A316" s="25">
        <v>90312</v>
      </c>
      <c r="B316" s="26">
        <v>46031</v>
      </c>
      <c r="C316" s="27" t="s">
        <v>97</v>
      </c>
      <c r="D316" s="27" t="s">
        <v>26</v>
      </c>
      <c r="E316" s="28">
        <v>8041</v>
      </c>
    </row>
    <row r="317" spans="1:5">
      <c r="A317" s="25">
        <v>90313</v>
      </c>
      <c r="B317" s="26">
        <v>46134</v>
      </c>
      <c r="C317" s="27" t="s">
        <v>96</v>
      </c>
      <c r="D317" s="27" t="s">
        <v>41</v>
      </c>
      <c r="E317" s="28">
        <v>17052</v>
      </c>
    </row>
    <row r="318" spans="1:5">
      <c r="A318" s="25">
        <v>90314</v>
      </c>
      <c r="B318" s="26">
        <v>46179</v>
      </c>
      <c r="C318" s="27" t="s">
        <v>95</v>
      </c>
      <c r="D318" s="27" t="s">
        <v>16</v>
      </c>
      <c r="E318" s="28">
        <v>18682</v>
      </c>
    </row>
    <row r="319" spans="1:5">
      <c r="A319" s="25">
        <v>90315</v>
      </c>
      <c r="B319" s="26">
        <v>46062</v>
      </c>
      <c r="C319" s="27" t="s">
        <v>95</v>
      </c>
      <c r="D319" s="27" t="s">
        <v>16</v>
      </c>
      <c r="E319" s="28">
        <v>25739</v>
      </c>
    </row>
    <row r="320" spans="1:5">
      <c r="A320" s="25">
        <v>90316</v>
      </c>
      <c r="B320" s="26">
        <v>46235</v>
      </c>
      <c r="C320" s="27" t="s">
        <v>95</v>
      </c>
      <c r="D320" s="27" t="s">
        <v>16</v>
      </c>
      <c r="E320" s="28">
        <v>8834</v>
      </c>
    </row>
    <row r="321" spans="1:5">
      <c r="A321" s="25">
        <v>90317</v>
      </c>
      <c r="B321" s="26">
        <v>46198</v>
      </c>
      <c r="C321" s="27" t="s">
        <v>95</v>
      </c>
      <c r="D321" s="27" t="s">
        <v>21</v>
      </c>
      <c r="E321" s="28">
        <v>25819</v>
      </c>
    </row>
    <row r="322" spans="1:5">
      <c r="A322" s="25">
        <v>90318</v>
      </c>
      <c r="B322" s="26">
        <v>46262</v>
      </c>
      <c r="C322" s="27" t="s">
        <v>95</v>
      </c>
      <c r="D322" s="27" t="s">
        <v>16</v>
      </c>
      <c r="E322" s="28">
        <v>18257</v>
      </c>
    </row>
    <row r="323" spans="1:5">
      <c r="A323" s="25">
        <v>90319</v>
      </c>
      <c r="B323" s="26">
        <v>46026</v>
      </c>
      <c r="C323" s="27" t="s">
        <v>96</v>
      </c>
      <c r="D323" s="27" t="s">
        <v>16</v>
      </c>
      <c r="E323" s="28">
        <v>3990</v>
      </c>
    </row>
    <row r="324" spans="1:5">
      <c r="A324" s="25">
        <v>90320</v>
      </c>
      <c r="B324" s="26">
        <v>46177</v>
      </c>
      <c r="C324" s="27" t="s">
        <v>95</v>
      </c>
      <c r="D324" s="27" t="s">
        <v>16</v>
      </c>
      <c r="E324" s="28">
        <v>21691</v>
      </c>
    </row>
    <row r="325" spans="1:5">
      <c r="A325" s="25">
        <v>90321</v>
      </c>
      <c r="B325" s="26">
        <v>46048</v>
      </c>
      <c r="C325" s="27" t="s">
        <v>96</v>
      </c>
      <c r="D325" s="27" t="s">
        <v>21</v>
      </c>
      <c r="E325" s="28">
        <v>27109</v>
      </c>
    </row>
    <row r="326" spans="1:5">
      <c r="A326" s="25">
        <v>90322</v>
      </c>
      <c r="B326" s="26">
        <v>46105</v>
      </c>
      <c r="C326" s="27" t="s">
        <v>98</v>
      </c>
      <c r="D326" s="27" t="s">
        <v>31</v>
      </c>
      <c r="E326" s="28">
        <v>17979</v>
      </c>
    </row>
    <row r="327" spans="1:5">
      <c r="A327" s="25">
        <v>90323</v>
      </c>
      <c r="B327" s="26">
        <v>46260</v>
      </c>
      <c r="C327" s="27" t="s">
        <v>97</v>
      </c>
      <c r="D327" s="27" t="s">
        <v>21</v>
      </c>
      <c r="E327" s="28">
        <v>23116</v>
      </c>
    </row>
    <row r="328" spans="1:5">
      <c r="A328" s="25">
        <v>90324</v>
      </c>
      <c r="B328" s="26">
        <v>46062</v>
      </c>
      <c r="C328" s="27" t="s">
        <v>95</v>
      </c>
      <c r="D328" s="27" t="s">
        <v>21</v>
      </c>
      <c r="E328" s="28">
        <v>15559</v>
      </c>
    </row>
    <row r="329" spans="1:5">
      <c r="A329" s="25">
        <v>90325</v>
      </c>
      <c r="B329" s="26">
        <v>46251</v>
      </c>
      <c r="C329" s="27" t="s">
        <v>97</v>
      </c>
      <c r="D329" s="27" t="s">
        <v>31</v>
      </c>
      <c r="E329" s="28">
        <v>3545</v>
      </c>
    </row>
    <row r="330" spans="1:5">
      <c r="A330" s="25">
        <v>90326</v>
      </c>
      <c r="B330" s="26">
        <v>46247</v>
      </c>
      <c r="C330" s="27" t="s">
        <v>95</v>
      </c>
      <c r="D330" s="27" t="s">
        <v>21</v>
      </c>
      <c r="E330" s="28">
        <v>26225</v>
      </c>
    </row>
    <row r="331" spans="1:5">
      <c r="A331" s="25">
        <v>90327</v>
      </c>
      <c r="B331" s="26">
        <v>46220</v>
      </c>
      <c r="C331" s="27" t="s">
        <v>96</v>
      </c>
      <c r="D331" s="27" t="s">
        <v>26</v>
      </c>
      <c r="E331" s="28">
        <v>22240</v>
      </c>
    </row>
    <row r="332" spans="1:5">
      <c r="A332" s="25">
        <v>90328</v>
      </c>
      <c r="B332" s="26">
        <v>46262</v>
      </c>
      <c r="C332" s="27" t="s">
        <v>96</v>
      </c>
      <c r="D332" s="27" t="s">
        <v>31</v>
      </c>
      <c r="E332" s="28">
        <v>17090</v>
      </c>
    </row>
    <row r="333" spans="1:5">
      <c r="A333" s="25">
        <v>90329</v>
      </c>
      <c r="B333" s="26">
        <v>46195</v>
      </c>
      <c r="C333" s="27" t="s">
        <v>98</v>
      </c>
      <c r="D333" s="27" t="s">
        <v>31</v>
      </c>
      <c r="E333" s="28">
        <v>24473</v>
      </c>
    </row>
    <row r="334" spans="1:5">
      <c r="A334" s="25">
        <v>90330</v>
      </c>
      <c r="B334" s="26">
        <v>46198</v>
      </c>
      <c r="C334" s="27" t="s">
        <v>98</v>
      </c>
      <c r="D334" s="27" t="s">
        <v>41</v>
      </c>
      <c r="E334" s="28">
        <v>3861</v>
      </c>
    </row>
    <row r="335" spans="1:5">
      <c r="A335" s="25">
        <v>90331</v>
      </c>
      <c r="B335" s="26">
        <v>46229</v>
      </c>
      <c r="C335" s="27" t="s">
        <v>98</v>
      </c>
      <c r="D335" s="27" t="s">
        <v>21</v>
      </c>
      <c r="E335" s="28">
        <v>28451</v>
      </c>
    </row>
    <row r="336" spans="1:5">
      <c r="A336" s="25">
        <v>90332</v>
      </c>
      <c r="B336" s="26">
        <v>46242</v>
      </c>
      <c r="C336" s="27" t="s">
        <v>98</v>
      </c>
      <c r="D336" s="27" t="s">
        <v>31</v>
      </c>
      <c r="E336" s="28">
        <v>7738</v>
      </c>
    </row>
    <row r="337" spans="1:5">
      <c r="A337" s="25">
        <v>90333</v>
      </c>
      <c r="B337" s="26">
        <v>46059</v>
      </c>
      <c r="C337" s="27" t="s">
        <v>98</v>
      </c>
      <c r="D337" s="27" t="s">
        <v>21</v>
      </c>
      <c r="E337" s="28">
        <v>19219</v>
      </c>
    </row>
    <row r="338" spans="1:5">
      <c r="A338" s="25">
        <v>90334</v>
      </c>
      <c r="B338" s="26">
        <v>46104</v>
      </c>
      <c r="C338" s="27" t="s">
        <v>97</v>
      </c>
      <c r="D338" s="27" t="s">
        <v>41</v>
      </c>
      <c r="E338" s="28">
        <v>12879</v>
      </c>
    </row>
    <row r="339" spans="1:5">
      <c r="A339" s="25">
        <v>90335</v>
      </c>
      <c r="B339" s="26">
        <v>46202</v>
      </c>
      <c r="C339" s="27" t="s">
        <v>96</v>
      </c>
      <c r="D339" s="27" t="s">
        <v>26</v>
      </c>
      <c r="E339" s="28">
        <v>12568</v>
      </c>
    </row>
    <row r="340" spans="1:5">
      <c r="A340" s="25">
        <v>90336</v>
      </c>
      <c r="B340" s="26">
        <v>46060</v>
      </c>
      <c r="C340" s="27" t="s">
        <v>95</v>
      </c>
      <c r="D340" s="27" t="s">
        <v>26</v>
      </c>
      <c r="E340" s="28">
        <v>20128</v>
      </c>
    </row>
    <row r="341" spans="1:5">
      <c r="A341" s="25">
        <v>90337</v>
      </c>
      <c r="B341" s="26">
        <v>46114</v>
      </c>
      <c r="C341" s="27" t="s">
        <v>95</v>
      </c>
      <c r="D341" s="27" t="s">
        <v>31</v>
      </c>
      <c r="E341" s="28">
        <v>23351</v>
      </c>
    </row>
    <row r="342" spans="1:5">
      <c r="A342" s="25">
        <v>90338</v>
      </c>
      <c r="B342" s="26">
        <v>46143</v>
      </c>
      <c r="C342" s="27" t="s">
        <v>95</v>
      </c>
      <c r="D342" s="27" t="s">
        <v>16</v>
      </c>
      <c r="E342" s="28">
        <v>20799</v>
      </c>
    </row>
    <row r="343" spans="1:5">
      <c r="A343" s="25">
        <v>90339</v>
      </c>
      <c r="B343" s="26">
        <v>46102</v>
      </c>
      <c r="C343" s="27" t="s">
        <v>95</v>
      </c>
      <c r="D343" s="27" t="s">
        <v>16</v>
      </c>
      <c r="E343" s="28">
        <v>25258</v>
      </c>
    </row>
    <row r="344" spans="1:5">
      <c r="A344" s="25">
        <v>90340</v>
      </c>
      <c r="B344" s="26">
        <v>46268</v>
      </c>
      <c r="C344" s="27" t="s">
        <v>96</v>
      </c>
      <c r="D344" s="27" t="s">
        <v>21</v>
      </c>
      <c r="E344" s="28">
        <v>15517</v>
      </c>
    </row>
    <row r="345" spans="1:5">
      <c r="A345" s="25">
        <v>90341</v>
      </c>
      <c r="B345" s="26">
        <v>46144</v>
      </c>
      <c r="C345" s="27" t="s">
        <v>96</v>
      </c>
      <c r="D345" s="27" t="s">
        <v>21</v>
      </c>
      <c r="E345" s="28">
        <v>4727</v>
      </c>
    </row>
    <row r="346" spans="1:5">
      <c r="A346" s="25">
        <v>90342</v>
      </c>
      <c r="B346" s="26">
        <v>46135</v>
      </c>
      <c r="C346" s="27" t="s">
        <v>98</v>
      </c>
      <c r="D346" s="27" t="s">
        <v>16</v>
      </c>
      <c r="E346" s="28">
        <v>23842</v>
      </c>
    </row>
    <row r="347" spans="1:5">
      <c r="A347" s="25">
        <v>90343</v>
      </c>
      <c r="B347" s="26">
        <v>46096</v>
      </c>
      <c r="C347" s="27" t="s">
        <v>95</v>
      </c>
      <c r="D347" s="27" t="s">
        <v>16</v>
      </c>
      <c r="E347" s="28">
        <v>4981</v>
      </c>
    </row>
    <row r="348" spans="1:5">
      <c r="A348" s="25">
        <v>90344</v>
      </c>
      <c r="B348" s="26">
        <v>46085</v>
      </c>
      <c r="C348" s="27" t="s">
        <v>97</v>
      </c>
      <c r="D348" s="27" t="s">
        <v>26</v>
      </c>
      <c r="E348" s="28">
        <v>7830</v>
      </c>
    </row>
    <row r="349" spans="1:5">
      <c r="A349" s="25">
        <v>90345</v>
      </c>
      <c r="B349" s="26">
        <v>46105</v>
      </c>
      <c r="C349" s="27" t="s">
        <v>98</v>
      </c>
      <c r="D349" s="27" t="s">
        <v>16</v>
      </c>
      <c r="E349" s="28">
        <v>28639</v>
      </c>
    </row>
    <row r="350" spans="1:5">
      <c r="A350" s="25">
        <v>90346</v>
      </c>
      <c r="B350" s="26">
        <v>46244</v>
      </c>
      <c r="C350" s="27" t="s">
        <v>96</v>
      </c>
      <c r="D350" s="27" t="s">
        <v>31</v>
      </c>
      <c r="E350" s="28">
        <v>20280</v>
      </c>
    </row>
    <row r="351" spans="1:5">
      <c r="A351" s="25">
        <v>90347</v>
      </c>
      <c r="B351" s="26">
        <v>46025</v>
      </c>
      <c r="C351" s="27" t="s">
        <v>95</v>
      </c>
      <c r="D351" s="27" t="s">
        <v>41</v>
      </c>
      <c r="E351" s="28">
        <v>29672</v>
      </c>
    </row>
    <row r="352" spans="1:5">
      <c r="A352" s="25">
        <v>90348</v>
      </c>
      <c r="B352" s="26">
        <v>46232</v>
      </c>
      <c r="C352" s="27" t="s">
        <v>95</v>
      </c>
      <c r="D352" s="27" t="s">
        <v>41</v>
      </c>
      <c r="E352" s="28">
        <v>18954</v>
      </c>
    </row>
    <row r="353" spans="1:5">
      <c r="A353" s="25">
        <v>90349</v>
      </c>
      <c r="B353" s="26">
        <v>46143</v>
      </c>
      <c r="C353" s="27" t="s">
        <v>95</v>
      </c>
      <c r="D353" s="27" t="s">
        <v>26</v>
      </c>
      <c r="E353" s="28">
        <v>19673</v>
      </c>
    </row>
    <row r="354" spans="1:5">
      <c r="A354" s="25">
        <v>90350</v>
      </c>
      <c r="B354" s="26">
        <v>46128</v>
      </c>
      <c r="C354" s="27" t="s">
        <v>96</v>
      </c>
      <c r="D354" s="27" t="s">
        <v>21</v>
      </c>
      <c r="E354" s="28">
        <v>16956</v>
      </c>
    </row>
    <row r="355" spans="1:5">
      <c r="A355" s="25">
        <v>90351</v>
      </c>
      <c r="B355" s="26">
        <v>46198</v>
      </c>
      <c r="C355" s="27" t="s">
        <v>97</v>
      </c>
      <c r="D355" s="27" t="s">
        <v>26</v>
      </c>
      <c r="E355" s="28">
        <v>28630</v>
      </c>
    </row>
    <row r="356" spans="1:5">
      <c r="A356" s="25">
        <v>90352</v>
      </c>
      <c r="B356" s="26">
        <v>46160</v>
      </c>
      <c r="C356" s="27" t="s">
        <v>95</v>
      </c>
      <c r="D356" s="27" t="s">
        <v>26</v>
      </c>
      <c r="E356" s="28">
        <v>16594</v>
      </c>
    </row>
    <row r="357" spans="1:5">
      <c r="A357" s="25">
        <v>90353</v>
      </c>
      <c r="B357" s="26">
        <v>46053</v>
      </c>
      <c r="C357" s="27" t="s">
        <v>98</v>
      </c>
      <c r="D357" s="27" t="s">
        <v>16</v>
      </c>
      <c r="E357" s="28">
        <v>5669</v>
      </c>
    </row>
    <row r="358" spans="1:5">
      <c r="A358" s="25">
        <v>90354</v>
      </c>
      <c r="B358" s="26">
        <v>46271</v>
      </c>
      <c r="C358" s="27" t="s">
        <v>95</v>
      </c>
      <c r="D358" s="27" t="s">
        <v>41</v>
      </c>
      <c r="E358" s="28">
        <v>22709</v>
      </c>
    </row>
    <row r="359" spans="1:5">
      <c r="A359" s="25">
        <v>90355</v>
      </c>
      <c r="B359" s="26">
        <v>46223</v>
      </c>
      <c r="C359" s="27" t="s">
        <v>95</v>
      </c>
      <c r="D359" s="27" t="s">
        <v>21</v>
      </c>
      <c r="E359" s="28">
        <v>24801</v>
      </c>
    </row>
    <row r="360" spans="1:5">
      <c r="A360" s="25">
        <v>90356</v>
      </c>
      <c r="B360" s="26">
        <v>46294</v>
      </c>
      <c r="C360" s="27" t="s">
        <v>96</v>
      </c>
      <c r="D360" s="27" t="s">
        <v>16</v>
      </c>
      <c r="E360" s="28">
        <v>8117</v>
      </c>
    </row>
    <row r="361" spans="1:5">
      <c r="A361" s="25">
        <v>90357</v>
      </c>
      <c r="B361" s="26">
        <v>46146</v>
      </c>
      <c r="C361" s="27" t="s">
        <v>97</v>
      </c>
      <c r="D361" s="27" t="s">
        <v>41</v>
      </c>
      <c r="E361" s="28">
        <v>18224</v>
      </c>
    </row>
    <row r="362" spans="1:5">
      <c r="A362" s="25">
        <v>90358</v>
      </c>
      <c r="B362" s="26">
        <v>46099</v>
      </c>
      <c r="C362" s="27" t="s">
        <v>98</v>
      </c>
      <c r="D362" s="27" t="s">
        <v>21</v>
      </c>
      <c r="E362" s="28">
        <v>13677</v>
      </c>
    </row>
    <row r="363" spans="1:5">
      <c r="A363" s="25">
        <v>90359</v>
      </c>
      <c r="B363" s="26">
        <v>46076</v>
      </c>
      <c r="C363" s="27" t="s">
        <v>95</v>
      </c>
      <c r="D363" s="27" t="s">
        <v>21</v>
      </c>
      <c r="E363" s="28">
        <v>4146</v>
      </c>
    </row>
    <row r="364" spans="1:5">
      <c r="A364" s="25">
        <v>90360</v>
      </c>
      <c r="B364" s="26">
        <v>46238</v>
      </c>
      <c r="C364" s="27" t="s">
        <v>98</v>
      </c>
      <c r="D364" s="27" t="s">
        <v>31</v>
      </c>
      <c r="E364" s="28">
        <v>8331</v>
      </c>
    </row>
    <row r="365" spans="1:5">
      <c r="A365" s="25">
        <v>90361</v>
      </c>
      <c r="B365" s="26">
        <v>46243</v>
      </c>
      <c r="C365" s="27" t="s">
        <v>98</v>
      </c>
      <c r="D365" s="27" t="s">
        <v>41</v>
      </c>
      <c r="E365" s="28">
        <v>26158</v>
      </c>
    </row>
    <row r="366" spans="1:5">
      <c r="A366" s="25">
        <v>90362</v>
      </c>
      <c r="B366" s="26">
        <v>46046</v>
      </c>
      <c r="C366" s="27" t="s">
        <v>97</v>
      </c>
      <c r="D366" s="27" t="s">
        <v>31</v>
      </c>
      <c r="E366" s="28">
        <v>24347</v>
      </c>
    </row>
    <row r="367" spans="1:5">
      <c r="A367" s="25">
        <v>90363</v>
      </c>
      <c r="B367" s="26">
        <v>46263</v>
      </c>
      <c r="C367" s="27" t="s">
        <v>96</v>
      </c>
      <c r="D367" s="27" t="s">
        <v>26</v>
      </c>
      <c r="E367" s="28">
        <v>3280</v>
      </c>
    </row>
    <row r="368" spans="1:5">
      <c r="A368" s="25">
        <v>90364</v>
      </c>
      <c r="B368" s="26">
        <v>46130</v>
      </c>
      <c r="C368" s="27" t="s">
        <v>96</v>
      </c>
      <c r="D368" s="27" t="s">
        <v>31</v>
      </c>
      <c r="E368" s="28">
        <v>8215</v>
      </c>
    </row>
    <row r="369" spans="1:5">
      <c r="A369" s="25">
        <v>90365</v>
      </c>
      <c r="B369" s="26">
        <v>46166</v>
      </c>
      <c r="C369" s="27" t="s">
        <v>98</v>
      </c>
      <c r="D369" s="27" t="s">
        <v>31</v>
      </c>
      <c r="E369" s="28">
        <v>28439</v>
      </c>
    </row>
    <row r="370" spans="1:5">
      <c r="A370" s="25">
        <v>90366</v>
      </c>
      <c r="B370" s="26">
        <v>46133</v>
      </c>
      <c r="C370" s="27" t="s">
        <v>96</v>
      </c>
      <c r="D370" s="27" t="s">
        <v>31</v>
      </c>
      <c r="E370" s="28">
        <v>6638</v>
      </c>
    </row>
    <row r="371" spans="1:5">
      <c r="A371" s="25">
        <v>90367</v>
      </c>
      <c r="B371" s="26">
        <v>46069</v>
      </c>
      <c r="C371" s="27" t="s">
        <v>96</v>
      </c>
      <c r="D371" s="27" t="s">
        <v>31</v>
      </c>
      <c r="E371" s="28">
        <v>18644</v>
      </c>
    </row>
    <row r="372" spans="1:5">
      <c r="A372" s="25">
        <v>90368</v>
      </c>
      <c r="B372" s="26">
        <v>46185</v>
      </c>
      <c r="C372" s="27" t="s">
        <v>98</v>
      </c>
      <c r="D372" s="27" t="s">
        <v>31</v>
      </c>
      <c r="E372" s="28">
        <v>3861</v>
      </c>
    </row>
    <row r="373" spans="1:5">
      <c r="A373" s="25">
        <v>90369</v>
      </c>
      <c r="B373" s="26">
        <v>46060</v>
      </c>
      <c r="C373" s="27" t="s">
        <v>97</v>
      </c>
      <c r="D373" s="27" t="s">
        <v>41</v>
      </c>
      <c r="E373" s="28">
        <v>14975</v>
      </c>
    </row>
    <row r="374" spans="1:5">
      <c r="A374" s="25">
        <v>90370</v>
      </c>
      <c r="B374" s="26">
        <v>46115</v>
      </c>
      <c r="C374" s="27" t="s">
        <v>96</v>
      </c>
      <c r="D374" s="27" t="s">
        <v>31</v>
      </c>
      <c r="E374" s="28">
        <v>29964</v>
      </c>
    </row>
    <row r="375" spans="1:5">
      <c r="A375" s="25">
        <v>90371</v>
      </c>
      <c r="B375" s="26">
        <v>46105</v>
      </c>
      <c r="C375" s="27" t="s">
        <v>97</v>
      </c>
      <c r="D375" s="27" t="s">
        <v>26</v>
      </c>
      <c r="E375" s="28">
        <v>27124</v>
      </c>
    </row>
    <row r="376" spans="1:5">
      <c r="A376" s="25">
        <v>90372</v>
      </c>
      <c r="B376" s="26">
        <v>46268</v>
      </c>
      <c r="C376" s="27" t="s">
        <v>98</v>
      </c>
      <c r="D376" s="27" t="s">
        <v>16</v>
      </c>
      <c r="E376" s="28">
        <v>25277</v>
      </c>
    </row>
    <row r="377" spans="1:5">
      <c r="A377" s="25">
        <v>90373</v>
      </c>
      <c r="B377" s="26">
        <v>46111</v>
      </c>
      <c r="C377" s="27" t="s">
        <v>95</v>
      </c>
      <c r="D377" s="27" t="s">
        <v>16</v>
      </c>
      <c r="E377" s="28">
        <v>18524</v>
      </c>
    </row>
    <row r="378" spans="1:5">
      <c r="A378" s="25">
        <v>90374</v>
      </c>
      <c r="B378" s="26">
        <v>46162</v>
      </c>
      <c r="C378" s="27" t="s">
        <v>95</v>
      </c>
      <c r="D378" s="27" t="s">
        <v>26</v>
      </c>
      <c r="E378" s="28">
        <v>20670</v>
      </c>
    </row>
    <row r="379" spans="1:5">
      <c r="A379" s="25">
        <v>90375</v>
      </c>
      <c r="B379" s="26">
        <v>46051</v>
      </c>
      <c r="C379" s="27" t="s">
        <v>96</v>
      </c>
      <c r="D379" s="27" t="s">
        <v>31</v>
      </c>
      <c r="E379" s="28">
        <v>24931</v>
      </c>
    </row>
    <row r="380" spans="1:5">
      <c r="A380" s="25">
        <v>90376</v>
      </c>
      <c r="B380" s="26">
        <v>46243</v>
      </c>
      <c r="C380" s="27" t="s">
        <v>96</v>
      </c>
      <c r="D380" s="27" t="s">
        <v>41</v>
      </c>
      <c r="E380" s="28">
        <v>24203</v>
      </c>
    </row>
    <row r="381" spans="1:5">
      <c r="A381" s="25">
        <v>90377</v>
      </c>
      <c r="B381" s="26">
        <v>46269</v>
      </c>
      <c r="C381" s="27" t="s">
        <v>96</v>
      </c>
      <c r="D381" s="27" t="s">
        <v>21</v>
      </c>
      <c r="E381" s="28">
        <v>9721</v>
      </c>
    </row>
    <row r="382" spans="1:5">
      <c r="A382" s="25">
        <v>90378</v>
      </c>
      <c r="B382" s="26">
        <v>46142</v>
      </c>
      <c r="C382" s="27" t="s">
        <v>97</v>
      </c>
      <c r="D382" s="27" t="s">
        <v>41</v>
      </c>
      <c r="E382" s="28">
        <v>12817</v>
      </c>
    </row>
    <row r="383" spans="1:5">
      <c r="A383" s="25">
        <v>90379</v>
      </c>
      <c r="B383" s="26">
        <v>46198</v>
      </c>
      <c r="C383" s="27" t="s">
        <v>98</v>
      </c>
      <c r="D383" s="27" t="s">
        <v>16</v>
      </c>
      <c r="E383" s="28">
        <v>4742</v>
      </c>
    </row>
    <row r="384" spans="1:5">
      <c r="A384" s="25">
        <v>90380</v>
      </c>
      <c r="B384" s="26">
        <v>46165</v>
      </c>
      <c r="C384" s="27" t="s">
        <v>98</v>
      </c>
      <c r="D384" s="27" t="s">
        <v>31</v>
      </c>
      <c r="E384" s="28">
        <v>17651</v>
      </c>
    </row>
    <row r="385" spans="1:5">
      <c r="A385" s="25">
        <v>90381</v>
      </c>
      <c r="B385" s="26">
        <v>46028</v>
      </c>
      <c r="C385" s="27" t="s">
        <v>97</v>
      </c>
      <c r="D385" s="27" t="s">
        <v>16</v>
      </c>
      <c r="E385" s="28">
        <v>8393</v>
      </c>
    </row>
    <row r="386" spans="1:5">
      <c r="A386" s="25">
        <v>90382</v>
      </c>
      <c r="B386" s="26">
        <v>46206</v>
      </c>
      <c r="C386" s="27" t="s">
        <v>98</v>
      </c>
      <c r="D386" s="27" t="s">
        <v>16</v>
      </c>
      <c r="E386" s="28">
        <v>25801</v>
      </c>
    </row>
    <row r="387" spans="1:5">
      <c r="A387" s="25">
        <v>90383</v>
      </c>
      <c r="B387" s="26">
        <v>46051</v>
      </c>
      <c r="C387" s="27" t="s">
        <v>95</v>
      </c>
      <c r="D387" s="27" t="s">
        <v>41</v>
      </c>
      <c r="E387" s="28">
        <v>24953</v>
      </c>
    </row>
    <row r="388" spans="1:5">
      <c r="A388" s="25">
        <v>90384</v>
      </c>
      <c r="B388" s="26">
        <v>46061</v>
      </c>
      <c r="C388" s="27" t="s">
        <v>95</v>
      </c>
      <c r="D388" s="27" t="s">
        <v>16</v>
      </c>
      <c r="E388" s="28">
        <v>5984</v>
      </c>
    </row>
    <row r="389" spans="1:5">
      <c r="A389" s="25">
        <v>90385</v>
      </c>
      <c r="B389" s="26">
        <v>46152</v>
      </c>
      <c r="C389" s="27" t="s">
        <v>95</v>
      </c>
      <c r="D389" s="27" t="s">
        <v>31</v>
      </c>
      <c r="E389" s="28">
        <v>7534</v>
      </c>
    </row>
    <row r="390" spans="1:5">
      <c r="A390" s="25">
        <v>90386</v>
      </c>
      <c r="B390" s="26">
        <v>46169</v>
      </c>
      <c r="C390" s="27" t="s">
        <v>96</v>
      </c>
      <c r="D390" s="27" t="s">
        <v>16</v>
      </c>
      <c r="E390" s="28">
        <v>15390</v>
      </c>
    </row>
    <row r="391" spans="1:5">
      <c r="A391" s="25">
        <v>90387</v>
      </c>
      <c r="B391" s="26">
        <v>46254</v>
      </c>
      <c r="C391" s="27" t="s">
        <v>95</v>
      </c>
      <c r="D391" s="27" t="s">
        <v>26</v>
      </c>
      <c r="E391" s="28">
        <v>4919</v>
      </c>
    </row>
    <row r="392" spans="1:5">
      <c r="A392" s="25">
        <v>90388</v>
      </c>
      <c r="B392" s="26">
        <v>46194</v>
      </c>
      <c r="C392" s="27" t="s">
        <v>98</v>
      </c>
      <c r="D392" s="27" t="s">
        <v>31</v>
      </c>
      <c r="E392" s="28">
        <v>11583</v>
      </c>
    </row>
    <row r="393" spans="1:5">
      <c r="A393" s="25">
        <v>90389</v>
      </c>
      <c r="B393" s="26">
        <v>46157</v>
      </c>
      <c r="C393" s="27" t="s">
        <v>96</v>
      </c>
      <c r="D393" s="27" t="s">
        <v>16</v>
      </c>
      <c r="E393" s="28">
        <v>15862</v>
      </c>
    </row>
    <row r="394" spans="1:5">
      <c r="A394" s="25">
        <v>90390</v>
      </c>
      <c r="B394" s="26">
        <v>46033</v>
      </c>
      <c r="C394" s="27" t="s">
        <v>97</v>
      </c>
      <c r="D394" s="27" t="s">
        <v>26</v>
      </c>
      <c r="E394" s="28">
        <v>13760</v>
      </c>
    </row>
    <row r="395" spans="1:5">
      <c r="A395" s="25">
        <v>90391</v>
      </c>
      <c r="B395" s="26">
        <v>46193</v>
      </c>
      <c r="C395" s="27" t="s">
        <v>96</v>
      </c>
      <c r="D395" s="27" t="s">
        <v>41</v>
      </c>
      <c r="E395" s="28">
        <v>27408</v>
      </c>
    </row>
    <row r="396" spans="1:5">
      <c r="A396" s="25">
        <v>90392</v>
      </c>
      <c r="B396" s="26">
        <v>46206</v>
      </c>
      <c r="C396" s="27" t="s">
        <v>98</v>
      </c>
      <c r="D396" s="27" t="s">
        <v>16</v>
      </c>
      <c r="E396" s="28">
        <v>28907</v>
      </c>
    </row>
    <row r="397" spans="1:5">
      <c r="A397" s="25">
        <v>90393</v>
      </c>
      <c r="B397" s="26">
        <v>46234</v>
      </c>
      <c r="C397" s="27" t="s">
        <v>96</v>
      </c>
      <c r="D397" s="27" t="s">
        <v>26</v>
      </c>
      <c r="E397" s="28">
        <v>6011</v>
      </c>
    </row>
    <row r="398" spans="1:5">
      <c r="A398" s="25">
        <v>90394</v>
      </c>
      <c r="B398" s="26">
        <v>46147</v>
      </c>
      <c r="C398" s="27" t="s">
        <v>98</v>
      </c>
      <c r="D398" s="27" t="s">
        <v>16</v>
      </c>
      <c r="E398" s="28">
        <v>17515</v>
      </c>
    </row>
    <row r="399" spans="1:5">
      <c r="A399" s="25">
        <v>90395</v>
      </c>
      <c r="B399" s="26">
        <v>46273</v>
      </c>
      <c r="C399" s="27" t="s">
        <v>97</v>
      </c>
      <c r="D399" s="27" t="s">
        <v>31</v>
      </c>
      <c r="E399" s="28">
        <v>26386</v>
      </c>
    </row>
    <row r="400" spans="1:5">
      <c r="A400" s="25">
        <v>90396</v>
      </c>
      <c r="B400" s="26">
        <v>46032</v>
      </c>
      <c r="C400" s="27" t="s">
        <v>97</v>
      </c>
      <c r="D400" s="27" t="s">
        <v>16</v>
      </c>
      <c r="E400" s="28">
        <v>3364</v>
      </c>
    </row>
    <row r="401" spans="1:5">
      <c r="A401" s="25">
        <v>90397</v>
      </c>
      <c r="B401" s="26">
        <v>46246</v>
      </c>
      <c r="C401" s="27" t="s">
        <v>98</v>
      </c>
      <c r="D401" s="27" t="s">
        <v>41</v>
      </c>
      <c r="E401" s="28">
        <v>8772</v>
      </c>
    </row>
    <row r="402" spans="1:5">
      <c r="A402" s="25">
        <v>90398</v>
      </c>
      <c r="B402" s="26">
        <v>46209</v>
      </c>
      <c r="C402" s="27" t="s">
        <v>95</v>
      </c>
      <c r="D402" s="27" t="s">
        <v>26</v>
      </c>
      <c r="E402" s="28">
        <v>12745</v>
      </c>
    </row>
    <row r="403" spans="1:5">
      <c r="A403" s="25">
        <v>90399</v>
      </c>
      <c r="B403" s="26">
        <v>46251</v>
      </c>
      <c r="C403" s="27" t="s">
        <v>96</v>
      </c>
      <c r="D403" s="27" t="s">
        <v>41</v>
      </c>
      <c r="E403" s="28">
        <v>15544</v>
      </c>
    </row>
    <row r="404" spans="1:5">
      <c r="A404" s="25">
        <v>90400</v>
      </c>
      <c r="B404" s="26">
        <v>46203</v>
      </c>
      <c r="C404" s="27" t="s">
        <v>95</v>
      </c>
      <c r="D404" s="27" t="s">
        <v>26</v>
      </c>
      <c r="E404" s="28">
        <v>22076</v>
      </c>
    </row>
    <row r="405" spans="1:5">
      <c r="A405" s="25">
        <v>90401</v>
      </c>
      <c r="B405" s="26">
        <v>46235</v>
      </c>
      <c r="C405" s="27" t="s">
        <v>98</v>
      </c>
      <c r="D405" s="27" t="s">
        <v>21</v>
      </c>
      <c r="E405" s="28">
        <v>24850</v>
      </c>
    </row>
    <row r="406" spans="1:5">
      <c r="A406" s="25">
        <v>90402</v>
      </c>
      <c r="B406" s="26">
        <v>46184</v>
      </c>
      <c r="C406" s="27" t="s">
        <v>97</v>
      </c>
      <c r="D406" s="27" t="s">
        <v>26</v>
      </c>
      <c r="E406" s="28">
        <v>3112</v>
      </c>
    </row>
    <row r="407" spans="1:5">
      <c r="A407" s="25">
        <v>90403</v>
      </c>
      <c r="B407" s="26">
        <v>46088</v>
      </c>
      <c r="C407" s="27" t="s">
        <v>97</v>
      </c>
      <c r="D407" s="27" t="s">
        <v>26</v>
      </c>
      <c r="E407" s="28">
        <v>24079</v>
      </c>
    </row>
    <row r="408" spans="1:5">
      <c r="A408" s="25">
        <v>90404</v>
      </c>
      <c r="B408" s="26">
        <v>46147</v>
      </c>
      <c r="C408" s="27" t="s">
        <v>96</v>
      </c>
      <c r="D408" s="27" t="s">
        <v>41</v>
      </c>
      <c r="E408" s="28">
        <v>4984</v>
      </c>
    </row>
    <row r="409" spans="1:5">
      <c r="A409" s="25">
        <v>90405</v>
      </c>
      <c r="B409" s="26">
        <v>46150</v>
      </c>
      <c r="C409" s="27" t="s">
        <v>97</v>
      </c>
      <c r="D409" s="27" t="s">
        <v>21</v>
      </c>
      <c r="E409" s="28">
        <v>16409</v>
      </c>
    </row>
    <row r="410" spans="1:5">
      <c r="A410" s="25">
        <v>90406</v>
      </c>
      <c r="B410" s="26">
        <v>46172</v>
      </c>
      <c r="C410" s="27" t="s">
        <v>98</v>
      </c>
      <c r="D410" s="27" t="s">
        <v>16</v>
      </c>
      <c r="E410" s="28">
        <v>20228</v>
      </c>
    </row>
    <row r="411" spans="1:5">
      <c r="A411" s="25">
        <v>90407</v>
      </c>
      <c r="B411" s="26">
        <v>46227</v>
      </c>
      <c r="C411" s="27" t="s">
        <v>98</v>
      </c>
      <c r="D411" s="27" t="s">
        <v>31</v>
      </c>
      <c r="E411" s="28">
        <v>13664</v>
      </c>
    </row>
    <row r="412" spans="1:5">
      <c r="A412" s="25">
        <v>90408</v>
      </c>
      <c r="B412" s="26">
        <v>46042</v>
      </c>
      <c r="C412" s="27" t="s">
        <v>97</v>
      </c>
      <c r="D412" s="27" t="s">
        <v>16</v>
      </c>
      <c r="E412" s="28">
        <v>16833</v>
      </c>
    </row>
    <row r="413" spans="1:5">
      <c r="A413" s="25">
        <v>90409</v>
      </c>
      <c r="B413" s="26">
        <v>46096</v>
      </c>
      <c r="C413" s="27" t="s">
        <v>98</v>
      </c>
      <c r="D413" s="27" t="s">
        <v>16</v>
      </c>
      <c r="E413" s="28">
        <v>13206</v>
      </c>
    </row>
    <row r="414" spans="1:5">
      <c r="A414" s="25">
        <v>90410</v>
      </c>
      <c r="B414" s="26">
        <v>46221</v>
      </c>
      <c r="C414" s="27" t="s">
        <v>96</v>
      </c>
      <c r="D414" s="27" t="s">
        <v>21</v>
      </c>
      <c r="E414" s="28">
        <v>25958</v>
      </c>
    </row>
    <row r="415" spans="1:5">
      <c r="A415" s="25">
        <v>90411</v>
      </c>
      <c r="B415" s="26">
        <v>46222</v>
      </c>
      <c r="C415" s="27" t="s">
        <v>96</v>
      </c>
      <c r="D415" s="27" t="s">
        <v>41</v>
      </c>
      <c r="E415" s="28">
        <v>22530</v>
      </c>
    </row>
    <row r="416" spans="1:5">
      <c r="A416" s="25">
        <v>90412</v>
      </c>
      <c r="B416" s="26">
        <v>46049</v>
      </c>
      <c r="C416" s="27" t="s">
        <v>96</v>
      </c>
      <c r="D416" s="27" t="s">
        <v>16</v>
      </c>
      <c r="E416" s="28">
        <v>25289</v>
      </c>
    </row>
    <row r="417" spans="1:5">
      <c r="A417" s="25">
        <v>90413</v>
      </c>
      <c r="B417" s="26">
        <v>46229</v>
      </c>
      <c r="C417" s="27" t="s">
        <v>97</v>
      </c>
      <c r="D417" s="27" t="s">
        <v>26</v>
      </c>
      <c r="E417" s="28">
        <v>25067</v>
      </c>
    </row>
    <row r="418" spans="1:5">
      <c r="A418" s="25">
        <v>90414</v>
      </c>
      <c r="B418" s="26">
        <v>46248</v>
      </c>
      <c r="C418" s="27" t="s">
        <v>96</v>
      </c>
      <c r="D418" s="27" t="s">
        <v>21</v>
      </c>
      <c r="E418" s="28">
        <v>22949</v>
      </c>
    </row>
    <row r="419" spans="1:5">
      <c r="A419" s="25">
        <v>90415</v>
      </c>
      <c r="B419" s="26">
        <v>46195</v>
      </c>
      <c r="C419" s="27" t="s">
        <v>98</v>
      </c>
      <c r="D419" s="27" t="s">
        <v>41</v>
      </c>
      <c r="E419" s="28">
        <v>19405</v>
      </c>
    </row>
    <row r="420" spans="1:5">
      <c r="A420" s="25">
        <v>90416</v>
      </c>
      <c r="B420" s="26">
        <v>46169</v>
      </c>
      <c r="C420" s="27" t="s">
        <v>98</v>
      </c>
      <c r="D420" s="27" t="s">
        <v>21</v>
      </c>
      <c r="E420" s="28">
        <v>27051</v>
      </c>
    </row>
    <row r="421" spans="1:5">
      <c r="A421" s="25">
        <v>90417</v>
      </c>
      <c r="B421" s="26">
        <v>46238</v>
      </c>
      <c r="C421" s="27" t="s">
        <v>95</v>
      </c>
      <c r="D421" s="27" t="s">
        <v>26</v>
      </c>
      <c r="E421" s="28">
        <v>27803</v>
      </c>
    </row>
    <row r="422" spans="1:5">
      <c r="A422" s="25">
        <v>90418</v>
      </c>
      <c r="B422" s="26">
        <v>46027</v>
      </c>
      <c r="C422" s="27" t="s">
        <v>98</v>
      </c>
      <c r="D422" s="27" t="s">
        <v>21</v>
      </c>
      <c r="E422" s="28">
        <v>29972</v>
      </c>
    </row>
    <row r="423" spans="1:5">
      <c r="A423" s="25">
        <v>90419</v>
      </c>
      <c r="B423" s="26">
        <v>46169</v>
      </c>
      <c r="C423" s="27" t="s">
        <v>98</v>
      </c>
      <c r="D423" s="27" t="s">
        <v>21</v>
      </c>
      <c r="E423" s="28">
        <v>22987</v>
      </c>
    </row>
    <row r="424" spans="1:5">
      <c r="A424" s="29">
        <v>90420</v>
      </c>
      <c r="B424" s="30">
        <v>46192</v>
      </c>
      <c r="C424" s="31" t="s">
        <v>95</v>
      </c>
      <c r="D424" s="31" t="s">
        <v>26</v>
      </c>
      <c r="E424" s="32">
        <v>11424</v>
      </c>
    </row>
  </sheetData>
  <mergeCells count="2">
    <mergeCell ref="A1:E1"/>
    <mergeCell ref="A2:E2"/>
  </mergeCell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V424"/>
  <sheetViews>
    <sheetView tabSelected="1" topLeftCell="F1" zoomScaleNormal="100" workbookViewId="0">
      <selection activeCell="T30" sqref="T30"/>
    </sheetView>
  </sheetViews>
  <sheetFormatPr defaultRowHeight="14.25"/>
  <cols>
    <col min="1" max="1" width="6.5" style="40" customWidth="1"/>
    <col min="2" max="2" width="10.5" style="40" customWidth="1"/>
    <col min="3" max="3" width="13.125" style="40" customWidth="1"/>
    <col min="4" max="4" width="13.375" style="40" customWidth="1"/>
    <col min="5" max="5" width="10.125" style="40" customWidth="1"/>
    <col min="6" max="6" width="9" style="40"/>
    <col min="7" max="7" width="9" style="40" customWidth="1"/>
    <col min="8" max="15" width="9" style="40"/>
    <col min="16" max="17" width="8.375" style="40" customWidth="1"/>
    <col min="18" max="18" width="24.25" style="40" bestFit="1" customWidth="1"/>
    <col min="19" max="19" width="21" style="40" bestFit="1" customWidth="1"/>
    <col min="20" max="21" width="7.875" style="40" bestFit="1" customWidth="1"/>
    <col min="22" max="22" width="13.25" style="40" bestFit="1" customWidth="1"/>
    <col min="23" max="23" width="16.25" style="40" bestFit="1" customWidth="1"/>
    <col min="24" max="24" width="11.5" style="40" bestFit="1" customWidth="1"/>
    <col min="25" max="25" width="16.25" style="40" bestFit="1" customWidth="1"/>
    <col min="26" max="26" width="11.375" style="40" bestFit="1" customWidth="1"/>
    <col min="27" max="27" width="7.75" style="40" bestFit="1" customWidth="1"/>
    <col min="28" max="28" width="11.375" style="40" bestFit="1" customWidth="1"/>
    <col min="29" max="29" width="7.125" style="40" bestFit="1" customWidth="1"/>
    <col min="30" max="30" width="11.375" style="40" bestFit="1" customWidth="1"/>
    <col min="31" max="31" width="7.75" style="40" bestFit="1" customWidth="1"/>
    <col min="32" max="32" width="11.375" style="40" bestFit="1" customWidth="1"/>
    <col min="33" max="33" width="7.75" style="40" bestFit="1" customWidth="1"/>
    <col min="34" max="34" width="11.375" style="40" bestFit="1" customWidth="1"/>
    <col min="35" max="35" width="16.25" style="40" bestFit="1" customWidth="1"/>
    <col min="36" max="36" width="11.375" style="40" bestFit="1" customWidth="1"/>
    <col min="37" max="37" width="7.75" style="40" bestFit="1" customWidth="1"/>
    <col min="38" max="38" width="11.375" style="40" bestFit="1" customWidth="1"/>
    <col min="39" max="39" width="13.25" style="40" bestFit="1" customWidth="1"/>
    <col min="40" max="40" width="11.375" style="40" bestFit="1" customWidth="1"/>
    <col min="41" max="41" width="7.125" style="40" bestFit="1" customWidth="1"/>
    <col min="42" max="42" width="11.375" style="40" bestFit="1" customWidth="1"/>
    <col min="43" max="43" width="7.75" style="40" bestFit="1" customWidth="1"/>
    <col min="44" max="44" width="11.375" style="40" bestFit="1" customWidth="1"/>
    <col min="45" max="45" width="13.25" style="40" bestFit="1" customWidth="1"/>
    <col min="46" max="46" width="11.375" style="40" bestFit="1" customWidth="1"/>
    <col min="47" max="47" width="16.25" style="40" bestFit="1" customWidth="1"/>
    <col min="48" max="48" width="11.375" style="40" bestFit="1" customWidth="1"/>
    <col min="49" max="49" width="16.25" style="40" bestFit="1" customWidth="1"/>
    <col min="50" max="50" width="11.375" style="40" bestFit="1" customWidth="1"/>
    <col min="51" max="51" width="7.75" style="40" bestFit="1" customWidth="1"/>
    <col min="52" max="52" width="11.375" style="40" bestFit="1" customWidth="1"/>
    <col min="53" max="53" width="13.25" style="40" bestFit="1" customWidth="1"/>
    <col min="54" max="54" width="11.375" style="40" bestFit="1" customWidth="1"/>
    <col min="55" max="55" width="7.125" style="40" bestFit="1" customWidth="1"/>
    <col min="56" max="56" width="11.375" style="40" bestFit="1" customWidth="1"/>
    <col min="57" max="57" width="13.25" style="40" bestFit="1" customWidth="1"/>
    <col min="58" max="58" width="11.375" style="40" bestFit="1" customWidth="1"/>
    <col min="59" max="59" width="13.375" style="40" bestFit="1" customWidth="1"/>
    <col min="60" max="60" width="16.25" style="40" bestFit="1" customWidth="1"/>
    <col min="61" max="61" width="11.375" style="40" bestFit="1" customWidth="1"/>
    <col min="62" max="62" width="7.125" style="40" bestFit="1" customWidth="1"/>
    <col min="63" max="63" width="11.375" style="40" bestFit="1" customWidth="1"/>
    <col min="64" max="64" width="13.375" style="40" bestFit="1" customWidth="1"/>
    <col min="65" max="65" width="11.375" style="40" bestFit="1" customWidth="1"/>
    <col min="66" max="66" width="7.75" style="40" bestFit="1" customWidth="1"/>
    <col min="67" max="67" width="11.375" style="40" bestFit="1" customWidth="1"/>
    <col min="68" max="68" width="13.25" style="40" bestFit="1" customWidth="1"/>
    <col min="69" max="69" width="11.375" style="40" bestFit="1" customWidth="1"/>
    <col min="70" max="70" width="13.25" style="40" bestFit="1" customWidth="1"/>
    <col min="71" max="71" width="11.375" style="40" bestFit="1" customWidth="1"/>
    <col min="72" max="72" width="13.25" style="40" bestFit="1" customWidth="1"/>
    <col min="73" max="73" width="11.375" style="40" bestFit="1" customWidth="1"/>
    <col min="74" max="74" width="13.375" style="40" bestFit="1" customWidth="1"/>
    <col min="75" max="75" width="11.375" style="40" bestFit="1" customWidth="1"/>
    <col min="76" max="76" width="13.375" style="40" bestFit="1" customWidth="1"/>
    <col min="77" max="77" width="11.375" style="40" bestFit="1" customWidth="1"/>
    <col min="78" max="78" width="13.375" style="40" bestFit="1" customWidth="1"/>
    <col min="79" max="79" width="11.375" style="40" bestFit="1" customWidth="1"/>
    <col min="80" max="80" width="7.75" style="40" bestFit="1" customWidth="1"/>
    <col min="81" max="81" width="11.375" style="40" bestFit="1" customWidth="1"/>
    <col min="82" max="82" width="7.75" style="40" bestFit="1" customWidth="1"/>
    <col min="83" max="83" width="11.375" style="40" bestFit="1" customWidth="1"/>
    <col min="84" max="84" width="7.75" style="40" bestFit="1" customWidth="1"/>
    <col min="85" max="85" width="11.375" style="40" bestFit="1" customWidth="1"/>
    <col min="86" max="86" width="7.125" style="40" bestFit="1" customWidth="1"/>
    <col min="87" max="87" width="11.375" style="40" bestFit="1" customWidth="1"/>
    <col min="88" max="88" width="7.125" style="40" bestFit="1" customWidth="1"/>
    <col min="89" max="89" width="11.375" style="40" bestFit="1" customWidth="1"/>
    <col min="90" max="90" width="13.25" style="40" bestFit="1" customWidth="1"/>
    <col min="91" max="91" width="11.375" style="40" bestFit="1" customWidth="1"/>
    <col min="92" max="92" width="7.75" style="40" bestFit="1" customWidth="1"/>
    <col min="93" max="93" width="11.375" style="40" bestFit="1" customWidth="1"/>
    <col min="94" max="94" width="7.125" style="40" bestFit="1" customWidth="1"/>
    <col min="95" max="95" width="11.375" style="40" bestFit="1" customWidth="1"/>
    <col min="96" max="96" width="13.25" style="40" bestFit="1" customWidth="1"/>
    <col min="97" max="97" width="11.375" style="40" bestFit="1" customWidth="1"/>
    <col min="98" max="98" width="16.25" style="40" bestFit="1" customWidth="1"/>
    <col min="99" max="99" width="11.375" style="40" bestFit="1" customWidth="1"/>
    <col min="100" max="100" width="7.75" style="40" bestFit="1" customWidth="1"/>
    <col min="101" max="101" width="11.375" style="40" bestFit="1" customWidth="1"/>
    <col min="102" max="102" width="7.75" style="40" bestFit="1" customWidth="1"/>
    <col min="103" max="103" width="11.375" style="40" bestFit="1" customWidth="1"/>
    <col min="104" max="104" width="13.375" style="40" bestFit="1" customWidth="1"/>
    <col min="105" max="105" width="11.375" style="40" bestFit="1" customWidth="1"/>
    <col min="106" max="106" width="7.75" style="40" bestFit="1" customWidth="1"/>
    <col min="107" max="107" width="11.375" style="40" bestFit="1" customWidth="1"/>
    <col min="108" max="108" width="7.75" style="40" bestFit="1" customWidth="1"/>
    <col min="109" max="109" width="11.375" style="40" bestFit="1" customWidth="1"/>
    <col min="110" max="110" width="7.75" style="40" bestFit="1" customWidth="1"/>
    <col min="111" max="111" width="11.375" style="40" bestFit="1" customWidth="1"/>
    <col min="112" max="112" width="13.25" style="40" bestFit="1" customWidth="1"/>
    <col min="113" max="113" width="11.375" style="40" bestFit="1" customWidth="1"/>
    <col min="114" max="114" width="13.25" style="40" bestFit="1" customWidth="1"/>
    <col min="115" max="115" width="11.375" style="40" bestFit="1" customWidth="1"/>
    <col min="116" max="116" width="16.25" style="40" bestFit="1" customWidth="1"/>
    <col min="117" max="117" width="11.375" style="40" bestFit="1" customWidth="1"/>
    <col min="118" max="118" width="7.125" style="40" bestFit="1" customWidth="1"/>
    <col min="119" max="119" width="11.375" style="40" bestFit="1" customWidth="1"/>
    <col min="120" max="120" width="7.75" style="40" bestFit="1" customWidth="1"/>
    <col min="121" max="121" width="11.375" style="40" bestFit="1" customWidth="1"/>
    <col min="122" max="122" width="7.125" style="40" bestFit="1" customWidth="1"/>
    <col min="123" max="123" width="11.375" style="40" bestFit="1" customWidth="1"/>
    <col min="124" max="124" width="7.125" style="40" bestFit="1" customWidth="1"/>
    <col min="125" max="125" width="11.375" style="40" bestFit="1" customWidth="1"/>
    <col min="126" max="126" width="7.125" style="40" bestFit="1" customWidth="1"/>
    <col min="127" max="127" width="11.375" style="40" bestFit="1" customWidth="1"/>
    <col min="128" max="128" width="7.75" style="40" bestFit="1" customWidth="1"/>
    <col min="129" max="129" width="11.375" style="40" bestFit="1" customWidth="1"/>
    <col min="130" max="130" width="7.125" style="40" bestFit="1" customWidth="1"/>
    <col min="131" max="131" width="11.375" style="40" bestFit="1" customWidth="1"/>
    <col min="132" max="132" width="13.375" style="40" bestFit="1" customWidth="1"/>
    <col min="133" max="133" width="11.375" style="40" bestFit="1" customWidth="1"/>
    <col min="134" max="134" width="13.375" style="40" bestFit="1" customWidth="1"/>
    <col min="135" max="135" width="11.375" style="40" bestFit="1" customWidth="1"/>
    <col min="136" max="136" width="7.125" style="40" bestFit="1" customWidth="1"/>
    <col min="137" max="137" width="11.375" style="40" bestFit="1" customWidth="1"/>
    <col min="138" max="138" width="13.375" style="40" bestFit="1" customWidth="1"/>
    <col min="139" max="139" width="11.375" style="40" bestFit="1" customWidth="1"/>
    <col min="140" max="140" width="16.25" style="40" bestFit="1" customWidth="1"/>
    <col min="141" max="141" width="11.375" style="40" bestFit="1" customWidth="1"/>
    <col min="142" max="142" width="16.25" style="40" bestFit="1" customWidth="1"/>
    <col min="143" max="143" width="11.375" style="40" bestFit="1" customWidth="1"/>
    <col min="144" max="144" width="7.75" style="40" bestFit="1" customWidth="1"/>
    <col min="145" max="145" width="11.375" style="40" bestFit="1" customWidth="1"/>
    <col min="146" max="146" width="16.25" style="40" bestFit="1" customWidth="1"/>
    <col min="147" max="147" width="11.375" style="40" bestFit="1" customWidth="1"/>
    <col min="148" max="148" width="13.375" style="40" bestFit="1" customWidth="1"/>
    <col min="149" max="149" width="11.375" style="40" bestFit="1" customWidth="1"/>
    <col min="150" max="150" width="7.75" style="40" bestFit="1" customWidth="1"/>
    <col min="151" max="151" width="11.375" style="40" bestFit="1" customWidth="1"/>
    <col min="152" max="152" width="7.125" style="40" bestFit="1" customWidth="1"/>
    <col min="153" max="153" width="11.375" style="40" bestFit="1" customWidth="1"/>
    <col min="154" max="154" width="7.125" style="40" bestFit="1" customWidth="1"/>
    <col min="155" max="155" width="11.375" style="40" bestFit="1" customWidth="1"/>
    <col min="156" max="156" width="13.375" style="40" bestFit="1" customWidth="1"/>
    <col min="157" max="157" width="11.375" style="40" bestFit="1" customWidth="1"/>
    <col min="158" max="158" width="13.25" style="40" bestFit="1" customWidth="1"/>
    <col min="159" max="159" width="11.375" style="40" bestFit="1" customWidth="1"/>
    <col min="160" max="160" width="16.25" style="40" bestFit="1" customWidth="1"/>
    <col min="161" max="161" width="11.375" style="40" bestFit="1" customWidth="1"/>
    <col min="162" max="162" width="7.125" style="40" bestFit="1" customWidth="1"/>
    <col min="163" max="163" width="11.375" style="40" bestFit="1" customWidth="1"/>
    <col min="164" max="164" width="16.25" style="40" bestFit="1" customWidth="1"/>
    <col min="165" max="165" width="11.375" style="40" bestFit="1" customWidth="1"/>
    <col min="166" max="166" width="16.25" style="40" bestFit="1" customWidth="1"/>
    <col min="167" max="167" width="11.375" style="40" bestFit="1" customWidth="1"/>
    <col min="168" max="168" width="7.125" style="40" bestFit="1" customWidth="1"/>
    <col min="169" max="169" width="11.375" style="40" bestFit="1" customWidth="1"/>
    <col min="170" max="170" width="16.25" style="40" bestFit="1" customWidth="1"/>
    <col min="171" max="171" width="11.375" style="40" bestFit="1" customWidth="1"/>
    <col min="172" max="172" width="13.25" style="40" bestFit="1" customWidth="1"/>
    <col min="173" max="173" width="11.375" style="40" bestFit="1" customWidth="1"/>
    <col min="174" max="174" width="7.125" style="40" bestFit="1" customWidth="1"/>
    <col min="175" max="175" width="11.375" style="40" bestFit="1" customWidth="1"/>
    <col min="176" max="176" width="7.125" style="40" bestFit="1" customWidth="1"/>
    <col min="177" max="177" width="11.375" style="40" bestFit="1" customWidth="1"/>
    <col min="178" max="178" width="7.75" style="40" bestFit="1" customWidth="1"/>
    <col min="179" max="179" width="11.375" style="40" bestFit="1" customWidth="1"/>
    <col min="180" max="180" width="16.25" style="40" bestFit="1" customWidth="1"/>
    <col min="181" max="181" width="11.375" style="40" bestFit="1" customWidth="1"/>
    <col min="182" max="182" width="16.25" style="40" bestFit="1" customWidth="1"/>
    <col min="183" max="183" width="11.375" style="40" bestFit="1" customWidth="1"/>
    <col min="184" max="184" width="16.25" style="40" bestFit="1" customWidth="1"/>
    <col min="185" max="185" width="11.375" style="40" bestFit="1" customWidth="1"/>
    <col min="186" max="186" width="7.75" style="40" bestFit="1" customWidth="1"/>
    <col min="187" max="187" width="11.375" style="40" bestFit="1" customWidth="1"/>
    <col min="188" max="188" width="7.125" style="40" bestFit="1" customWidth="1"/>
    <col min="189" max="189" width="11.375" style="40" bestFit="1" customWidth="1"/>
    <col min="190" max="190" width="13.375" style="40" bestFit="1" customWidth="1"/>
    <col min="191" max="191" width="11.375" style="40" bestFit="1" customWidth="1"/>
    <col min="192" max="192" width="13.375" style="40" bestFit="1" customWidth="1"/>
    <col min="193" max="193" width="11.375" style="40" bestFit="1" customWidth="1"/>
    <col min="194" max="194" width="7.75" style="40" bestFit="1" customWidth="1"/>
    <col min="195" max="195" width="11.375" style="40" bestFit="1" customWidth="1"/>
    <col min="196" max="196" width="16.25" style="40" bestFit="1" customWidth="1"/>
    <col min="197" max="197" width="11.375" style="40" bestFit="1" customWidth="1"/>
    <col min="198" max="198" width="13.375" style="40" bestFit="1" customWidth="1"/>
    <col min="199" max="199" width="11.375" style="40" bestFit="1" customWidth="1"/>
    <col min="200" max="200" width="13.25" style="40" bestFit="1" customWidth="1"/>
    <col min="201" max="201" width="11.375" style="40" bestFit="1" customWidth="1"/>
    <col min="202" max="202" width="7.125" style="40" bestFit="1" customWidth="1"/>
    <col min="203" max="203" width="11.375" style="40" bestFit="1" customWidth="1"/>
    <col min="204" max="204" width="7.75" style="40" bestFit="1" customWidth="1"/>
    <col min="205" max="205" width="11.375" style="40" bestFit="1" customWidth="1"/>
    <col min="206" max="206" width="13.375" style="40" bestFit="1" customWidth="1"/>
    <col min="207" max="207" width="11.375" style="40" bestFit="1" customWidth="1"/>
    <col min="208" max="208" width="16.25" style="40" bestFit="1" customWidth="1"/>
    <col min="209" max="209" width="11.375" style="40" bestFit="1" customWidth="1"/>
    <col min="210" max="210" width="7.75" style="40" bestFit="1" customWidth="1"/>
    <col min="211" max="211" width="11.375" style="40" bestFit="1" customWidth="1"/>
    <col min="212" max="212" width="7.125" style="40" bestFit="1" customWidth="1"/>
    <col min="213" max="213" width="11.375" style="40" bestFit="1" customWidth="1"/>
    <col min="214" max="214" width="7.75" style="40" bestFit="1" customWidth="1"/>
    <col min="215" max="215" width="11.375" style="40" bestFit="1" customWidth="1"/>
    <col min="216" max="216" width="13.25" style="40" bestFit="1" customWidth="1"/>
    <col min="217" max="217" width="11.375" style="40" bestFit="1" customWidth="1"/>
    <col min="218" max="218" width="13.25" style="40" bestFit="1" customWidth="1"/>
    <col min="219" max="219" width="11.375" style="40" bestFit="1" customWidth="1"/>
    <col min="220" max="220" width="13.375" style="40" bestFit="1" customWidth="1"/>
    <col min="221" max="221" width="11.375" style="40" bestFit="1" customWidth="1"/>
    <col min="222" max="222" width="7.75" style="40" bestFit="1" customWidth="1"/>
    <col min="223" max="223" width="11.375" style="40" bestFit="1" customWidth="1"/>
    <col min="224" max="224" width="16.25" style="40" bestFit="1" customWidth="1"/>
    <col min="225" max="225" width="11.375" style="40" bestFit="1" customWidth="1"/>
    <col min="226" max="226" width="7.75" style="40" bestFit="1" customWidth="1"/>
    <col min="227" max="227" width="11.375" style="40" bestFit="1" customWidth="1"/>
    <col min="228" max="228" width="13.25" style="40" bestFit="1" customWidth="1"/>
    <col min="229" max="229" width="11.375" style="40" bestFit="1" customWidth="1"/>
    <col min="230" max="230" width="7.125" style="40" bestFit="1" customWidth="1"/>
    <col min="231" max="231" width="11.375" style="40" bestFit="1" customWidth="1"/>
    <col min="232" max="232" width="7.75" style="40" bestFit="1" customWidth="1"/>
    <col min="233" max="233" width="11.375" style="40" bestFit="1" customWidth="1"/>
    <col min="234" max="234" width="13.25" style="40" bestFit="1" customWidth="1"/>
    <col min="235" max="235" width="11.375" style="40" bestFit="1" customWidth="1"/>
    <col min="236" max="236" width="13.375" style="40" bestFit="1" customWidth="1"/>
    <col min="237" max="237" width="11.375" style="40" bestFit="1" customWidth="1"/>
    <col min="238" max="238" width="7.875" style="40" bestFit="1" customWidth="1"/>
    <col min="239" max="239" width="12.375" style="40" bestFit="1" customWidth="1"/>
    <col min="240" max="240" width="13.375" style="40" bestFit="1" customWidth="1"/>
    <col min="241" max="241" width="12.375" style="40" bestFit="1" customWidth="1"/>
    <col min="242" max="242" width="16.25" style="40" bestFit="1" customWidth="1"/>
    <col min="243" max="243" width="12.375" style="40" bestFit="1" customWidth="1"/>
    <col min="244" max="244" width="16.25" style="40" bestFit="1" customWidth="1"/>
    <col min="245" max="245" width="12.375" style="40" bestFit="1" customWidth="1"/>
    <col min="246" max="246" width="7.875" style="40" bestFit="1" customWidth="1"/>
    <col min="247" max="247" width="12.375" style="40" bestFit="1" customWidth="1"/>
    <col min="248" max="248" width="13.25" style="40" bestFit="1" customWidth="1"/>
    <col min="249" max="249" width="12.375" style="40" bestFit="1" customWidth="1"/>
    <col min="250" max="250" width="13.25" style="40" bestFit="1" customWidth="1"/>
    <col min="251" max="251" width="12.375" style="40" bestFit="1" customWidth="1"/>
    <col min="252" max="252" width="7.875" style="40" bestFit="1" customWidth="1"/>
    <col min="253" max="253" width="12.375" style="40" bestFit="1" customWidth="1"/>
    <col min="254" max="254" width="13.25" style="40" bestFit="1" customWidth="1"/>
    <col min="255" max="255" width="12.375" style="40" bestFit="1" customWidth="1"/>
    <col min="256" max="256" width="13.25" style="40" bestFit="1" customWidth="1"/>
    <col min="257" max="257" width="12.375" style="40" bestFit="1" customWidth="1"/>
    <col min="258" max="258" width="7.875" style="40" bestFit="1" customWidth="1"/>
    <col min="259" max="259" width="12.375" style="40" bestFit="1" customWidth="1"/>
    <col min="260" max="260" width="16.25" style="40" bestFit="1" customWidth="1"/>
    <col min="261" max="261" width="12.375" style="40" bestFit="1" customWidth="1"/>
    <col min="262" max="262" width="16.25" style="40" bestFit="1" customWidth="1"/>
    <col min="263" max="263" width="12.375" style="40" bestFit="1" customWidth="1"/>
    <col min="264" max="264" width="16.25" style="40" bestFit="1" customWidth="1"/>
    <col min="265" max="265" width="12.375" style="40" bestFit="1" customWidth="1"/>
    <col min="266" max="266" width="13.375" style="40" bestFit="1" customWidth="1"/>
    <col min="267" max="267" width="12.375" style="40" bestFit="1" customWidth="1"/>
    <col min="268" max="268" width="13.25" style="40" bestFit="1" customWidth="1"/>
    <col min="269" max="269" width="12.375" style="40" bestFit="1" customWidth="1"/>
    <col min="270" max="270" width="13.25" style="40" bestFit="1" customWidth="1"/>
    <col min="271" max="271" width="12.375" style="40" bestFit="1" customWidth="1"/>
    <col min="272" max="272" width="7.875" style="40" bestFit="1" customWidth="1"/>
    <col min="273" max="273" width="12.375" style="40" bestFit="1" customWidth="1"/>
    <col min="274" max="274" width="7.875" style="40" bestFit="1" customWidth="1"/>
    <col min="275" max="275" width="12.375" style="40" bestFit="1" customWidth="1"/>
    <col min="276" max="276" width="16.25" style="40" bestFit="1" customWidth="1"/>
    <col min="277" max="277" width="12.375" style="40" bestFit="1" customWidth="1"/>
    <col min="278" max="278" width="16.25" style="40" bestFit="1" customWidth="1"/>
    <col min="279" max="279" width="12.375" style="40" bestFit="1" customWidth="1"/>
    <col min="280" max="280" width="13.375" style="40" bestFit="1" customWidth="1"/>
    <col min="281" max="281" width="12.375" style="40" bestFit="1" customWidth="1"/>
    <col min="282" max="282" width="7.875" style="40" bestFit="1" customWidth="1"/>
    <col min="283" max="283" width="12.375" style="40" bestFit="1" customWidth="1"/>
    <col min="284" max="284" width="13.375" style="40" bestFit="1" customWidth="1"/>
    <col min="285" max="285" width="12.375" style="40" bestFit="1" customWidth="1"/>
    <col min="286" max="286" width="7.875" style="40" bestFit="1" customWidth="1"/>
    <col min="287" max="287" width="12.375" style="40" bestFit="1" customWidth="1"/>
    <col min="288" max="288" width="16.25" style="40" bestFit="1" customWidth="1"/>
    <col min="289" max="289" width="12.375" style="40" bestFit="1" customWidth="1"/>
    <col min="290" max="290" width="7.875" style="40" bestFit="1" customWidth="1"/>
    <col min="291" max="291" width="12.375" style="40" bestFit="1" customWidth="1"/>
    <col min="292" max="292" width="7.875" style="40" bestFit="1" customWidth="1"/>
    <col min="293" max="293" width="12.375" style="40" bestFit="1" customWidth="1"/>
    <col min="294" max="294" width="7.875" style="40" bestFit="1" customWidth="1"/>
    <col min="295" max="295" width="12.375" style="40" bestFit="1" customWidth="1"/>
    <col min="296" max="296" width="13.375" style="40" bestFit="1" customWidth="1"/>
    <col min="297" max="297" width="12.375" style="40" bestFit="1" customWidth="1"/>
    <col min="298" max="298" width="7.875" style="40" bestFit="1" customWidth="1"/>
    <col min="299" max="299" width="12.375" style="40" bestFit="1" customWidth="1"/>
    <col min="300" max="300" width="7.875" style="40" bestFit="1" customWidth="1"/>
    <col min="301" max="301" width="12.375" style="40" bestFit="1" customWidth="1"/>
    <col min="302" max="302" width="13.25" style="40" bestFit="1" customWidth="1"/>
    <col min="303" max="303" width="12.375" style="40" bestFit="1" customWidth="1"/>
    <col min="304" max="304" width="7.875" style="40" bestFit="1" customWidth="1"/>
    <col min="305" max="305" width="12.375" style="40" bestFit="1" customWidth="1"/>
    <col min="306" max="306" width="16.25" style="40" bestFit="1" customWidth="1"/>
    <col min="307" max="307" width="12.375" style="40" bestFit="1" customWidth="1"/>
    <col min="308" max="308" width="13.375" style="40" bestFit="1" customWidth="1"/>
    <col min="309" max="309" width="12.375" style="40" bestFit="1" customWidth="1"/>
    <col min="310" max="310" width="13.375" style="40" bestFit="1" customWidth="1"/>
    <col min="311" max="311" width="12.375" style="40" bestFit="1" customWidth="1"/>
    <col min="312" max="312" width="13.375" style="40" bestFit="1" customWidth="1"/>
    <col min="313" max="313" width="12.375" style="40" bestFit="1" customWidth="1"/>
    <col min="314" max="314" width="7.875" style="40" bestFit="1" customWidth="1"/>
    <col min="315" max="315" width="12.375" style="40" bestFit="1" customWidth="1"/>
    <col min="316" max="316" width="13.375" style="40" bestFit="1" customWidth="1"/>
    <col min="317" max="317" width="12.375" style="40" bestFit="1" customWidth="1"/>
    <col min="318" max="318" width="13.375" style="40" bestFit="1" customWidth="1"/>
    <col min="319" max="319" width="12.375" style="40" bestFit="1" customWidth="1"/>
    <col min="320" max="320" width="7.875" style="40" bestFit="1" customWidth="1"/>
    <col min="321" max="321" width="12.375" style="40" bestFit="1" customWidth="1"/>
    <col min="322" max="322" width="13.25" style="40" bestFit="1" customWidth="1"/>
    <col min="323" max="323" width="12.375" style="40" bestFit="1" customWidth="1"/>
    <col min="324" max="324" width="16.25" style="40" bestFit="1" customWidth="1"/>
    <col min="325" max="325" width="12.375" style="40" bestFit="1" customWidth="1"/>
    <col min="326" max="326" width="13.25" style="40" bestFit="1" customWidth="1"/>
    <col min="327" max="327" width="12.375" style="40" bestFit="1" customWidth="1"/>
    <col min="328" max="328" width="7.875" style="40" bestFit="1" customWidth="1"/>
    <col min="329" max="329" width="12.375" style="40" bestFit="1" customWidth="1"/>
    <col min="330" max="330" width="13.25" style="40" bestFit="1" customWidth="1"/>
    <col min="331" max="331" width="12.375" style="40" bestFit="1" customWidth="1"/>
    <col min="332" max="332" width="16.25" style="40" bestFit="1" customWidth="1"/>
    <col min="333" max="333" width="12.375" style="40" bestFit="1" customWidth="1"/>
    <col min="334" max="334" width="13.25" style="40" bestFit="1" customWidth="1"/>
    <col min="335" max="335" width="12.375" style="40" bestFit="1" customWidth="1"/>
    <col min="336" max="336" width="16.25" style="40" bestFit="1" customWidth="1"/>
    <col min="337" max="337" width="12.375" style="40" bestFit="1" customWidth="1"/>
    <col min="338" max="338" width="7.875" style="40" bestFit="1" customWidth="1"/>
    <col min="339" max="339" width="12.375" style="40" bestFit="1" customWidth="1"/>
    <col min="340" max="340" width="7.875" style="40" bestFit="1" customWidth="1"/>
    <col min="341" max="341" width="12.375" style="40" bestFit="1" customWidth="1"/>
    <col min="342" max="342" width="7.875" style="40" bestFit="1" customWidth="1"/>
    <col min="343" max="343" width="12.375" style="40" bestFit="1" customWidth="1"/>
    <col min="344" max="344" width="7.875" style="40" bestFit="1" customWidth="1"/>
    <col min="345" max="345" width="12.375" style="40" bestFit="1" customWidth="1"/>
    <col min="346" max="346" width="7.875" style="40" bestFit="1" customWidth="1"/>
    <col min="347" max="347" width="12.375" style="40" bestFit="1" customWidth="1"/>
    <col min="348" max="348" width="13.375" style="40" bestFit="1" customWidth="1"/>
    <col min="349" max="349" width="12.375" style="40" bestFit="1" customWidth="1"/>
    <col min="350" max="350" width="7.875" style="40" bestFit="1" customWidth="1"/>
    <col min="351" max="351" width="12.375" style="40" bestFit="1" customWidth="1"/>
    <col min="352" max="352" width="7.875" style="40" bestFit="1" customWidth="1"/>
    <col min="353" max="353" width="12.375" style="40" bestFit="1" customWidth="1"/>
    <col min="354" max="354" width="16.25" style="40" bestFit="1" customWidth="1"/>
    <col min="355" max="355" width="12.375" style="40" bestFit="1" customWidth="1"/>
    <col min="356" max="356" width="16.25" style="40" bestFit="1" customWidth="1"/>
    <col min="357" max="357" width="12.375" style="40" bestFit="1" customWidth="1"/>
    <col min="358" max="358" width="7.875" style="40" bestFit="1" customWidth="1"/>
    <col min="359" max="359" width="12.375" style="40" bestFit="1" customWidth="1"/>
    <col min="360" max="360" width="7.875" style="40" bestFit="1" customWidth="1"/>
    <col min="361" max="361" width="12.375" style="40" bestFit="1" customWidth="1"/>
    <col min="362" max="362" width="16.25" style="40" bestFit="1" customWidth="1"/>
    <col min="363" max="363" width="12.375" style="40" bestFit="1" customWidth="1"/>
    <col min="364" max="364" width="13.25" style="40" bestFit="1" customWidth="1"/>
    <col min="365" max="365" width="12.375" style="40" bestFit="1" customWidth="1"/>
    <col min="366" max="366" width="7.875" style="40" bestFit="1" customWidth="1"/>
    <col min="367" max="367" width="12.375" style="40" bestFit="1" customWidth="1"/>
    <col min="368" max="368" width="7.875" style="40" bestFit="1" customWidth="1"/>
    <col min="369" max="369" width="12.375" style="40" bestFit="1" customWidth="1"/>
    <col min="370" max="370" width="7.875" style="40" bestFit="1" customWidth="1"/>
    <col min="371" max="371" width="12.375" style="40" bestFit="1" customWidth="1"/>
    <col min="372" max="372" width="13.25" style="40" bestFit="1" customWidth="1"/>
    <col min="373" max="373" width="12.375" style="40" bestFit="1" customWidth="1"/>
    <col min="374" max="374" width="13.375" style="40" bestFit="1" customWidth="1"/>
    <col min="375" max="375" width="12.375" style="40" bestFit="1" customWidth="1"/>
    <col min="376" max="376" width="13.25" style="40" bestFit="1" customWidth="1"/>
    <col min="377" max="377" width="12.375" style="40" bestFit="1" customWidth="1"/>
    <col min="378" max="378" width="13.375" style="40" bestFit="1" customWidth="1"/>
    <col min="379" max="379" width="12.375" style="40" bestFit="1" customWidth="1"/>
    <col min="380" max="380" width="7.875" style="40" bestFit="1" customWidth="1"/>
    <col min="381" max="381" width="12.375" style="40" bestFit="1" customWidth="1"/>
    <col min="382" max="382" width="13.25" style="40" bestFit="1" customWidth="1"/>
    <col min="383" max="383" width="12.375" style="40" bestFit="1" customWidth="1"/>
    <col min="384" max="384" width="7.875" style="40" bestFit="1" customWidth="1"/>
    <col min="385" max="385" width="12.375" style="40" bestFit="1" customWidth="1"/>
    <col min="386" max="386" width="7.875" style="40" bestFit="1" customWidth="1"/>
    <col min="387" max="387" width="12.375" style="40" bestFit="1" customWidth="1"/>
    <col min="388" max="388" width="7.875" style="40" bestFit="1" customWidth="1"/>
    <col min="389" max="389" width="12.375" style="40" bestFit="1" customWidth="1"/>
    <col min="390" max="390" width="7.875" style="40" bestFit="1" customWidth="1"/>
    <col min="391" max="391" width="12.375" style="40" bestFit="1" customWidth="1"/>
    <col min="392" max="392" width="7.875" style="40" bestFit="1" customWidth="1"/>
    <col min="393" max="393" width="12.375" style="40" bestFit="1" customWidth="1"/>
    <col min="394" max="394" width="7.875" style="40" bestFit="1" customWidth="1"/>
    <col min="395" max="395" width="12.375" style="40" bestFit="1" customWidth="1"/>
    <col min="396" max="396" width="13.375" style="40" bestFit="1" customWidth="1"/>
    <col min="397" max="397" width="12.375" style="40" bestFit="1" customWidth="1"/>
    <col min="398" max="398" width="7.875" style="40" bestFit="1" customWidth="1"/>
    <col min="399" max="399" width="12.375" style="40" bestFit="1" customWidth="1"/>
    <col min="400" max="400" width="7.875" style="40" bestFit="1" customWidth="1"/>
    <col min="401" max="401" width="12.375" style="40" bestFit="1" customWidth="1"/>
    <col min="402" max="402" width="7.875" style="40" bestFit="1" customWidth="1"/>
    <col min="403" max="403" width="12.375" style="40" bestFit="1" customWidth="1"/>
    <col min="404" max="404" width="13.25" style="40" bestFit="1" customWidth="1"/>
    <col min="405" max="405" width="12.375" style="40" bestFit="1" customWidth="1"/>
    <col min="406" max="406" width="7.875" style="40" bestFit="1" customWidth="1"/>
    <col min="407" max="407" width="12.375" style="40" bestFit="1" customWidth="1"/>
    <col min="408" max="408" width="13.25" style="40" bestFit="1" customWidth="1"/>
    <col min="409" max="409" width="12.375" style="40" bestFit="1" customWidth="1"/>
    <col min="410" max="410" width="7.875" style="40" bestFit="1" customWidth="1"/>
    <col min="411" max="411" width="12.375" style="40" bestFit="1" customWidth="1"/>
    <col min="412" max="412" width="7.875" style="40" bestFit="1" customWidth="1"/>
    <col min="413" max="413" width="12.375" style="40" bestFit="1" customWidth="1"/>
    <col min="414" max="414" width="7.875" style="40" bestFit="1" customWidth="1"/>
    <col min="415" max="415" width="12.375" style="40" bestFit="1" customWidth="1"/>
    <col min="416" max="416" width="7.875" style="40" bestFit="1" customWidth="1"/>
    <col min="417" max="417" width="12.375" style="40" bestFit="1" customWidth="1"/>
    <col min="418" max="418" width="13.375" style="40" bestFit="1" customWidth="1"/>
    <col min="419" max="419" width="12.375" style="40" bestFit="1" customWidth="1"/>
    <col min="420" max="420" width="13.25" style="40" bestFit="1" customWidth="1"/>
    <col min="421" max="421" width="12.375" style="40" bestFit="1" customWidth="1"/>
    <col min="422" max="422" width="16.25" style="40" bestFit="1" customWidth="1"/>
    <col min="423" max="423" width="12.375" style="40" bestFit="1" customWidth="1"/>
    <col min="424" max="424" width="16.25" style="40" bestFit="1" customWidth="1"/>
    <col min="425" max="425" width="12.375" style="40" bestFit="1" customWidth="1"/>
    <col min="426" max="426" width="7.875" style="40" bestFit="1" customWidth="1"/>
    <col min="427" max="427" width="12.375" style="40" bestFit="1" customWidth="1"/>
    <col min="428" max="428" width="13.375" style="40" bestFit="1" customWidth="1"/>
    <col min="429" max="429" width="12.375" style="40" bestFit="1" customWidth="1"/>
    <col min="430" max="430" width="16.25" style="40" bestFit="1" customWidth="1"/>
    <col min="431" max="431" width="12.375" style="40" bestFit="1" customWidth="1"/>
    <col min="432" max="432" width="7.875" style="40" bestFit="1" customWidth="1"/>
    <col min="433" max="433" width="12.375" style="40" bestFit="1" customWidth="1"/>
    <col min="434" max="434" width="16.25" style="40" bestFit="1" customWidth="1"/>
    <col min="435" max="435" width="12.375" style="40" bestFit="1" customWidth="1"/>
    <col min="436" max="436" width="13.375" style="40" bestFit="1" customWidth="1"/>
    <col min="437" max="437" width="12.375" style="40" bestFit="1" customWidth="1"/>
    <col min="438" max="438" width="7.875" style="40" bestFit="1" customWidth="1"/>
    <col min="439" max="439" width="12.375" style="40" bestFit="1" customWidth="1"/>
    <col min="440" max="440" width="7.875" style="40" bestFit="1" customWidth="1"/>
    <col min="441" max="441" width="12.375" style="40" bestFit="1" customWidth="1"/>
    <col min="442" max="442" width="16.25" style="40" bestFit="1" customWidth="1"/>
    <col min="443" max="443" width="12.375" style="40" bestFit="1" customWidth="1"/>
    <col min="444" max="444" width="7.875" style="40" bestFit="1" customWidth="1"/>
    <col min="445" max="445" width="12.375" style="40" bestFit="1" customWidth="1"/>
    <col min="446" max="446" width="7.875" style="40" bestFit="1" customWidth="1"/>
    <col min="447" max="447" width="12.375" style="40" bestFit="1" customWidth="1"/>
    <col min="448" max="448" width="7.875" style="40" bestFit="1" customWidth="1"/>
    <col min="449" max="449" width="12.375" style="40" bestFit="1" customWidth="1"/>
    <col min="450" max="450" width="16.25" style="40" bestFit="1" customWidth="1"/>
    <col min="451" max="451" width="12.375" style="40" bestFit="1" customWidth="1"/>
    <col min="452" max="452" width="16.25" style="40" bestFit="1" customWidth="1"/>
    <col min="453" max="453" width="12.375" style="40" bestFit="1" customWidth="1"/>
    <col min="454" max="454" width="7.875" style="40" bestFit="1" customWidth="1"/>
    <col min="455" max="455" width="12.375" style="40" bestFit="1" customWidth="1"/>
    <col min="456" max="456" width="13.375" style="40" bestFit="1" customWidth="1"/>
    <col min="457" max="457" width="12.375" style="40" bestFit="1" customWidth="1"/>
    <col min="458" max="458" width="13.375" style="40" bestFit="1" customWidth="1"/>
    <col min="459" max="459" width="12.375" style="40" bestFit="1" customWidth="1"/>
    <col min="460" max="460" width="13.25" style="40" bestFit="1" customWidth="1"/>
    <col min="461" max="461" width="12.375" style="40" bestFit="1" customWidth="1"/>
    <col min="462" max="462" width="7.875" style="40" bestFit="1" customWidth="1"/>
    <col min="463" max="463" width="12.375" style="40" bestFit="1" customWidth="1"/>
    <col min="464" max="464" width="7.875" style="40" bestFit="1" customWidth="1"/>
    <col min="465" max="465" width="12.375" style="40" bestFit="1" customWidth="1"/>
    <col min="466" max="466" width="13.25" style="40" bestFit="1" customWidth="1"/>
    <col min="467" max="467" width="12.375" style="40" bestFit="1" customWidth="1"/>
    <col min="468" max="468" width="7.875" style="40" bestFit="1" customWidth="1"/>
    <col min="469" max="469" width="12.375" style="40" bestFit="1" customWidth="1"/>
    <col min="470" max="470" width="7.875" style="40" bestFit="1" customWidth="1"/>
    <col min="471" max="471" width="12.375" style="40" bestFit="1" customWidth="1"/>
    <col min="472" max="472" width="16.25" style="40" bestFit="1" customWidth="1"/>
    <col min="473" max="473" width="12.375" style="40" bestFit="1" customWidth="1"/>
    <col min="474" max="474" width="7.875" style="40" bestFit="1" customWidth="1"/>
    <col min="475" max="475" width="12.375" style="40" bestFit="1" customWidth="1"/>
    <col min="476" max="476" width="13.25" style="40" bestFit="1" customWidth="1"/>
    <col min="477" max="477" width="12.375" style="40" bestFit="1" customWidth="1"/>
    <col min="478" max="478" width="16.25" style="40" bestFit="1" customWidth="1"/>
    <col min="479" max="479" width="12.375" style="40" bestFit="1" customWidth="1"/>
    <col min="480" max="480" width="13.375" style="40" bestFit="1" customWidth="1"/>
    <col min="481" max="481" width="12.375" style="40" bestFit="1" customWidth="1"/>
    <col min="482" max="482" width="16.25" style="40" bestFit="1" customWidth="1"/>
    <col min="483" max="483" width="12.375" style="40" bestFit="1" customWidth="1"/>
    <col min="484" max="484" width="13.375" style="40" bestFit="1" customWidth="1"/>
    <col min="485" max="485" width="12.375" style="40" bestFit="1" customWidth="1"/>
    <col min="486" max="486" width="13.25" style="40" bestFit="1" customWidth="1"/>
    <col min="487" max="487" width="12.375" style="40" bestFit="1" customWidth="1"/>
    <col min="488" max="488" width="13.25" style="40" bestFit="1" customWidth="1"/>
    <col min="489" max="489" width="12.375" style="40" bestFit="1" customWidth="1"/>
    <col min="490" max="490" width="13.375" style="40" bestFit="1" customWidth="1"/>
    <col min="491" max="491" width="12.375" style="40" bestFit="1" customWidth="1"/>
    <col min="492" max="492" width="13.375" style="40" bestFit="1" customWidth="1"/>
    <col min="493" max="493" width="12.375" style="40" bestFit="1" customWidth="1"/>
    <col min="494" max="494" width="13.375" style="40" bestFit="1" customWidth="1"/>
    <col min="495" max="495" width="12.375" style="40" bestFit="1" customWidth="1"/>
    <col min="496" max="496" width="7.875" style="40" bestFit="1" customWidth="1"/>
    <col min="497" max="497" width="12.375" style="40" bestFit="1" customWidth="1"/>
    <col min="498" max="498" width="7.875" style="40" bestFit="1" customWidth="1"/>
    <col min="499" max="499" width="12.375" style="40" bestFit="1" customWidth="1"/>
    <col min="500" max="500" width="7.875" style="40" bestFit="1" customWidth="1"/>
    <col min="501" max="501" width="12.375" style="40" bestFit="1" customWidth="1"/>
    <col min="502" max="502" width="16.25" style="40" bestFit="1" customWidth="1"/>
    <col min="503" max="503" width="12.375" style="40" bestFit="1" customWidth="1"/>
    <col min="504" max="504" width="16.25" style="40" bestFit="1" customWidth="1"/>
    <col min="505" max="505" width="12.375" style="40" bestFit="1" customWidth="1"/>
    <col min="506" max="506" width="7.875" style="40" bestFit="1" customWidth="1"/>
    <col min="507" max="507" width="12.375" style="40" bestFit="1" customWidth="1"/>
    <col min="508" max="508" width="13.375" style="40" bestFit="1" customWidth="1"/>
    <col min="509" max="509" width="12.375" style="40" bestFit="1" customWidth="1"/>
    <col min="510" max="510" width="7.875" style="40" bestFit="1" customWidth="1"/>
    <col min="511" max="511" width="12.375" style="40" bestFit="1" customWidth="1"/>
    <col min="512" max="512" width="7.875" style="40" bestFit="1" customWidth="1"/>
    <col min="513" max="513" width="12.375" style="40" bestFit="1" customWidth="1"/>
    <col min="514" max="514" width="16.25" style="40" bestFit="1" customWidth="1"/>
    <col min="515" max="515" width="12.375" style="40" bestFit="1" customWidth="1"/>
    <col min="516" max="516" width="7.875" style="40" bestFit="1" customWidth="1"/>
    <col min="517" max="517" width="12.375" style="40" bestFit="1" customWidth="1"/>
    <col min="518" max="518" width="7.875" style="40" bestFit="1" customWidth="1"/>
    <col min="519" max="519" width="12.375" style="40" bestFit="1" customWidth="1"/>
    <col min="520" max="520" width="7.875" style="40" bestFit="1" customWidth="1"/>
    <col min="521" max="521" width="12.375" style="40" bestFit="1" customWidth="1"/>
    <col min="522" max="522" width="13.375" style="40" bestFit="1" customWidth="1"/>
    <col min="523" max="523" width="12.375" style="40" bestFit="1" customWidth="1"/>
    <col min="524" max="524" width="7.875" style="40" bestFit="1" customWidth="1"/>
    <col min="525" max="525" width="12.375" style="40" bestFit="1" customWidth="1"/>
    <col min="526" max="526" width="13.25" style="40" bestFit="1" customWidth="1"/>
    <col min="527" max="527" width="12.375" style="40" bestFit="1" customWidth="1"/>
    <col min="528" max="528" width="7.875" style="40" bestFit="1" customWidth="1"/>
    <col min="529" max="529" width="12.375" style="40" bestFit="1" customWidth="1"/>
    <col min="530" max="530" width="13.25" style="40" bestFit="1" customWidth="1"/>
    <col min="531" max="531" width="12.375" style="40" bestFit="1" customWidth="1"/>
    <col min="532" max="532" width="7.875" style="40" bestFit="1" customWidth="1"/>
    <col min="533" max="533" width="12.375" style="40" bestFit="1" customWidth="1"/>
    <col min="534" max="534" width="13.25" style="40" bestFit="1" customWidth="1"/>
    <col min="535" max="535" width="12.375" style="40" bestFit="1" customWidth="1"/>
    <col min="536" max="536" width="7.875" style="40" bestFit="1" customWidth="1"/>
    <col min="537" max="537" width="12.375" style="40" bestFit="1" customWidth="1"/>
    <col min="538" max="538" width="7.875" style="40" bestFit="1" customWidth="1"/>
    <col min="539" max="539" width="12.375" style="40" bestFit="1" customWidth="1"/>
    <col min="540" max="540" width="16.25" style="40" bestFit="1" customWidth="1"/>
    <col min="541" max="541" width="12.375" style="40" bestFit="1" customWidth="1"/>
    <col min="542" max="542" width="13.25" style="40" bestFit="1" customWidth="1"/>
    <col min="543" max="543" width="12.375" style="40" bestFit="1" customWidth="1"/>
    <col min="544" max="544" width="7.875" style="40" bestFit="1" customWidth="1"/>
    <col min="545" max="545" width="12.375" style="40" bestFit="1" customWidth="1"/>
    <col min="546" max="546" width="7.875" style="40" bestFit="1" customWidth="1"/>
    <col min="547" max="547" width="12.375" style="40" bestFit="1" customWidth="1"/>
    <col min="548" max="548" width="7.875" style="40" bestFit="1" customWidth="1"/>
    <col min="549" max="549" width="12.375" style="40" bestFit="1" customWidth="1"/>
    <col min="550" max="550" width="7.875" style="40" bestFit="1" customWidth="1"/>
    <col min="551" max="551" width="12.375" style="40" bestFit="1" customWidth="1"/>
    <col min="552" max="552" width="13.25" style="40" bestFit="1" customWidth="1"/>
    <col min="553" max="553" width="12.375" style="40" bestFit="1" customWidth="1"/>
    <col min="554" max="554" width="7.875" style="40" bestFit="1" customWidth="1"/>
    <col min="555" max="555" width="12.375" style="40" bestFit="1" customWidth="1"/>
    <col min="556" max="556" width="13.25" style="40" bestFit="1" customWidth="1"/>
    <col min="557" max="557" width="12.375" style="40" bestFit="1" customWidth="1"/>
    <col min="558" max="558" width="13.375" style="40" bestFit="1" customWidth="1"/>
    <col min="559" max="559" width="12.375" style="40" bestFit="1" customWidth="1"/>
    <col min="560" max="560" width="7.875" style="40" bestFit="1" customWidth="1"/>
    <col min="561" max="561" width="12.375" style="40" bestFit="1" customWidth="1"/>
    <col min="562" max="562" width="7.875" style="40" bestFit="1" customWidth="1"/>
    <col min="563" max="563" width="12.375" style="40" bestFit="1" customWidth="1"/>
    <col min="564" max="564" width="7.875" style="40" bestFit="1" customWidth="1"/>
    <col min="565" max="565" width="12.375" style="40" bestFit="1" customWidth="1"/>
    <col min="566" max="566" width="7.875" style="40" bestFit="1" customWidth="1"/>
    <col min="567" max="567" width="12.375" style="40" bestFit="1" customWidth="1"/>
    <col min="568" max="568" width="7.875" style="40" bestFit="1" customWidth="1"/>
    <col min="569" max="569" width="12.375" style="40" bestFit="1" customWidth="1"/>
    <col min="570" max="570" width="16.25" style="40" bestFit="1" customWidth="1"/>
    <col min="571" max="571" width="12.375" style="40" bestFit="1" customWidth="1"/>
    <col min="572" max="572" width="13.375" style="40" bestFit="1" customWidth="1"/>
    <col min="573" max="573" width="12.375" style="40" bestFit="1" customWidth="1"/>
    <col min="574" max="574" width="13.375" style="40" bestFit="1" customWidth="1"/>
    <col min="575" max="575" width="12.375" style="40" bestFit="1" customWidth="1"/>
    <col min="576" max="576" width="13.375" style="40" bestFit="1" customWidth="1"/>
    <col min="577" max="577" width="12.375" style="40" bestFit="1" customWidth="1"/>
    <col min="578" max="578" width="16.25" style="40" bestFit="1" customWidth="1"/>
    <col min="579" max="579" width="12.375" style="40" bestFit="1" customWidth="1"/>
    <col min="580" max="580" width="13.25" style="40" bestFit="1" customWidth="1"/>
    <col min="581" max="581" width="12.375" style="40" bestFit="1" customWidth="1"/>
    <col min="582" max="582" width="7.875" style="40" bestFit="1" customWidth="1"/>
    <col min="583" max="583" width="12.375" style="40" bestFit="1" customWidth="1"/>
    <col min="584" max="584" width="16.25" style="40" bestFit="1" customWidth="1"/>
    <col min="585" max="585" width="12.375" style="40" bestFit="1" customWidth="1"/>
    <col min="586" max="586" width="7.875" style="40" bestFit="1" customWidth="1"/>
    <col min="587" max="587" width="12.375" style="40" bestFit="1" customWidth="1"/>
    <col min="588" max="588" width="16.25" style="40" bestFit="1" customWidth="1"/>
    <col min="589" max="589" width="12.375" style="40" bestFit="1" customWidth="1"/>
    <col min="590" max="590" width="13.25" style="40" bestFit="1" customWidth="1"/>
    <col min="591" max="591" width="12.375" style="40" bestFit="1" customWidth="1"/>
    <col min="592" max="592" width="13.25" style="40" bestFit="1" customWidth="1"/>
    <col min="593" max="593" width="12.375" style="40" bestFit="1" customWidth="1"/>
    <col min="594" max="594" width="13.25" style="40" bestFit="1" customWidth="1"/>
    <col min="595" max="595" width="12.375" style="40" bestFit="1" customWidth="1"/>
    <col min="596" max="596" width="13.25" style="40" bestFit="1" customWidth="1"/>
    <col min="597" max="597" width="12.375" style="40" bestFit="1" customWidth="1"/>
    <col min="598" max="598" width="7.875" style="40" bestFit="1" customWidth="1"/>
    <col min="599" max="599" width="12.375" style="40" bestFit="1" customWidth="1"/>
    <col min="600" max="600" width="13.25" style="40" bestFit="1" customWidth="1"/>
    <col min="601" max="601" width="12.375" style="40" bestFit="1" customWidth="1"/>
    <col min="602" max="602" width="7.875" style="40" bestFit="1" customWidth="1"/>
    <col min="603" max="603" width="12.375" style="40" bestFit="1" customWidth="1"/>
    <col min="604" max="604" width="7.875" style="40" bestFit="1" customWidth="1"/>
    <col min="605" max="605" width="12.375" style="40" bestFit="1" customWidth="1"/>
    <col min="606" max="606" width="13.25" style="40" bestFit="1" customWidth="1"/>
    <col min="607" max="607" width="12.375" style="40" bestFit="1" customWidth="1"/>
    <col min="608" max="608" width="16.25" style="40" bestFit="1" customWidth="1"/>
    <col min="609" max="609" width="12.375" style="40" bestFit="1" customWidth="1"/>
    <col min="610" max="610" width="7.875" style="40" bestFit="1" customWidth="1"/>
    <col min="611" max="611" width="12.375" style="40" bestFit="1" customWidth="1"/>
    <col min="612" max="612" width="16.25" style="40" bestFit="1" customWidth="1"/>
    <col min="613" max="613" width="12.375" style="40" bestFit="1" customWidth="1"/>
    <col min="614" max="614" width="16.25" style="40" bestFit="1" customWidth="1"/>
    <col min="615" max="615" width="12.375" style="40" bestFit="1" customWidth="1"/>
    <col min="616" max="616" width="16.25" style="40" bestFit="1" customWidth="1"/>
    <col min="617" max="617" width="12.375" style="40" bestFit="1" customWidth="1"/>
    <col min="618" max="618" width="16.25" style="40" bestFit="1" customWidth="1"/>
    <col min="619" max="619" width="12.375" style="40" bestFit="1" customWidth="1"/>
    <col min="620" max="620" width="7.875" style="40" bestFit="1" customWidth="1"/>
    <col min="621" max="621" width="12.375" style="40" bestFit="1" customWidth="1"/>
    <col min="622" max="622" width="13.375" style="40" bestFit="1" customWidth="1"/>
    <col min="623" max="623" width="12.375" style="40" bestFit="1" customWidth="1"/>
    <col min="624" max="624" width="16.25" style="40" bestFit="1" customWidth="1"/>
    <col min="625" max="625" width="12.375" style="40" bestFit="1" customWidth="1"/>
    <col min="626" max="626" width="7.875" style="40" bestFit="1" customWidth="1"/>
    <col min="627" max="627" width="12.375" style="40" bestFit="1" customWidth="1"/>
    <col min="628" max="628" width="7.875" style="40" bestFit="1" customWidth="1"/>
    <col min="629" max="629" width="12.375" style="40" bestFit="1" customWidth="1"/>
    <col min="630" max="630" width="7.875" style="40" bestFit="1" customWidth="1"/>
    <col min="631" max="631" width="12.375" style="40" bestFit="1" customWidth="1"/>
    <col min="632" max="632" width="7.875" style="40" bestFit="1" customWidth="1"/>
    <col min="633" max="633" width="12.375" style="40" bestFit="1" customWidth="1"/>
    <col min="634" max="634" width="13.375" style="40" bestFit="1" customWidth="1"/>
    <col min="635" max="635" width="12.375" style="40" bestFit="1" customWidth="1"/>
    <col min="636" max="636" width="13.375" style="40" bestFit="1" customWidth="1"/>
    <col min="637" max="637" width="12.375" style="40" bestFit="1" customWidth="1"/>
    <col min="638" max="638" width="13.25" style="40" bestFit="1" customWidth="1"/>
    <col min="639" max="639" width="12.375" style="40" bestFit="1" customWidth="1"/>
    <col min="640" max="640" width="7.875" style="40" bestFit="1" customWidth="1"/>
    <col min="641" max="641" width="12.375" style="40" bestFit="1" customWidth="1"/>
    <col min="642" max="642" width="16.25" style="40" bestFit="1" customWidth="1"/>
    <col min="643" max="643" width="12.375" style="40" bestFit="1" customWidth="1"/>
    <col min="644" max="644" width="16.25" style="40" bestFit="1" customWidth="1"/>
    <col min="645" max="645" width="12.375" style="40" bestFit="1" customWidth="1"/>
    <col min="646" max="646" width="7.875" style="40" bestFit="1" customWidth="1"/>
    <col min="647" max="647" width="12.375" style="40" bestFit="1" customWidth="1"/>
    <col min="648" max="648" width="13.375" style="40" bestFit="1" customWidth="1"/>
    <col min="649" max="649" width="12.375" style="40" bestFit="1" customWidth="1"/>
    <col min="650" max="650" width="16.25" style="40" bestFit="1" customWidth="1"/>
    <col min="651" max="651" width="12.375" style="40" bestFit="1" customWidth="1"/>
    <col min="652" max="652" width="16.25" style="40" bestFit="1" customWidth="1"/>
    <col min="653" max="653" width="12.375" style="40" bestFit="1" customWidth="1"/>
    <col min="654" max="654" width="13.25" style="40" bestFit="1" customWidth="1"/>
    <col min="655" max="655" width="12.375" style="40" bestFit="1" customWidth="1"/>
    <col min="656" max="656" width="7.875" style="40" bestFit="1" customWidth="1"/>
    <col min="657" max="657" width="12.375" style="40" bestFit="1" customWidth="1"/>
    <col min="658" max="658" width="13.25" style="40" bestFit="1" customWidth="1"/>
    <col min="659" max="659" width="12.375" style="40" bestFit="1" customWidth="1"/>
    <col min="660" max="660" width="16.25" style="40" bestFit="1" customWidth="1"/>
    <col min="661" max="661" width="12.375" style="40" bestFit="1" customWidth="1"/>
    <col min="662" max="662" width="13.25" style="40" bestFit="1" customWidth="1"/>
    <col min="663" max="663" width="12.375" style="40" bestFit="1" customWidth="1"/>
    <col min="664" max="664" width="16.25" style="40" bestFit="1" customWidth="1"/>
    <col min="665" max="665" width="12.375" style="40" bestFit="1" customWidth="1"/>
    <col min="666" max="666" width="7.875" style="40" bestFit="1" customWidth="1"/>
    <col min="667" max="667" width="12.375" style="40" bestFit="1" customWidth="1"/>
    <col min="668" max="668" width="13.375" style="40" bestFit="1" customWidth="1"/>
    <col min="669" max="669" width="12.375" style="40" bestFit="1" customWidth="1"/>
    <col min="670" max="670" width="13.25" style="40" bestFit="1" customWidth="1"/>
    <col min="671" max="671" width="12.375" style="40" bestFit="1" customWidth="1"/>
    <col min="672" max="672" width="7.875" style="40" bestFit="1" customWidth="1"/>
    <col min="673" max="673" width="12.375" style="40" bestFit="1" customWidth="1"/>
    <col min="674" max="674" width="7.875" style="40" bestFit="1" customWidth="1"/>
    <col min="675" max="675" width="12.375" style="40" bestFit="1" customWidth="1"/>
    <col min="676" max="676" width="7.875" style="40" bestFit="1" customWidth="1"/>
    <col min="677" max="677" width="12.375" style="40" bestFit="1" customWidth="1"/>
    <col min="678" max="678" width="7.875" style="40" bestFit="1" customWidth="1"/>
    <col min="679" max="679" width="12.375" style="40" bestFit="1" customWidth="1"/>
    <col min="680" max="680" width="7.875" style="40" bestFit="1" customWidth="1"/>
    <col min="681" max="681" width="12.375" style="40" bestFit="1" customWidth="1"/>
    <col min="682" max="682" width="7.875" style="40" bestFit="1" customWidth="1"/>
    <col min="683" max="683" width="12.375" style="40" bestFit="1" customWidth="1"/>
    <col min="684" max="684" width="13.375" style="40" bestFit="1" customWidth="1"/>
    <col min="685" max="685" width="12.375" style="40" bestFit="1" customWidth="1"/>
    <col min="686" max="686" width="7.875" style="40" bestFit="1" customWidth="1"/>
    <col min="687" max="687" width="12.375" style="40" bestFit="1" customWidth="1"/>
    <col min="688" max="688" width="7.875" style="40" bestFit="1" customWidth="1"/>
    <col min="689" max="689" width="12.375" style="40" bestFit="1" customWidth="1"/>
    <col min="690" max="690" width="16.25" style="40" bestFit="1" customWidth="1"/>
    <col min="691" max="691" width="12.375" style="40" bestFit="1" customWidth="1"/>
    <col min="692" max="692" width="7.875" style="40" bestFit="1" customWidth="1"/>
    <col min="693" max="693" width="12.375" style="40" bestFit="1" customWidth="1"/>
    <col min="694" max="694" width="16.25" style="40" bestFit="1" customWidth="1"/>
    <col min="695" max="695" width="12.375" style="40" bestFit="1" customWidth="1"/>
    <col min="696" max="696" width="7.875" style="40" bestFit="1" customWidth="1"/>
    <col min="697" max="697" width="12.375" style="40" bestFit="1" customWidth="1"/>
    <col min="698" max="698" width="13.375" style="40" bestFit="1" customWidth="1"/>
    <col min="699" max="699" width="12.375" style="40" bestFit="1" customWidth="1"/>
    <col min="700" max="700" width="7.875" style="40" bestFit="1" customWidth="1"/>
    <col min="701" max="701" width="12.375" style="40" bestFit="1" customWidth="1"/>
    <col min="702" max="702" width="13.25" style="40" bestFit="1" customWidth="1"/>
    <col min="703" max="703" width="12.375" style="40" bestFit="1" customWidth="1"/>
    <col min="704" max="704" width="7.875" style="40" bestFit="1" customWidth="1"/>
    <col min="705" max="705" width="12.375" style="40" bestFit="1" customWidth="1"/>
    <col min="706" max="706" width="13.375" style="40" bestFit="1" customWidth="1"/>
    <col min="707" max="707" width="12.375" style="40" bestFit="1" customWidth="1"/>
    <col min="708" max="708" width="13.25" style="40" bestFit="1" customWidth="1"/>
    <col min="709" max="709" width="12.375" style="40" bestFit="1" customWidth="1"/>
    <col min="710" max="710" width="16.25" style="40" bestFit="1" customWidth="1"/>
    <col min="711" max="711" width="12.375" style="40" bestFit="1" customWidth="1"/>
    <col min="712" max="712" width="13.375" style="40" bestFit="1" customWidth="1"/>
    <col min="713" max="713" width="12.375" style="40" bestFit="1" customWidth="1"/>
    <col min="714" max="714" width="16.25" style="40" bestFit="1" customWidth="1"/>
    <col min="715" max="715" width="12.375" style="40" bestFit="1" customWidth="1"/>
    <col min="716" max="716" width="13.25" style="40" bestFit="1" customWidth="1"/>
    <col min="717" max="717" width="12.375" style="40" bestFit="1" customWidth="1"/>
    <col min="718" max="718" width="7.875" style="40" bestFit="1" customWidth="1"/>
    <col min="719" max="719" width="12.375" style="40" bestFit="1" customWidth="1"/>
    <col min="720" max="720" width="13.375" style="40" bestFit="1" customWidth="1"/>
    <col min="721" max="721" width="12.375" style="40" bestFit="1" customWidth="1"/>
    <col min="722" max="722" width="7.875" style="40" bestFit="1" customWidth="1"/>
    <col min="723" max="723" width="12.375" style="40" bestFit="1" customWidth="1"/>
    <col min="724" max="724" width="13.25" style="40" bestFit="1" customWidth="1"/>
    <col min="725" max="725" width="12.375" style="40" bestFit="1" customWidth="1"/>
    <col min="726" max="726" width="13.25" style="40" bestFit="1" customWidth="1"/>
    <col min="727" max="727" width="12.375" style="40" bestFit="1" customWidth="1"/>
    <col min="728" max="728" width="16.25" style="40" bestFit="1" customWidth="1"/>
    <col min="729" max="729" width="12.375" style="40" bestFit="1" customWidth="1"/>
    <col min="730" max="730" width="13.375" style="40" bestFit="1" customWidth="1"/>
    <col min="731" max="731" width="12.375" style="40" bestFit="1" customWidth="1"/>
    <col min="732" max="732" width="13.375" style="40" bestFit="1" customWidth="1"/>
    <col min="733" max="733" width="12.375" style="40" bestFit="1" customWidth="1"/>
    <col min="734" max="734" width="13.25" style="40" bestFit="1" customWidth="1"/>
    <col min="735" max="735" width="12.375" style="40" bestFit="1" customWidth="1"/>
    <col min="736" max="736" width="13.25" style="40" bestFit="1" customWidth="1"/>
    <col min="737" max="737" width="12.375" style="40" bestFit="1" customWidth="1"/>
    <col min="738" max="738" width="13.25" style="40" bestFit="1" customWidth="1"/>
    <col min="739" max="739" width="12.375" style="40" bestFit="1" customWidth="1"/>
    <col min="740" max="740" width="7.875" style="40" bestFit="1" customWidth="1"/>
    <col min="741" max="741" width="12.375" style="40" bestFit="1" customWidth="1"/>
    <col min="742" max="742" width="16.25" style="40" bestFit="1" customWidth="1"/>
    <col min="743" max="743" width="12.375" style="40" bestFit="1" customWidth="1"/>
    <col min="744" max="744" width="7.875" style="40" bestFit="1" customWidth="1"/>
    <col min="745" max="745" width="12.375" style="40" bestFit="1" customWidth="1"/>
    <col min="746" max="746" width="16.25" style="40" bestFit="1" customWidth="1"/>
    <col min="747" max="747" width="12.375" style="40" bestFit="1" customWidth="1"/>
    <col min="748" max="748" width="13.375" style="40" bestFit="1" customWidth="1"/>
    <col min="749" max="749" width="12.375" style="40" bestFit="1" customWidth="1"/>
    <col min="750" max="750" width="13.25" style="40" bestFit="1" customWidth="1"/>
    <col min="751" max="751" width="12.375" style="40" bestFit="1" customWidth="1"/>
    <col min="752" max="752" width="13.375" style="40" bestFit="1" customWidth="1"/>
    <col min="753" max="753" width="12.375" style="40" bestFit="1" customWidth="1"/>
    <col min="754" max="754" width="13.25" style="40" bestFit="1" customWidth="1"/>
    <col min="755" max="755" width="12.375" style="40" bestFit="1" customWidth="1"/>
    <col min="756" max="756" width="7.875" style="40" bestFit="1" customWidth="1"/>
    <col min="757" max="757" width="12.375" style="40" bestFit="1" customWidth="1"/>
    <col min="758" max="758" width="13.25" style="40" bestFit="1" customWidth="1"/>
    <col min="759" max="759" width="12.375" style="40" bestFit="1" customWidth="1"/>
    <col min="760" max="760" width="16.25" style="40" bestFit="1" customWidth="1"/>
    <col min="761" max="761" width="12.375" style="40" bestFit="1" customWidth="1"/>
    <col min="762" max="762" width="13.375" style="40" bestFit="1" customWidth="1"/>
    <col min="763" max="763" width="12.375" style="40" bestFit="1" customWidth="1"/>
    <col min="764" max="764" width="7.875" style="40" bestFit="1" customWidth="1"/>
    <col min="765" max="765" width="12.375" style="40" bestFit="1" customWidth="1"/>
    <col min="766" max="766" width="7.875" style="40" bestFit="1" customWidth="1"/>
    <col min="767" max="767" width="12.375" style="40" bestFit="1" customWidth="1"/>
    <col min="768" max="768" width="13.25" style="40" bestFit="1" customWidth="1"/>
    <col min="769" max="769" width="12.375" style="40" bestFit="1" customWidth="1"/>
    <col min="770" max="770" width="16.25" style="40" bestFit="1" customWidth="1"/>
    <col min="771" max="771" width="12.375" style="40" bestFit="1" customWidth="1"/>
    <col min="772" max="772" width="7.875" style="40" bestFit="1" customWidth="1"/>
    <col min="773" max="773" width="12.375" style="40" bestFit="1" customWidth="1"/>
    <col min="774" max="774" width="13.375" style="40" bestFit="1" customWidth="1"/>
    <col min="775" max="775" width="12.375" style="40" bestFit="1" customWidth="1"/>
    <col min="776" max="776" width="7.875" style="40" bestFit="1" customWidth="1"/>
    <col min="777" max="777" width="12.375" style="40" bestFit="1" customWidth="1"/>
    <col min="778" max="778" width="16.25" style="40" bestFit="1" customWidth="1"/>
    <col min="779" max="779" width="12.375" style="40" bestFit="1" customWidth="1"/>
    <col min="780" max="780" width="13.25" style="40" bestFit="1" customWidth="1"/>
    <col min="781" max="781" width="12.375" style="40" bestFit="1" customWidth="1"/>
    <col min="782" max="782" width="13.25" style="40" bestFit="1" customWidth="1"/>
    <col min="783" max="783" width="12.375" style="40" bestFit="1" customWidth="1"/>
    <col min="784" max="784" width="13.375" style="40" bestFit="1" customWidth="1"/>
    <col min="785" max="785" width="12.375" style="40" bestFit="1" customWidth="1"/>
    <col min="786" max="786" width="13.375" style="40" bestFit="1" customWidth="1"/>
    <col min="787" max="787" width="12.375" style="40" bestFit="1" customWidth="1"/>
    <col min="788" max="788" width="7.875" style="40" bestFit="1" customWidth="1"/>
    <col min="789" max="789" width="12.375" style="40" bestFit="1" customWidth="1"/>
    <col min="790" max="790" width="16.25" style="40" bestFit="1" customWidth="1"/>
    <col min="791" max="791" width="12.375" style="40" bestFit="1" customWidth="1"/>
    <col min="792" max="792" width="7.875" style="40" bestFit="1" customWidth="1"/>
    <col min="793" max="793" width="12.375" style="40" bestFit="1" customWidth="1"/>
    <col min="794" max="794" width="13.25" style="40" bestFit="1" customWidth="1"/>
    <col min="795" max="795" width="12.375" style="40" bestFit="1" customWidth="1"/>
    <col min="796" max="796" width="13.25" style="40" bestFit="1" customWidth="1"/>
    <col min="797" max="797" width="12.375" style="40" bestFit="1" customWidth="1"/>
    <col min="798" max="798" width="13.375" style="40" bestFit="1" customWidth="1"/>
    <col min="799" max="799" width="12.375" style="40" bestFit="1" customWidth="1"/>
    <col min="800" max="800" width="16.25" style="40" bestFit="1" customWidth="1"/>
    <col min="801" max="801" width="12.375" style="40" bestFit="1" customWidth="1"/>
    <col min="802" max="802" width="7.875" style="40" bestFit="1" customWidth="1"/>
    <col min="803" max="803" width="12.375" style="40" bestFit="1" customWidth="1"/>
    <col min="804" max="804" width="7.875" style="40" bestFit="1" customWidth="1"/>
    <col min="805" max="805" width="12.375" style="40" bestFit="1" customWidth="1"/>
    <col min="806" max="806" width="7.875" style="40" bestFit="1" customWidth="1"/>
    <col min="807" max="807" width="12.375" style="40" bestFit="1" customWidth="1"/>
    <col min="808" max="808" width="7.875" style="40" bestFit="1" customWidth="1"/>
    <col min="809" max="809" width="12.375" style="40" bestFit="1" customWidth="1"/>
    <col min="810" max="810" width="7.875" style="40" bestFit="1" customWidth="1"/>
    <col min="811" max="811" width="12.375" style="40" bestFit="1" customWidth="1"/>
    <col min="812" max="812" width="13.375" style="40" bestFit="1" customWidth="1"/>
    <col min="813" max="813" width="12.375" style="40" bestFit="1" customWidth="1"/>
    <col min="814" max="814" width="7.875" style="40" bestFit="1" customWidth="1"/>
    <col min="815" max="815" width="12.375" style="40" bestFit="1" customWidth="1"/>
    <col min="816" max="816" width="7.875" style="40" bestFit="1" customWidth="1"/>
    <col min="817" max="817" width="12.375" style="40" bestFit="1" customWidth="1"/>
    <col min="818" max="818" width="7.875" style="40" bestFit="1" customWidth="1"/>
    <col min="819" max="819" width="12.375" style="40" bestFit="1" customWidth="1"/>
    <col min="820" max="820" width="7.875" style="40" bestFit="1" customWidth="1"/>
    <col min="821" max="821" width="12.375" style="40" bestFit="1" customWidth="1"/>
    <col min="822" max="822" width="13.375" style="40" bestFit="1" customWidth="1"/>
    <col min="823" max="823" width="12.375" style="40" bestFit="1" customWidth="1"/>
    <col min="824" max="824" width="7.875" style="40" bestFit="1" customWidth="1"/>
    <col min="825" max="825" width="12.375" style="40" bestFit="1" customWidth="1"/>
    <col min="826" max="826" width="7.875" style="40" bestFit="1" customWidth="1"/>
    <col min="827" max="827" width="12.375" style="40" bestFit="1" customWidth="1"/>
    <col min="828" max="828" width="7.875" style="40" bestFit="1" customWidth="1"/>
    <col min="829" max="829" width="12.375" style="40" bestFit="1" customWidth="1"/>
    <col min="830" max="830" width="13.375" style="40" bestFit="1" customWidth="1"/>
    <col min="831" max="831" width="12.375" style="40" bestFit="1" customWidth="1"/>
    <col min="832" max="832" width="13.25" style="40" bestFit="1" customWidth="1"/>
    <col min="833" max="833" width="12.375" style="40" bestFit="1" customWidth="1"/>
    <col min="834" max="834" width="13.375" style="40" bestFit="1" customWidth="1"/>
    <col min="835" max="835" width="12.375" style="40" bestFit="1" customWidth="1"/>
    <col min="836" max="836" width="13.375" style="40" bestFit="1" customWidth="1"/>
    <col min="837" max="837" width="12.375" style="40" bestFit="1" customWidth="1"/>
    <col min="838" max="838" width="16.25" style="40" bestFit="1" customWidth="1"/>
    <col min="839" max="839" width="12.375" style="40" bestFit="1" customWidth="1"/>
    <col min="840" max="840" width="13.375" style="40" bestFit="1" customWidth="1"/>
    <col min="841" max="841" width="12.375" style="40" bestFit="1" customWidth="1"/>
    <col min="842" max="842" width="16.25" style="40" bestFit="1" customWidth="1"/>
    <col min="843" max="843" width="12.375" style="40" bestFit="1" customWidth="1"/>
    <col min="844" max="844" width="13.375" style="40" bestFit="1" customWidth="1"/>
    <col min="845" max="845" width="12.375" style="40" bestFit="1" customWidth="1"/>
    <col min="846" max="846" width="13.25" style="40" bestFit="1" customWidth="1"/>
    <col min="847" max="847" width="12.375" style="40" bestFit="1" customWidth="1"/>
    <col min="848" max="848" width="7.875" style="40" bestFit="1" customWidth="1"/>
    <col min="849" max="849" width="12.375" style="40" bestFit="1" customWidth="1"/>
    <col min="850" max="850" width="16.25" style="40" bestFit="1" customWidth="1"/>
    <col min="851" max="851" width="12.375" style="40" bestFit="1" customWidth="1"/>
    <col min="852" max="852" width="13.25" style="40" bestFit="1" customWidth="1"/>
    <col min="853" max="853" width="12.375" style="40" bestFit="1" customWidth="1"/>
    <col min="854" max="854" width="11.5" style="40" bestFit="1" customWidth="1"/>
    <col min="855" max="16384" width="9" style="40"/>
  </cols>
  <sheetData>
    <row r="1" spans="1:854" ht="27.95" customHeight="1">
      <c r="A1" s="50" t="s">
        <v>116</v>
      </c>
      <c r="B1" s="51"/>
      <c r="C1" s="51"/>
      <c r="D1" s="51"/>
      <c r="E1" s="51"/>
      <c r="R1" s="44" t="s">
        <v>119</v>
      </c>
      <c r="S1" s="44" t="s">
        <v>128</v>
      </c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</row>
    <row r="2" spans="1:854" ht="36" customHeight="1">
      <c r="A2" s="52" t="s">
        <v>115</v>
      </c>
      <c r="B2" s="51"/>
      <c r="C2" s="51"/>
      <c r="D2" s="51"/>
      <c r="E2" s="51"/>
      <c r="R2" s="44" t="s">
        <v>117</v>
      </c>
      <c r="S2" s="48" t="s">
        <v>41</v>
      </c>
      <c r="T2" s="48" t="s">
        <v>26</v>
      </c>
      <c r="U2" s="48" t="s">
        <v>16</v>
      </c>
      <c r="V2" s="48" t="s">
        <v>21</v>
      </c>
      <c r="W2" s="48" t="s">
        <v>31</v>
      </c>
      <c r="X2" s="48" t="s">
        <v>118</v>
      </c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</row>
    <row r="3" spans="1:854" ht="15" customHeight="1">
      <c r="R3" s="6" t="s">
        <v>143</v>
      </c>
      <c r="S3" s="7">
        <v>116338</v>
      </c>
      <c r="T3" s="7">
        <v>179743</v>
      </c>
      <c r="U3" s="7">
        <v>218101</v>
      </c>
      <c r="V3" s="7">
        <v>153166</v>
      </c>
      <c r="W3" s="7">
        <v>167217</v>
      </c>
      <c r="X3" s="7">
        <v>834565</v>
      </c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</row>
    <row r="4" spans="1:854" ht="15">
      <c r="A4" s="3" t="s">
        <v>90</v>
      </c>
      <c r="B4" s="4" t="s">
        <v>3</v>
      </c>
      <c r="C4" s="4" t="s">
        <v>91</v>
      </c>
      <c r="D4" s="4" t="s">
        <v>11</v>
      </c>
      <c r="E4" s="5" t="s">
        <v>10</v>
      </c>
      <c r="R4" s="6" t="s">
        <v>144</v>
      </c>
      <c r="S4" s="7">
        <v>118010</v>
      </c>
      <c r="T4" s="7">
        <v>66389</v>
      </c>
      <c r="U4" s="7">
        <v>131732</v>
      </c>
      <c r="V4" s="7">
        <v>77023</v>
      </c>
      <c r="W4" s="7">
        <v>108535</v>
      </c>
      <c r="X4" s="7">
        <v>501689</v>
      </c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</row>
    <row r="5" spans="1:854">
      <c r="A5" s="25">
        <v>90001</v>
      </c>
      <c r="B5" s="26">
        <v>46201</v>
      </c>
      <c r="C5" s="27" t="s">
        <v>95</v>
      </c>
      <c r="D5" s="27" t="s">
        <v>31</v>
      </c>
      <c r="E5" s="28">
        <v>23609</v>
      </c>
      <c r="R5" s="6" t="s">
        <v>145</v>
      </c>
      <c r="S5" s="7">
        <v>220229</v>
      </c>
      <c r="T5" s="7">
        <v>132096</v>
      </c>
      <c r="U5" s="7">
        <v>176290</v>
      </c>
      <c r="V5" s="7">
        <v>221902</v>
      </c>
      <c r="W5" s="7">
        <v>211854</v>
      </c>
      <c r="X5" s="7">
        <v>962371</v>
      </c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</row>
    <row r="6" spans="1:854">
      <c r="A6" s="25">
        <v>90002</v>
      </c>
      <c r="B6" s="26">
        <v>46197</v>
      </c>
      <c r="C6" s="27" t="s">
        <v>97</v>
      </c>
      <c r="D6" s="27" t="s">
        <v>41</v>
      </c>
      <c r="E6" s="28">
        <v>4280</v>
      </c>
      <c r="R6" s="6" t="s">
        <v>146</v>
      </c>
      <c r="S6" s="7">
        <v>122025</v>
      </c>
      <c r="T6" s="7">
        <v>92028</v>
      </c>
      <c r="U6" s="7">
        <v>171229</v>
      </c>
      <c r="V6" s="7">
        <v>122689</v>
      </c>
      <c r="W6" s="7">
        <v>209212</v>
      </c>
      <c r="X6" s="7">
        <v>717183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</row>
    <row r="7" spans="1:854">
      <c r="A7" s="25">
        <v>90003</v>
      </c>
      <c r="B7" s="26">
        <v>46196</v>
      </c>
      <c r="C7" s="27" t="s">
        <v>96</v>
      </c>
      <c r="D7" s="27" t="s">
        <v>16</v>
      </c>
      <c r="E7" s="28">
        <v>16991</v>
      </c>
      <c r="P7" s="41"/>
      <c r="R7" s="6" t="s">
        <v>130</v>
      </c>
      <c r="S7" s="7">
        <v>76539</v>
      </c>
      <c r="T7" s="7">
        <v>301257</v>
      </c>
      <c r="U7" s="7">
        <v>232805</v>
      </c>
      <c r="V7" s="7">
        <v>211426</v>
      </c>
      <c r="W7" s="7">
        <v>189843</v>
      </c>
      <c r="X7" s="7">
        <v>1011870</v>
      </c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</row>
    <row r="8" spans="1:854">
      <c r="A8" s="25">
        <v>90004</v>
      </c>
      <c r="B8" s="26">
        <v>46140</v>
      </c>
      <c r="C8" s="27" t="s">
        <v>98</v>
      </c>
      <c r="D8" s="27" t="s">
        <v>26</v>
      </c>
      <c r="E8" s="28">
        <v>15152</v>
      </c>
      <c r="P8" s="41"/>
      <c r="R8" s="6" t="s">
        <v>129</v>
      </c>
      <c r="S8" s="7">
        <v>166137</v>
      </c>
      <c r="T8" s="7">
        <v>188132</v>
      </c>
      <c r="U8" s="7">
        <v>213363</v>
      </c>
      <c r="V8" s="7">
        <v>87212</v>
      </c>
      <c r="W8" s="7">
        <v>100983</v>
      </c>
      <c r="X8" s="7">
        <v>755827</v>
      </c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</row>
    <row r="9" spans="1:854">
      <c r="A9" s="25">
        <v>90005</v>
      </c>
      <c r="B9" s="26">
        <v>46222</v>
      </c>
      <c r="C9" s="27" t="s">
        <v>95</v>
      </c>
      <c r="D9" s="27" t="s">
        <v>26</v>
      </c>
      <c r="E9" s="28">
        <v>17573</v>
      </c>
      <c r="P9" s="41"/>
      <c r="R9" s="6" t="s">
        <v>131</v>
      </c>
      <c r="S9" s="7">
        <v>141966</v>
      </c>
      <c r="T9" s="7">
        <v>222841</v>
      </c>
      <c r="U9" s="7">
        <v>244515</v>
      </c>
      <c r="V9" s="7">
        <v>144734</v>
      </c>
      <c r="W9" s="7">
        <v>117677</v>
      </c>
      <c r="X9" s="7">
        <v>871733</v>
      </c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</row>
    <row r="10" spans="1:854">
      <c r="A10" s="25">
        <v>90006</v>
      </c>
      <c r="B10" s="26">
        <v>46073</v>
      </c>
      <c r="C10" s="27" t="s">
        <v>97</v>
      </c>
      <c r="D10" s="27" t="s">
        <v>16</v>
      </c>
      <c r="E10" s="28">
        <v>3508</v>
      </c>
      <c r="P10" s="41"/>
      <c r="R10" s="6" t="s">
        <v>147</v>
      </c>
      <c r="S10" s="7">
        <v>169505</v>
      </c>
      <c r="T10" s="7">
        <v>139958</v>
      </c>
      <c r="U10" s="7">
        <v>88129</v>
      </c>
      <c r="V10" s="7">
        <v>282634</v>
      </c>
      <c r="W10" s="7">
        <v>133851</v>
      </c>
      <c r="X10" s="7">
        <v>814077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</row>
    <row r="11" spans="1:854">
      <c r="A11" s="25">
        <v>90007</v>
      </c>
      <c r="B11" s="26">
        <v>46078</v>
      </c>
      <c r="C11" s="27" t="s">
        <v>97</v>
      </c>
      <c r="D11" s="27" t="s">
        <v>31</v>
      </c>
      <c r="E11" s="28">
        <v>24836</v>
      </c>
      <c r="P11" s="41"/>
      <c r="R11" s="6" t="s">
        <v>148</v>
      </c>
      <c r="S11" s="7">
        <v>191073</v>
      </c>
      <c r="T11" s="7">
        <v>119955</v>
      </c>
      <c r="U11" s="7">
        <v>140289</v>
      </c>
      <c r="V11" s="7">
        <v>81308</v>
      </c>
      <c r="W11" s="7">
        <v>133111</v>
      </c>
      <c r="X11" s="7">
        <v>665736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</row>
    <row r="12" spans="1:854">
      <c r="A12" s="25">
        <v>90008</v>
      </c>
      <c r="B12" s="26">
        <v>46247</v>
      </c>
      <c r="C12" s="27" t="s">
        <v>97</v>
      </c>
      <c r="D12" s="27" t="s">
        <v>26</v>
      </c>
      <c r="E12" s="28">
        <v>17977</v>
      </c>
      <c r="P12" s="41"/>
      <c r="R12" s="6" t="s">
        <v>118</v>
      </c>
      <c r="S12" s="7">
        <v>1321822</v>
      </c>
      <c r="T12" s="7">
        <v>1442399</v>
      </c>
      <c r="U12" s="7">
        <v>1616453</v>
      </c>
      <c r="V12" s="7">
        <v>1382094</v>
      </c>
      <c r="W12" s="7">
        <v>1372283</v>
      </c>
      <c r="X12" s="7">
        <v>7135051</v>
      </c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</row>
    <row r="13" spans="1:854">
      <c r="A13" s="25">
        <v>90009</v>
      </c>
      <c r="B13" s="26">
        <v>46094</v>
      </c>
      <c r="C13" s="27" t="s">
        <v>95</v>
      </c>
      <c r="D13" s="27" t="s">
        <v>41</v>
      </c>
      <c r="E13" s="28">
        <v>25745</v>
      </c>
      <c r="P13" s="41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</row>
    <row r="14" spans="1:854">
      <c r="A14" s="25">
        <v>90010</v>
      </c>
      <c r="B14" s="26">
        <v>46052</v>
      </c>
      <c r="C14" s="27" t="s">
        <v>95</v>
      </c>
      <c r="D14" s="27" t="s">
        <v>31</v>
      </c>
      <c r="E14" s="28">
        <v>11564</v>
      </c>
      <c r="G14" s="6"/>
      <c r="H14" s="7"/>
      <c r="I14" s="42"/>
      <c r="P14" s="41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</row>
    <row r="15" spans="1:854">
      <c r="A15" s="25">
        <v>90011</v>
      </c>
      <c r="B15" s="26">
        <v>46086</v>
      </c>
      <c r="C15" s="27" t="s">
        <v>95</v>
      </c>
      <c r="D15" s="27" t="s">
        <v>21</v>
      </c>
      <c r="E15" s="28">
        <v>28555</v>
      </c>
      <c r="G15" s="6"/>
      <c r="H15" s="7"/>
      <c r="I15" s="42"/>
      <c r="P15" s="41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</row>
    <row r="16" spans="1:854">
      <c r="A16" s="25">
        <v>90012</v>
      </c>
      <c r="B16" s="26">
        <v>46076</v>
      </c>
      <c r="C16" s="27" t="s">
        <v>97</v>
      </c>
      <c r="D16" s="27" t="s">
        <v>16</v>
      </c>
      <c r="E16" s="28">
        <v>25395</v>
      </c>
      <c r="G16" s="6"/>
      <c r="H16" s="7"/>
      <c r="I16" s="42"/>
      <c r="P16" s="41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</row>
    <row r="17" spans="1:436" ht="15">
      <c r="A17" s="25">
        <v>90013</v>
      </c>
      <c r="B17" s="26">
        <v>46275</v>
      </c>
      <c r="C17" s="27" t="s">
        <v>97</v>
      </c>
      <c r="D17" s="27" t="s">
        <v>26</v>
      </c>
      <c r="E17" s="28">
        <v>22047</v>
      </c>
      <c r="G17" s="6"/>
      <c r="H17" s="7"/>
      <c r="I17" s="42"/>
      <c r="P17" s="41"/>
      <c r="R17"/>
      <c r="S17" s="49" t="s">
        <v>117</v>
      </c>
      <c r="T17" s="49" t="s">
        <v>26</v>
      </c>
      <c r="U17" s="49" t="s">
        <v>16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</row>
    <row r="18" spans="1:436">
      <c r="A18" s="25">
        <v>90014</v>
      </c>
      <c r="B18" s="26">
        <v>46193</v>
      </c>
      <c r="C18" s="27" t="s">
        <v>97</v>
      </c>
      <c r="D18" s="27" t="s">
        <v>31</v>
      </c>
      <c r="E18" s="28">
        <v>7744</v>
      </c>
      <c r="G18" s="6"/>
      <c r="H18" s="7"/>
      <c r="I18" s="42"/>
      <c r="P18" s="41"/>
      <c r="R18"/>
      <c r="S18" s="6" t="s">
        <v>143</v>
      </c>
      <c r="T18" s="8">
        <v>179.74299999999999</v>
      </c>
      <c r="U18" s="8">
        <v>218.101</v>
      </c>
      <c r="V18" s="8"/>
      <c r="W18" s="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</row>
    <row r="19" spans="1:436">
      <c r="A19" s="25">
        <v>90015</v>
      </c>
      <c r="B19" s="26">
        <v>46095</v>
      </c>
      <c r="C19" s="27" t="s">
        <v>98</v>
      </c>
      <c r="D19" s="27" t="s">
        <v>41</v>
      </c>
      <c r="E19" s="28">
        <v>12997</v>
      </c>
      <c r="G19" s="6"/>
      <c r="H19" s="7"/>
      <c r="I19" s="42"/>
      <c r="P19" s="41"/>
      <c r="R19"/>
      <c r="S19" s="6" t="s">
        <v>144</v>
      </c>
      <c r="T19" s="8">
        <v>66.388999999999996</v>
      </c>
      <c r="U19" s="8">
        <v>131.732</v>
      </c>
      <c r="V19" s="8"/>
      <c r="W19" s="8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</row>
    <row r="20" spans="1:436" ht="15" customHeight="1">
      <c r="A20" s="25">
        <v>90016</v>
      </c>
      <c r="B20" s="26">
        <v>46103</v>
      </c>
      <c r="C20" s="27" t="s">
        <v>95</v>
      </c>
      <c r="D20" s="27" t="s">
        <v>26</v>
      </c>
      <c r="E20" s="28">
        <v>22353</v>
      </c>
      <c r="G20" s="6"/>
      <c r="H20" s="7"/>
      <c r="I20" s="42"/>
      <c r="P20" s="41"/>
      <c r="R20"/>
      <c r="S20" s="6" t="s">
        <v>145</v>
      </c>
      <c r="T20" s="8">
        <v>132.096</v>
      </c>
      <c r="U20" s="8">
        <v>176.29</v>
      </c>
      <c r="V20" s="8"/>
      <c r="W20" s="8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</row>
    <row r="21" spans="1:436">
      <c r="A21" s="25">
        <v>90017</v>
      </c>
      <c r="B21" s="26">
        <v>46282</v>
      </c>
      <c r="C21" s="27" t="s">
        <v>98</v>
      </c>
      <c r="D21" s="27" t="s">
        <v>31</v>
      </c>
      <c r="E21" s="28">
        <v>9414</v>
      </c>
      <c r="G21" s="6"/>
      <c r="H21" s="7"/>
      <c r="I21" s="42"/>
      <c r="P21" s="41"/>
      <c r="R21"/>
      <c r="S21" s="6" t="s">
        <v>146</v>
      </c>
      <c r="T21" s="8">
        <v>92.028000000000006</v>
      </c>
      <c r="U21" s="8">
        <v>171.22900000000001</v>
      </c>
      <c r="V21" s="8"/>
      <c r="W21" s="8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</row>
    <row r="22" spans="1:436">
      <c r="A22" s="25">
        <v>90018</v>
      </c>
      <c r="B22" s="26">
        <v>46093</v>
      </c>
      <c r="C22" s="27" t="s">
        <v>97</v>
      </c>
      <c r="D22" s="27" t="s">
        <v>31</v>
      </c>
      <c r="E22" s="28">
        <v>19043</v>
      </c>
      <c r="G22" s="6"/>
      <c r="H22" s="7"/>
      <c r="I22" s="42"/>
      <c r="P22" s="41"/>
      <c r="R22"/>
      <c r="S22" s="6" t="s">
        <v>130</v>
      </c>
      <c r="T22" s="8">
        <v>301.25700000000001</v>
      </c>
      <c r="U22" s="8">
        <v>232.80500000000001</v>
      </c>
      <c r="V22" s="8"/>
      <c r="W22" s="8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</row>
    <row r="23" spans="1:436">
      <c r="A23" s="25">
        <v>90019</v>
      </c>
      <c r="B23" s="26">
        <v>46169</v>
      </c>
      <c r="C23" s="27" t="s">
        <v>98</v>
      </c>
      <c r="D23" s="27" t="s">
        <v>26</v>
      </c>
      <c r="E23" s="28">
        <v>20414</v>
      </c>
      <c r="G23" s="6"/>
      <c r="H23" s="7"/>
      <c r="I23" s="42"/>
      <c r="P23" s="41"/>
      <c r="R23"/>
      <c r="S23" s="6" t="s">
        <v>129</v>
      </c>
      <c r="T23" s="8">
        <v>188.13200000000001</v>
      </c>
      <c r="U23" s="8">
        <v>213.363</v>
      </c>
      <c r="V23" s="8"/>
      <c r="W23" s="8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</row>
    <row r="24" spans="1:436">
      <c r="A24" s="25">
        <v>90020</v>
      </c>
      <c r="B24" s="26">
        <v>46078</v>
      </c>
      <c r="C24" s="27" t="s">
        <v>95</v>
      </c>
      <c r="D24" s="27" t="s">
        <v>41</v>
      </c>
      <c r="E24" s="28">
        <v>8497</v>
      </c>
      <c r="G24" s="6"/>
      <c r="H24" s="7"/>
      <c r="I24" s="42"/>
      <c r="P24" s="41"/>
      <c r="R24"/>
      <c r="S24" s="6" t="s">
        <v>131</v>
      </c>
      <c r="T24" s="8">
        <v>222.84100000000001</v>
      </c>
      <c r="U24" s="8">
        <v>244.51499999999999</v>
      </c>
      <c r="V24" s="8"/>
      <c r="W24" s="8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</row>
    <row r="25" spans="1:436">
      <c r="A25" s="25">
        <v>90021</v>
      </c>
      <c r="B25" s="26">
        <v>46233</v>
      </c>
      <c r="C25" s="27" t="s">
        <v>96</v>
      </c>
      <c r="D25" s="27" t="s">
        <v>21</v>
      </c>
      <c r="E25" s="28">
        <v>3637</v>
      </c>
      <c r="G25" s="6"/>
      <c r="H25" s="7"/>
      <c r="I25" s="42"/>
      <c r="P25" s="41"/>
      <c r="R25"/>
      <c r="S25" s="6" t="s">
        <v>147</v>
      </c>
      <c r="T25" s="8">
        <v>139.958</v>
      </c>
      <c r="U25" s="8">
        <v>88.129000000000005</v>
      </c>
      <c r="V25" s="8"/>
      <c r="W25" s="8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</row>
    <row r="26" spans="1:436">
      <c r="A26" s="25">
        <v>90022</v>
      </c>
      <c r="B26" s="26">
        <v>46131</v>
      </c>
      <c r="C26" s="27" t="s">
        <v>96</v>
      </c>
      <c r="D26" s="27" t="s">
        <v>21</v>
      </c>
      <c r="E26" s="28">
        <v>3993</v>
      </c>
      <c r="G26" s="6"/>
      <c r="H26" s="7"/>
      <c r="I26" s="42"/>
      <c r="P26" s="41"/>
      <c r="R26"/>
      <c r="S26" s="6" t="s">
        <v>148</v>
      </c>
      <c r="T26" s="8">
        <v>119.955</v>
      </c>
      <c r="U26" s="8">
        <v>140.28899999999999</v>
      </c>
      <c r="V26" s="8"/>
      <c r="W26" s="8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</row>
    <row r="27" spans="1:436">
      <c r="A27" s="25">
        <v>90023</v>
      </c>
      <c r="B27" s="26">
        <v>46065</v>
      </c>
      <c r="C27" s="27" t="s">
        <v>97</v>
      </c>
      <c r="D27" s="27" t="s">
        <v>41</v>
      </c>
      <c r="E27" s="28">
        <v>3194</v>
      </c>
      <c r="G27" s="6"/>
      <c r="H27" s="7"/>
      <c r="I27" s="42"/>
      <c r="K27" s="8"/>
      <c r="P27" s="41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</row>
    <row r="28" spans="1:436">
      <c r="A28" s="25">
        <v>90024</v>
      </c>
      <c r="B28" s="26">
        <v>46191</v>
      </c>
      <c r="C28" s="27" t="s">
        <v>97</v>
      </c>
      <c r="D28" s="27" t="s">
        <v>16</v>
      </c>
      <c r="E28" s="28">
        <v>6661</v>
      </c>
      <c r="G28" s="6"/>
      <c r="H28" s="7"/>
      <c r="I28" s="42"/>
      <c r="K28" s="8"/>
      <c r="P28" s="41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</row>
    <row r="29" spans="1:436">
      <c r="A29" s="25">
        <v>90025</v>
      </c>
      <c r="B29" s="26">
        <v>46294</v>
      </c>
      <c r="C29" s="27" t="s">
        <v>95</v>
      </c>
      <c r="D29" s="27" t="s">
        <v>16</v>
      </c>
      <c r="E29" s="28">
        <v>20622</v>
      </c>
      <c r="G29" s="6"/>
      <c r="H29" s="7"/>
      <c r="I29" s="42"/>
      <c r="P29" s="41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</row>
    <row r="30" spans="1:436">
      <c r="A30" s="25">
        <v>90026</v>
      </c>
      <c r="B30" s="26">
        <v>46157</v>
      </c>
      <c r="C30" s="27" t="s">
        <v>96</v>
      </c>
      <c r="D30" s="27" t="s">
        <v>21</v>
      </c>
      <c r="E30" s="28">
        <v>18255</v>
      </c>
      <c r="G30" s="6"/>
      <c r="H30" s="8"/>
      <c r="I30" s="8"/>
      <c r="P30" s="41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</row>
    <row r="31" spans="1:436">
      <c r="A31" s="25">
        <v>90027</v>
      </c>
      <c r="B31" s="26">
        <v>46279</v>
      </c>
      <c r="C31" s="27" t="s">
        <v>96</v>
      </c>
      <c r="D31" s="27" t="s">
        <v>21</v>
      </c>
      <c r="E31" s="28">
        <v>28180</v>
      </c>
      <c r="G31" s="6"/>
      <c r="H31" s="8"/>
      <c r="I31" s="8"/>
      <c r="P31" s="4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</row>
    <row r="32" spans="1:436">
      <c r="A32" s="25">
        <v>90028</v>
      </c>
      <c r="B32" s="26">
        <v>46087</v>
      </c>
      <c r="C32" s="27" t="s">
        <v>97</v>
      </c>
      <c r="D32" s="27" t="s">
        <v>41</v>
      </c>
      <c r="E32" s="28">
        <v>29034</v>
      </c>
      <c r="G32" s="6"/>
      <c r="H32" s="8"/>
      <c r="I32" s="8"/>
      <c r="P32" s="41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</row>
    <row r="33" spans="1:436">
      <c r="A33" s="25">
        <v>90029</v>
      </c>
      <c r="B33" s="26">
        <v>46116</v>
      </c>
      <c r="C33" s="27" t="s">
        <v>96</v>
      </c>
      <c r="D33" s="27" t="s">
        <v>41</v>
      </c>
      <c r="E33" s="28">
        <v>20598</v>
      </c>
      <c r="G33" s="6"/>
      <c r="H33" s="8"/>
      <c r="I33" s="8"/>
      <c r="P33" s="41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</row>
    <row r="34" spans="1:436">
      <c r="A34" s="25">
        <v>90030</v>
      </c>
      <c r="B34" s="26">
        <v>46163</v>
      </c>
      <c r="C34" s="27" t="s">
        <v>95</v>
      </c>
      <c r="D34" s="27" t="s">
        <v>26</v>
      </c>
      <c r="E34" s="28">
        <v>5826</v>
      </c>
      <c r="G34" s="6"/>
      <c r="H34" s="8"/>
      <c r="I34" s="8"/>
      <c r="P34" s="41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</row>
    <row r="35" spans="1:436">
      <c r="A35" s="25">
        <v>90031</v>
      </c>
      <c r="B35" s="26">
        <v>46118</v>
      </c>
      <c r="C35" s="27" t="s">
        <v>98</v>
      </c>
      <c r="D35" s="27" t="s">
        <v>16</v>
      </c>
      <c r="E35" s="28">
        <v>28682</v>
      </c>
      <c r="G35" s="6"/>
      <c r="H35" s="8"/>
      <c r="I35" s="8"/>
      <c r="P35" s="41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</row>
    <row r="36" spans="1:436">
      <c r="A36" s="25">
        <v>90032</v>
      </c>
      <c r="B36" s="26">
        <v>46059</v>
      </c>
      <c r="C36" s="27" t="s">
        <v>95</v>
      </c>
      <c r="D36" s="27" t="s">
        <v>41</v>
      </c>
      <c r="E36" s="28">
        <v>28309</v>
      </c>
      <c r="P36" s="41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</row>
    <row r="37" spans="1:436">
      <c r="A37" s="25">
        <v>90033</v>
      </c>
      <c r="B37" s="26">
        <v>46224</v>
      </c>
      <c r="C37" s="27" t="s">
        <v>98</v>
      </c>
      <c r="D37" s="27" t="s">
        <v>21</v>
      </c>
      <c r="E37" s="28">
        <v>10751</v>
      </c>
      <c r="P37" s="41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</row>
    <row r="38" spans="1:436">
      <c r="A38" s="25">
        <v>90034</v>
      </c>
      <c r="B38" s="26">
        <v>46040</v>
      </c>
      <c r="C38" s="27" t="s">
        <v>95</v>
      </c>
      <c r="D38" s="27" t="s">
        <v>41</v>
      </c>
      <c r="E38" s="28">
        <v>17492</v>
      </c>
      <c r="P38" s="41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</row>
    <row r="39" spans="1:436">
      <c r="A39" s="25">
        <v>90035</v>
      </c>
      <c r="B39" s="26">
        <v>46148</v>
      </c>
      <c r="C39" s="27" t="s">
        <v>95</v>
      </c>
      <c r="D39" s="27" t="s">
        <v>31</v>
      </c>
      <c r="E39" s="28">
        <v>22835</v>
      </c>
      <c r="P39" s="41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</row>
    <row r="40" spans="1:436">
      <c r="A40" s="25">
        <v>90036</v>
      </c>
      <c r="B40" s="26">
        <v>46161</v>
      </c>
      <c r="C40" s="27" t="s">
        <v>97</v>
      </c>
      <c r="D40" s="27" t="s">
        <v>16</v>
      </c>
      <c r="E40" s="28">
        <v>4962</v>
      </c>
      <c r="P40" s="41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</row>
    <row r="41" spans="1:436">
      <c r="A41" s="25">
        <v>90037</v>
      </c>
      <c r="B41" s="26">
        <v>46133</v>
      </c>
      <c r="C41" s="27" t="s">
        <v>96</v>
      </c>
      <c r="D41" s="27" t="s">
        <v>16</v>
      </c>
      <c r="E41" s="28">
        <v>11445</v>
      </c>
      <c r="P41" s="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</row>
    <row r="42" spans="1:436">
      <c r="A42" s="25">
        <v>90038</v>
      </c>
      <c r="B42" s="26">
        <v>46170</v>
      </c>
      <c r="C42" s="27" t="s">
        <v>95</v>
      </c>
      <c r="D42" s="27" t="s">
        <v>26</v>
      </c>
      <c r="E42" s="28">
        <v>5894</v>
      </c>
      <c r="P42" s="41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</row>
    <row r="43" spans="1:436">
      <c r="A43" s="25">
        <v>90039</v>
      </c>
      <c r="B43" s="26">
        <v>46161</v>
      </c>
      <c r="C43" s="27" t="s">
        <v>98</v>
      </c>
      <c r="D43" s="27" t="s">
        <v>21</v>
      </c>
      <c r="E43" s="28">
        <v>8897</v>
      </c>
      <c r="P43" s="41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</row>
    <row r="44" spans="1:436">
      <c r="A44" s="25">
        <v>90040</v>
      </c>
      <c r="B44" s="26">
        <v>46172</v>
      </c>
      <c r="C44" s="27" t="s">
        <v>95</v>
      </c>
      <c r="D44" s="27" t="s">
        <v>21</v>
      </c>
      <c r="E44" s="28">
        <v>26026</v>
      </c>
      <c r="P44" s="41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</row>
    <row r="45" spans="1:436">
      <c r="A45" s="25">
        <v>90041</v>
      </c>
      <c r="B45" s="26">
        <v>46101</v>
      </c>
      <c r="C45" s="27" t="s">
        <v>97</v>
      </c>
      <c r="D45" s="27" t="s">
        <v>26</v>
      </c>
      <c r="E45" s="28">
        <v>3679</v>
      </c>
      <c r="P45" s="41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</row>
    <row r="46" spans="1:436">
      <c r="A46" s="25">
        <v>90042</v>
      </c>
      <c r="B46" s="26">
        <v>46188</v>
      </c>
      <c r="C46" s="27" t="s">
        <v>95</v>
      </c>
      <c r="D46" s="27" t="s">
        <v>41</v>
      </c>
      <c r="E46" s="28">
        <v>11906</v>
      </c>
      <c r="P46" s="41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</row>
    <row r="47" spans="1:436">
      <c r="A47" s="25">
        <v>90043</v>
      </c>
      <c r="B47" s="26">
        <v>46064</v>
      </c>
      <c r="C47" s="27" t="s">
        <v>95</v>
      </c>
      <c r="D47" s="27" t="s">
        <v>31</v>
      </c>
      <c r="E47" s="28">
        <v>10197</v>
      </c>
      <c r="P47" s="41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</row>
    <row r="48" spans="1:436">
      <c r="A48" s="25">
        <v>90044</v>
      </c>
      <c r="B48" s="26">
        <v>46274</v>
      </c>
      <c r="C48" s="27" t="s">
        <v>96</v>
      </c>
      <c r="D48" s="27" t="s">
        <v>16</v>
      </c>
      <c r="E48" s="28">
        <v>25564</v>
      </c>
      <c r="P48" s="41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</row>
    <row r="49" spans="1:436">
      <c r="A49" s="25">
        <v>90045</v>
      </c>
      <c r="B49" s="26">
        <v>46142</v>
      </c>
      <c r="C49" s="27" t="s">
        <v>97</v>
      </c>
      <c r="D49" s="27" t="s">
        <v>21</v>
      </c>
      <c r="E49" s="28">
        <v>10690</v>
      </c>
      <c r="P49" s="41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</row>
    <row r="50" spans="1:436">
      <c r="A50" s="25">
        <v>90046</v>
      </c>
      <c r="B50" s="26">
        <v>46184</v>
      </c>
      <c r="C50" s="27" t="s">
        <v>96</v>
      </c>
      <c r="D50" s="27" t="s">
        <v>21</v>
      </c>
      <c r="E50" s="28">
        <v>7905</v>
      </c>
      <c r="P50" s="41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</row>
    <row r="51" spans="1:436">
      <c r="A51" s="25">
        <v>90047</v>
      </c>
      <c r="B51" s="26">
        <v>46168</v>
      </c>
      <c r="C51" s="27" t="s">
        <v>96</v>
      </c>
      <c r="D51" s="27" t="s">
        <v>31</v>
      </c>
      <c r="E51" s="28">
        <v>29678</v>
      </c>
      <c r="P51" s="4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</row>
    <row r="52" spans="1:436">
      <c r="A52" s="25">
        <v>90048</v>
      </c>
      <c r="B52" s="26">
        <v>46247</v>
      </c>
      <c r="C52" s="27" t="s">
        <v>95</v>
      </c>
      <c r="D52" s="27" t="s">
        <v>41</v>
      </c>
      <c r="E52" s="28">
        <v>9115</v>
      </c>
      <c r="P52" s="41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</row>
    <row r="53" spans="1:436">
      <c r="A53" s="25">
        <v>90049</v>
      </c>
      <c r="B53" s="26">
        <v>46171</v>
      </c>
      <c r="C53" s="27" t="s">
        <v>98</v>
      </c>
      <c r="D53" s="27" t="s">
        <v>26</v>
      </c>
      <c r="E53" s="28">
        <v>29204</v>
      </c>
      <c r="P53" s="41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</row>
    <row r="54" spans="1:436">
      <c r="A54" s="25">
        <v>90050</v>
      </c>
      <c r="B54" s="26">
        <v>46029</v>
      </c>
      <c r="C54" s="27" t="s">
        <v>96</v>
      </c>
      <c r="D54" s="27" t="s">
        <v>26</v>
      </c>
      <c r="E54" s="28">
        <v>22342</v>
      </c>
      <c r="P54" s="41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</row>
    <row r="55" spans="1:436">
      <c r="A55" s="25">
        <v>90051</v>
      </c>
      <c r="B55" s="26">
        <v>46185</v>
      </c>
      <c r="C55" s="27" t="s">
        <v>98</v>
      </c>
      <c r="D55" s="27" t="s">
        <v>16</v>
      </c>
      <c r="E55" s="28">
        <v>24951</v>
      </c>
      <c r="P55" s="41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</row>
    <row r="56" spans="1:436">
      <c r="A56" s="25">
        <v>90052</v>
      </c>
      <c r="B56" s="26">
        <v>46095</v>
      </c>
      <c r="C56" s="27" t="s">
        <v>98</v>
      </c>
      <c r="D56" s="27" t="s">
        <v>31</v>
      </c>
      <c r="E56" s="28">
        <v>12138</v>
      </c>
      <c r="P56" s="41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</row>
    <row r="57" spans="1:436">
      <c r="A57" s="25">
        <v>90053</v>
      </c>
      <c r="B57" s="26">
        <v>46042</v>
      </c>
      <c r="C57" s="27" t="s">
        <v>97</v>
      </c>
      <c r="D57" s="27" t="s">
        <v>26</v>
      </c>
      <c r="E57" s="28">
        <v>11933</v>
      </c>
      <c r="P57" s="41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</row>
    <row r="58" spans="1:436">
      <c r="A58" s="25">
        <v>90054</v>
      </c>
      <c r="B58" s="26">
        <v>46172</v>
      </c>
      <c r="C58" s="27" t="s">
        <v>95</v>
      </c>
      <c r="D58" s="27" t="s">
        <v>21</v>
      </c>
      <c r="E58" s="28">
        <v>15364</v>
      </c>
      <c r="P58" s="41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</row>
    <row r="59" spans="1:436">
      <c r="A59" s="25">
        <v>90055</v>
      </c>
      <c r="B59" s="26">
        <v>46024</v>
      </c>
      <c r="C59" s="27" t="s">
        <v>96</v>
      </c>
      <c r="D59" s="27" t="s">
        <v>16</v>
      </c>
      <c r="E59" s="28">
        <v>23255</v>
      </c>
      <c r="P59" s="41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</row>
    <row r="60" spans="1:436">
      <c r="A60" s="25">
        <v>90056</v>
      </c>
      <c r="B60" s="26">
        <v>46264</v>
      </c>
      <c r="C60" s="27" t="s">
        <v>98</v>
      </c>
      <c r="D60" s="27" t="s">
        <v>41</v>
      </c>
      <c r="E60" s="28">
        <v>28566</v>
      </c>
      <c r="P60" s="41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</row>
    <row r="61" spans="1:436">
      <c r="A61" s="25">
        <v>90057</v>
      </c>
      <c r="B61" s="26">
        <v>46028</v>
      </c>
      <c r="C61" s="27" t="s">
        <v>98</v>
      </c>
      <c r="D61" s="27" t="s">
        <v>16</v>
      </c>
      <c r="E61" s="28">
        <v>5020</v>
      </c>
      <c r="P61" s="4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</row>
    <row r="62" spans="1:436">
      <c r="A62" s="25">
        <v>90058</v>
      </c>
      <c r="B62" s="26">
        <v>46253</v>
      </c>
      <c r="C62" s="27" t="s">
        <v>96</v>
      </c>
      <c r="D62" s="27" t="s">
        <v>41</v>
      </c>
      <c r="E62" s="28">
        <v>16166</v>
      </c>
      <c r="P62" s="41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</row>
    <row r="63" spans="1:436">
      <c r="A63" s="25">
        <v>90059</v>
      </c>
      <c r="B63" s="26">
        <v>46043</v>
      </c>
      <c r="C63" s="27" t="s">
        <v>96</v>
      </c>
      <c r="D63" s="27" t="s">
        <v>26</v>
      </c>
      <c r="E63" s="28">
        <v>16892</v>
      </c>
      <c r="P63" s="41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</row>
    <row r="64" spans="1:436">
      <c r="A64" s="25">
        <v>90060</v>
      </c>
      <c r="B64" s="26">
        <v>46175</v>
      </c>
      <c r="C64" s="27" t="s">
        <v>96</v>
      </c>
      <c r="D64" s="27" t="s">
        <v>21</v>
      </c>
      <c r="E64" s="28">
        <v>21387</v>
      </c>
      <c r="P64" s="41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</row>
    <row r="65" spans="1:436">
      <c r="A65" s="25">
        <v>90061</v>
      </c>
      <c r="B65" s="26">
        <v>46281</v>
      </c>
      <c r="C65" s="27" t="s">
        <v>96</v>
      </c>
      <c r="D65" s="27" t="s">
        <v>41</v>
      </c>
      <c r="E65" s="28">
        <v>22727</v>
      </c>
      <c r="P65" s="41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</row>
    <row r="66" spans="1:436">
      <c r="A66" s="25">
        <v>90062</v>
      </c>
      <c r="B66" s="26">
        <v>46145</v>
      </c>
      <c r="C66" s="27" t="s">
        <v>98</v>
      </c>
      <c r="D66" s="27" t="s">
        <v>16</v>
      </c>
      <c r="E66" s="28">
        <v>15608</v>
      </c>
      <c r="P66" s="41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</row>
    <row r="67" spans="1:436">
      <c r="A67" s="25">
        <v>90063</v>
      </c>
      <c r="B67" s="26">
        <v>46182</v>
      </c>
      <c r="C67" s="27" t="s">
        <v>96</v>
      </c>
      <c r="D67" s="27" t="s">
        <v>26</v>
      </c>
      <c r="E67" s="28">
        <v>21490</v>
      </c>
      <c r="P67" s="41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</row>
    <row r="68" spans="1:436">
      <c r="A68" s="25">
        <v>90064</v>
      </c>
      <c r="B68" s="26">
        <v>46052</v>
      </c>
      <c r="C68" s="27" t="s">
        <v>96</v>
      </c>
      <c r="D68" s="27" t="s">
        <v>26</v>
      </c>
      <c r="E68" s="28">
        <v>18314</v>
      </c>
      <c r="P68" s="41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</row>
    <row r="69" spans="1:436">
      <c r="A69" s="25">
        <v>90065</v>
      </c>
      <c r="B69" s="26">
        <v>46100</v>
      </c>
      <c r="C69" s="27" t="s">
        <v>95</v>
      </c>
      <c r="D69" s="27" t="s">
        <v>21</v>
      </c>
      <c r="E69" s="28">
        <v>27210</v>
      </c>
      <c r="P69" s="41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</row>
    <row r="70" spans="1:436">
      <c r="A70" s="25">
        <v>90066</v>
      </c>
      <c r="B70" s="26">
        <v>46247</v>
      </c>
      <c r="C70" s="27" t="s">
        <v>95</v>
      </c>
      <c r="D70" s="27" t="s">
        <v>31</v>
      </c>
      <c r="E70" s="28">
        <v>6652</v>
      </c>
      <c r="P70" s="41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</row>
    <row r="71" spans="1:436">
      <c r="A71" s="25">
        <v>90067</v>
      </c>
      <c r="B71" s="26">
        <v>46157</v>
      </c>
      <c r="C71" s="27" t="s">
        <v>97</v>
      </c>
      <c r="D71" s="27" t="s">
        <v>26</v>
      </c>
      <c r="E71" s="28">
        <v>16317</v>
      </c>
      <c r="P71" s="4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</row>
    <row r="72" spans="1:436">
      <c r="A72" s="25">
        <v>90068</v>
      </c>
      <c r="B72" s="26">
        <v>46267</v>
      </c>
      <c r="C72" s="27" t="s">
        <v>98</v>
      </c>
      <c r="D72" s="27" t="s">
        <v>31</v>
      </c>
      <c r="E72" s="28">
        <v>16970</v>
      </c>
      <c r="P72" s="41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</row>
    <row r="73" spans="1:436">
      <c r="A73" s="25">
        <v>90069</v>
      </c>
      <c r="B73" s="26">
        <v>46120</v>
      </c>
      <c r="C73" s="27" t="s">
        <v>96</v>
      </c>
      <c r="D73" s="27" t="s">
        <v>21</v>
      </c>
      <c r="E73" s="28">
        <v>18901</v>
      </c>
      <c r="P73" s="41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</row>
    <row r="74" spans="1:436">
      <c r="A74" s="25">
        <v>90070</v>
      </c>
      <c r="B74" s="26">
        <v>46241</v>
      </c>
      <c r="C74" s="27" t="s">
        <v>97</v>
      </c>
      <c r="D74" s="27" t="s">
        <v>31</v>
      </c>
      <c r="E74" s="28">
        <v>15308</v>
      </c>
      <c r="P74" s="41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</row>
    <row r="75" spans="1:436">
      <c r="A75" s="25">
        <v>90071</v>
      </c>
      <c r="B75" s="26">
        <v>46047</v>
      </c>
      <c r="C75" s="27" t="s">
        <v>96</v>
      </c>
      <c r="D75" s="27" t="s">
        <v>21</v>
      </c>
      <c r="E75" s="28">
        <v>21727</v>
      </c>
      <c r="P75" s="41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</row>
    <row r="76" spans="1:436">
      <c r="A76" s="25">
        <v>90072</v>
      </c>
      <c r="B76" s="26">
        <v>46084</v>
      </c>
      <c r="C76" s="27" t="s">
        <v>95</v>
      </c>
      <c r="D76" s="27" t="s">
        <v>31</v>
      </c>
      <c r="E76" s="28">
        <v>29624</v>
      </c>
      <c r="P76" s="41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</row>
    <row r="77" spans="1:436">
      <c r="A77" s="25">
        <v>90073</v>
      </c>
      <c r="B77" s="26">
        <v>46270</v>
      </c>
      <c r="C77" s="27" t="s">
        <v>98</v>
      </c>
      <c r="D77" s="27" t="s">
        <v>26</v>
      </c>
      <c r="E77" s="28">
        <v>18170</v>
      </c>
      <c r="P77" s="41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</row>
    <row r="78" spans="1:436">
      <c r="A78" s="25">
        <v>90074</v>
      </c>
      <c r="B78" s="26">
        <v>46056</v>
      </c>
      <c r="C78" s="27" t="s">
        <v>98</v>
      </c>
      <c r="D78" s="27" t="s">
        <v>41</v>
      </c>
      <c r="E78" s="28">
        <v>26006</v>
      </c>
      <c r="P78" s="41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</row>
    <row r="79" spans="1:436">
      <c r="A79" s="25">
        <v>90075</v>
      </c>
      <c r="B79" s="26">
        <v>46059</v>
      </c>
      <c r="C79" s="27" t="s">
        <v>96</v>
      </c>
      <c r="D79" s="27" t="s">
        <v>26</v>
      </c>
      <c r="E79" s="28">
        <v>16396</v>
      </c>
      <c r="P79" s="41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</row>
    <row r="80" spans="1:436">
      <c r="A80" s="25">
        <v>90076</v>
      </c>
      <c r="B80" s="26">
        <v>46214</v>
      </c>
      <c r="C80" s="27" t="s">
        <v>97</v>
      </c>
      <c r="D80" s="27" t="s">
        <v>26</v>
      </c>
      <c r="E80" s="28">
        <v>3503</v>
      </c>
      <c r="P80" s="41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</row>
    <row r="81" spans="1:436">
      <c r="A81" s="25">
        <v>90077</v>
      </c>
      <c r="B81" s="26">
        <v>46101</v>
      </c>
      <c r="C81" s="27" t="s">
        <v>96</v>
      </c>
      <c r="D81" s="27" t="s">
        <v>21</v>
      </c>
      <c r="E81" s="28">
        <v>27731</v>
      </c>
      <c r="P81" s="4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</row>
    <row r="82" spans="1:436">
      <c r="A82" s="25">
        <v>90078</v>
      </c>
      <c r="B82" s="26">
        <v>46157</v>
      </c>
      <c r="C82" s="27" t="s">
        <v>95</v>
      </c>
      <c r="D82" s="27" t="s">
        <v>26</v>
      </c>
      <c r="E82" s="28">
        <v>12417</v>
      </c>
      <c r="P82" s="41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</row>
    <row r="83" spans="1:436">
      <c r="A83" s="25">
        <v>90079</v>
      </c>
      <c r="B83" s="26">
        <v>46214</v>
      </c>
      <c r="C83" s="27" t="s">
        <v>98</v>
      </c>
      <c r="D83" s="27" t="s">
        <v>26</v>
      </c>
      <c r="E83" s="28">
        <v>16903</v>
      </c>
      <c r="P83" s="41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</row>
    <row r="84" spans="1:436">
      <c r="A84" s="25">
        <v>90080</v>
      </c>
      <c r="B84" s="26">
        <v>46066</v>
      </c>
      <c r="C84" s="27" t="s">
        <v>95</v>
      </c>
      <c r="D84" s="27" t="s">
        <v>31</v>
      </c>
      <c r="E84" s="28">
        <v>8792</v>
      </c>
      <c r="P84" s="41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</row>
    <row r="85" spans="1:436">
      <c r="A85" s="25">
        <v>90081</v>
      </c>
      <c r="B85" s="26">
        <v>46181</v>
      </c>
      <c r="C85" s="27" t="s">
        <v>98</v>
      </c>
      <c r="D85" s="27" t="s">
        <v>16</v>
      </c>
      <c r="E85" s="28">
        <v>11730</v>
      </c>
      <c r="P85" s="41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</row>
    <row r="86" spans="1:436">
      <c r="A86" s="25">
        <v>90082</v>
      </c>
      <c r="B86" s="26">
        <v>46182</v>
      </c>
      <c r="C86" s="27" t="s">
        <v>96</v>
      </c>
      <c r="D86" s="27" t="s">
        <v>31</v>
      </c>
      <c r="E86" s="28">
        <v>3424</v>
      </c>
      <c r="P86" s="41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</row>
    <row r="87" spans="1:436">
      <c r="A87" s="25">
        <v>90083</v>
      </c>
      <c r="B87" s="26">
        <v>46155</v>
      </c>
      <c r="C87" s="27" t="s">
        <v>97</v>
      </c>
      <c r="D87" s="27" t="s">
        <v>26</v>
      </c>
      <c r="E87" s="28">
        <v>4663</v>
      </c>
      <c r="P87" s="41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</row>
    <row r="88" spans="1:436">
      <c r="A88" s="25">
        <v>90084</v>
      </c>
      <c r="B88" s="26">
        <v>46269</v>
      </c>
      <c r="C88" s="27" t="s">
        <v>98</v>
      </c>
      <c r="D88" s="27" t="s">
        <v>41</v>
      </c>
      <c r="E88" s="28">
        <v>7132</v>
      </c>
      <c r="P88" s="41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</row>
    <row r="89" spans="1:436">
      <c r="A89" s="25">
        <v>90085</v>
      </c>
      <c r="B89" s="26">
        <v>46114</v>
      </c>
      <c r="C89" s="27" t="s">
        <v>95</v>
      </c>
      <c r="D89" s="27" t="s">
        <v>21</v>
      </c>
      <c r="E89" s="28">
        <v>19401</v>
      </c>
      <c r="P89" s="41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</row>
    <row r="90" spans="1:436">
      <c r="A90" s="25">
        <v>90086</v>
      </c>
      <c r="B90" s="26">
        <v>46201</v>
      </c>
      <c r="C90" s="27" t="s">
        <v>97</v>
      </c>
      <c r="D90" s="27" t="s">
        <v>26</v>
      </c>
      <c r="E90" s="28">
        <v>15257</v>
      </c>
      <c r="P90" s="41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</row>
    <row r="91" spans="1:436">
      <c r="A91" s="25">
        <v>90087</v>
      </c>
      <c r="B91" s="26">
        <v>46023</v>
      </c>
      <c r="C91" s="27" t="s">
        <v>97</v>
      </c>
      <c r="D91" s="27" t="s">
        <v>21</v>
      </c>
      <c r="E91" s="28">
        <v>23294</v>
      </c>
      <c r="P91" s="4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</row>
    <row r="92" spans="1:436">
      <c r="A92" s="25">
        <v>90088</v>
      </c>
      <c r="B92" s="26">
        <v>46091</v>
      </c>
      <c r="C92" s="27" t="s">
        <v>96</v>
      </c>
      <c r="D92" s="27" t="s">
        <v>26</v>
      </c>
      <c r="E92" s="28">
        <v>15084</v>
      </c>
      <c r="P92" s="41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</row>
    <row r="93" spans="1:436">
      <c r="A93" s="25">
        <v>90089</v>
      </c>
      <c r="B93" s="26">
        <v>46148</v>
      </c>
      <c r="C93" s="27" t="s">
        <v>96</v>
      </c>
      <c r="D93" s="27" t="s">
        <v>26</v>
      </c>
      <c r="E93" s="28">
        <v>6300</v>
      </c>
      <c r="P93" s="41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</row>
    <row r="94" spans="1:436">
      <c r="A94" s="25">
        <v>90090</v>
      </c>
      <c r="B94" s="26">
        <v>46294</v>
      </c>
      <c r="C94" s="27" t="s">
        <v>96</v>
      </c>
      <c r="D94" s="27" t="s">
        <v>16</v>
      </c>
      <c r="E94" s="28">
        <v>15085</v>
      </c>
      <c r="P94" s="41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</row>
    <row r="95" spans="1:436">
      <c r="A95" s="25">
        <v>90091</v>
      </c>
      <c r="B95" s="26">
        <v>46283</v>
      </c>
      <c r="C95" s="27" t="s">
        <v>97</v>
      </c>
      <c r="D95" s="27" t="s">
        <v>16</v>
      </c>
      <c r="E95" s="28">
        <v>21019</v>
      </c>
      <c r="P95" s="41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</row>
    <row r="96" spans="1:436">
      <c r="A96" s="25">
        <v>90092</v>
      </c>
      <c r="B96" s="26">
        <v>46179</v>
      </c>
      <c r="C96" s="27" t="s">
        <v>97</v>
      </c>
      <c r="D96" s="27" t="s">
        <v>16</v>
      </c>
      <c r="E96" s="28">
        <v>4551</v>
      </c>
      <c r="P96" s="41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</row>
    <row r="97" spans="1:436">
      <c r="A97" s="25">
        <v>90093</v>
      </c>
      <c r="B97" s="26">
        <v>46062</v>
      </c>
      <c r="C97" s="27" t="s">
        <v>95</v>
      </c>
      <c r="D97" s="27" t="s">
        <v>26</v>
      </c>
      <c r="E97" s="28">
        <v>3917</v>
      </c>
      <c r="P97" s="41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</row>
    <row r="98" spans="1:436">
      <c r="A98" s="25">
        <v>90094</v>
      </c>
      <c r="B98" s="26">
        <v>46256</v>
      </c>
      <c r="C98" s="27" t="s">
        <v>98</v>
      </c>
      <c r="D98" s="27" t="s">
        <v>26</v>
      </c>
      <c r="E98" s="28">
        <v>19636</v>
      </c>
      <c r="P98" s="41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</row>
    <row r="99" spans="1:436">
      <c r="A99" s="25">
        <v>90095</v>
      </c>
      <c r="B99" s="26">
        <v>46114</v>
      </c>
      <c r="C99" s="27" t="s">
        <v>97</v>
      </c>
      <c r="D99" s="27" t="s">
        <v>31</v>
      </c>
      <c r="E99" s="28">
        <v>17422</v>
      </c>
      <c r="P99" s="41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</row>
    <row r="100" spans="1:436">
      <c r="A100" s="25">
        <v>90096</v>
      </c>
      <c r="B100" s="26">
        <v>46262</v>
      </c>
      <c r="C100" s="27" t="s">
        <v>96</v>
      </c>
      <c r="D100" s="27" t="s">
        <v>21</v>
      </c>
      <c r="E100" s="28">
        <v>24520</v>
      </c>
      <c r="P100" s="41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</row>
    <row r="101" spans="1:436">
      <c r="A101" s="25">
        <v>90097</v>
      </c>
      <c r="B101" s="26">
        <v>46149</v>
      </c>
      <c r="C101" s="27" t="s">
        <v>96</v>
      </c>
      <c r="D101" s="27" t="s">
        <v>31</v>
      </c>
      <c r="E101" s="28">
        <v>16980</v>
      </c>
      <c r="P101" s="4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</row>
    <row r="102" spans="1:436">
      <c r="A102" s="25">
        <v>90098</v>
      </c>
      <c r="B102" s="26">
        <v>46260</v>
      </c>
      <c r="C102" s="27" t="s">
        <v>97</v>
      </c>
      <c r="D102" s="27" t="s">
        <v>21</v>
      </c>
      <c r="E102" s="28">
        <v>8620</v>
      </c>
      <c r="P102" s="41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</row>
    <row r="103" spans="1:436">
      <c r="A103" s="25">
        <v>90099</v>
      </c>
      <c r="B103" s="26">
        <v>46199</v>
      </c>
      <c r="C103" s="27" t="s">
        <v>98</v>
      </c>
      <c r="D103" s="27" t="s">
        <v>31</v>
      </c>
      <c r="E103" s="28">
        <v>12789</v>
      </c>
      <c r="P103" s="41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</row>
    <row r="104" spans="1:436">
      <c r="A104" s="25">
        <v>90100</v>
      </c>
      <c r="B104" s="26">
        <v>46115</v>
      </c>
      <c r="C104" s="27" t="s">
        <v>98</v>
      </c>
      <c r="D104" s="27" t="s">
        <v>16</v>
      </c>
      <c r="E104" s="28">
        <v>25849</v>
      </c>
      <c r="P104" s="41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</row>
    <row r="105" spans="1:436">
      <c r="A105" s="25">
        <v>90101</v>
      </c>
      <c r="B105" s="26">
        <v>46234</v>
      </c>
      <c r="C105" s="27" t="s">
        <v>95</v>
      </c>
      <c r="D105" s="27" t="s">
        <v>31</v>
      </c>
      <c r="E105" s="28">
        <v>7866</v>
      </c>
      <c r="P105" s="41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</row>
    <row r="106" spans="1:436">
      <c r="A106" s="25">
        <v>90102</v>
      </c>
      <c r="B106" s="26">
        <v>46217</v>
      </c>
      <c r="C106" s="27" t="s">
        <v>95</v>
      </c>
      <c r="D106" s="27" t="s">
        <v>26</v>
      </c>
      <c r="E106" s="28">
        <v>5626</v>
      </c>
      <c r="P106" s="41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</row>
    <row r="107" spans="1:436">
      <c r="A107" s="25">
        <v>90103</v>
      </c>
      <c r="B107" s="26">
        <v>46093</v>
      </c>
      <c r="C107" s="27" t="s">
        <v>98</v>
      </c>
      <c r="D107" s="27" t="s">
        <v>31</v>
      </c>
      <c r="E107" s="28">
        <v>23805</v>
      </c>
      <c r="P107" s="41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</row>
    <row r="108" spans="1:436">
      <c r="A108" s="25">
        <v>90104</v>
      </c>
      <c r="B108" s="26">
        <v>46083</v>
      </c>
      <c r="C108" s="27" t="s">
        <v>97</v>
      </c>
      <c r="D108" s="27" t="s">
        <v>21</v>
      </c>
      <c r="E108" s="28">
        <v>29404</v>
      </c>
      <c r="P108" s="41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</row>
    <row r="109" spans="1:436">
      <c r="A109" s="25">
        <v>90105</v>
      </c>
      <c r="B109" s="26">
        <v>46217</v>
      </c>
      <c r="C109" s="27" t="s">
        <v>95</v>
      </c>
      <c r="D109" s="27" t="s">
        <v>16</v>
      </c>
      <c r="E109" s="28">
        <v>14942</v>
      </c>
      <c r="P109" s="41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</row>
    <row r="110" spans="1:436">
      <c r="A110" s="25">
        <v>90106</v>
      </c>
      <c r="B110" s="26">
        <v>46123</v>
      </c>
      <c r="C110" s="27" t="s">
        <v>98</v>
      </c>
      <c r="D110" s="27" t="s">
        <v>41</v>
      </c>
      <c r="E110" s="28">
        <v>18250</v>
      </c>
      <c r="P110" s="41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</row>
    <row r="111" spans="1:436">
      <c r="A111" s="25">
        <v>90107</v>
      </c>
      <c r="B111" s="26">
        <v>46101</v>
      </c>
      <c r="C111" s="27" t="s">
        <v>95</v>
      </c>
      <c r="D111" s="27" t="s">
        <v>41</v>
      </c>
      <c r="E111" s="28">
        <v>12916</v>
      </c>
      <c r="P111" s="4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</row>
    <row r="112" spans="1:436">
      <c r="A112" s="25">
        <v>90108</v>
      </c>
      <c r="B112" s="26">
        <v>46231</v>
      </c>
      <c r="C112" s="27" t="s">
        <v>96</v>
      </c>
      <c r="D112" s="27" t="s">
        <v>16</v>
      </c>
      <c r="E112" s="28">
        <v>19892</v>
      </c>
      <c r="P112" s="41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</row>
    <row r="113" spans="1:436">
      <c r="A113" s="25">
        <v>90109</v>
      </c>
      <c r="B113" s="26">
        <v>46174</v>
      </c>
      <c r="C113" s="27" t="s">
        <v>95</v>
      </c>
      <c r="D113" s="27" t="s">
        <v>16</v>
      </c>
      <c r="E113" s="28">
        <v>29057</v>
      </c>
      <c r="P113" s="41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</row>
    <row r="114" spans="1:436">
      <c r="A114" s="25">
        <v>90110</v>
      </c>
      <c r="B114" s="26">
        <v>46174</v>
      </c>
      <c r="C114" s="27" t="s">
        <v>98</v>
      </c>
      <c r="D114" s="27" t="s">
        <v>41</v>
      </c>
      <c r="E114" s="28">
        <v>22028</v>
      </c>
      <c r="P114" s="41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</row>
    <row r="115" spans="1:436">
      <c r="A115" s="25">
        <v>90111</v>
      </c>
      <c r="B115" s="26">
        <v>46237</v>
      </c>
      <c r="C115" s="27" t="s">
        <v>96</v>
      </c>
      <c r="D115" s="27" t="s">
        <v>26</v>
      </c>
      <c r="E115" s="28">
        <v>23195</v>
      </c>
      <c r="P115" s="41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</row>
    <row r="116" spans="1:436">
      <c r="A116" s="25">
        <v>90112</v>
      </c>
      <c r="B116" s="26">
        <v>46139</v>
      </c>
      <c r="C116" s="27" t="s">
        <v>96</v>
      </c>
      <c r="D116" s="27" t="s">
        <v>26</v>
      </c>
      <c r="E116" s="28">
        <v>23544</v>
      </c>
      <c r="P116" s="41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</row>
    <row r="117" spans="1:436">
      <c r="A117" s="25">
        <v>90113</v>
      </c>
      <c r="B117" s="26">
        <v>46156</v>
      </c>
      <c r="C117" s="27" t="s">
        <v>96</v>
      </c>
      <c r="D117" s="27" t="s">
        <v>21</v>
      </c>
      <c r="E117" s="28">
        <v>24337</v>
      </c>
      <c r="P117" s="41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</row>
    <row r="118" spans="1:436">
      <c r="A118" s="25">
        <v>90114</v>
      </c>
      <c r="B118" s="26">
        <v>46030</v>
      </c>
      <c r="C118" s="27" t="s">
        <v>97</v>
      </c>
      <c r="D118" s="27" t="s">
        <v>16</v>
      </c>
      <c r="E118" s="28">
        <v>27884</v>
      </c>
      <c r="P118" s="41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</row>
    <row r="119" spans="1:436">
      <c r="A119" s="25">
        <v>90115</v>
      </c>
      <c r="B119" s="26">
        <v>46106</v>
      </c>
      <c r="C119" s="27" t="s">
        <v>98</v>
      </c>
      <c r="D119" s="27" t="s">
        <v>41</v>
      </c>
      <c r="E119" s="28">
        <v>19566</v>
      </c>
      <c r="P119" s="41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</row>
    <row r="120" spans="1:436">
      <c r="A120" s="25">
        <v>90116</v>
      </c>
      <c r="B120" s="26">
        <v>46169</v>
      </c>
      <c r="C120" s="27" t="s">
        <v>95</v>
      </c>
      <c r="D120" s="27" t="s">
        <v>21</v>
      </c>
      <c r="E120" s="28">
        <v>26738</v>
      </c>
      <c r="P120" s="41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</row>
    <row r="121" spans="1:436">
      <c r="A121" s="25">
        <v>90117</v>
      </c>
      <c r="B121" s="26">
        <v>46230</v>
      </c>
      <c r="C121" s="27" t="s">
        <v>96</v>
      </c>
      <c r="D121" s="27" t="s">
        <v>16</v>
      </c>
      <c r="E121" s="28">
        <v>18480</v>
      </c>
      <c r="P121" s="4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</row>
    <row r="122" spans="1:436">
      <c r="A122" s="25">
        <v>90118</v>
      </c>
      <c r="B122" s="26">
        <v>46091</v>
      </c>
      <c r="C122" s="27" t="s">
        <v>95</v>
      </c>
      <c r="D122" s="27" t="s">
        <v>16</v>
      </c>
      <c r="E122" s="28">
        <v>9571</v>
      </c>
      <c r="P122" s="41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</row>
    <row r="123" spans="1:436">
      <c r="A123" s="25">
        <v>90119</v>
      </c>
      <c r="B123" s="26">
        <v>46090</v>
      </c>
      <c r="C123" s="27" t="s">
        <v>98</v>
      </c>
      <c r="D123" s="27" t="s">
        <v>16</v>
      </c>
      <c r="E123" s="28">
        <v>14670</v>
      </c>
      <c r="P123" s="41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</row>
    <row r="124" spans="1:436">
      <c r="A124" s="25">
        <v>90120</v>
      </c>
      <c r="B124" s="26">
        <v>46205</v>
      </c>
      <c r="C124" s="27" t="s">
        <v>97</v>
      </c>
      <c r="D124" s="27" t="s">
        <v>16</v>
      </c>
      <c r="E124" s="28">
        <v>9846</v>
      </c>
      <c r="P124" s="41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</row>
    <row r="125" spans="1:436">
      <c r="A125" s="25">
        <v>90121</v>
      </c>
      <c r="B125" s="26">
        <v>46081</v>
      </c>
      <c r="C125" s="27" t="s">
        <v>95</v>
      </c>
      <c r="D125" s="27" t="s">
        <v>16</v>
      </c>
      <c r="E125" s="28">
        <v>10736</v>
      </c>
      <c r="P125" s="41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</row>
    <row r="126" spans="1:436">
      <c r="A126" s="25">
        <v>90122</v>
      </c>
      <c r="B126" s="26">
        <v>46153</v>
      </c>
      <c r="C126" s="27" t="s">
        <v>96</v>
      </c>
      <c r="D126" s="27" t="s">
        <v>41</v>
      </c>
      <c r="E126" s="28">
        <v>23799</v>
      </c>
      <c r="P126" s="41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</row>
    <row r="127" spans="1:436">
      <c r="A127" s="25">
        <v>90123</v>
      </c>
      <c r="B127" s="26">
        <v>46054</v>
      </c>
      <c r="C127" s="27" t="s">
        <v>97</v>
      </c>
      <c r="D127" s="27" t="s">
        <v>31</v>
      </c>
      <c r="E127" s="28">
        <v>8177</v>
      </c>
      <c r="P127" s="41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</row>
    <row r="128" spans="1:436">
      <c r="A128" s="25">
        <v>90124</v>
      </c>
      <c r="B128" s="26">
        <v>46127</v>
      </c>
      <c r="C128" s="27" t="s">
        <v>96</v>
      </c>
      <c r="D128" s="27" t="s">
        <v>21</v>
      </c>
      <c r="E128" s="28">
        <v>4194</v>
      </c>
      <c r="P128" s="41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</row>
    <row r="129" spans="1:436">
      <c r="A129" s="25">
        <v>90125</v>
      </c>
      <c r="B129" s="26">
        <v>46047</v>
      </c>
      <c r="C129" s="27" t="s">
        <v>97</v>
      </c>
      <c r="D129" s="27" t="s">
        <v>26</v>
      </c>
      <c r="E129" s="28">
        <v>23752</v>
      </c>
      <c r="P129" s="41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</row>
    <row r="130" spans="1:436">
      <c r="A130" s="25">
        <v>90126</v>
      </c>
      <c r="B130" s="26">
        <v>46274</v>
      </c>
      <c r="C130" s="27" t="s">
        <v>98</v>
      </c>
      <c r="D130" s="27" t="s">
        <v>31</v>
      </c>
      <c r="E130" s="28">
        <v>27744</v>
      </c>
      <c r="P130" s="41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</row>
    <row r="131" spans="1:436">
      <c r="A131" s="25">
        <v>90127</v>
      </c>
      <c r="B131" s="26">
        <v>46217</v>
      </c>
      <c r="C131" s="27" t="s">
        <v>95</v>
      </c>
      <c r="D131" s="27" t="s">
        <v>31</v>
      </c>
      <c r="E131" s="28">
        <v>22842</v>
      </c>
      <c r="P131" s="4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</row>
    <row r="132" spans="1:436">
      <c r="A132" s="25">
        <v>90128</v>
      </c>
      <c r="B132" s="26">
        <v>46040</v>
      </c>
      <c r="C132" s="27" t="s">
        <v>96</v>
      </c>
      <c r="D132" s="27" t="s">
        <v>31</v>
      </c>
      <c r="E132" s="28">
        <v>11134</v>
      </c>
      <c r="P132" s="41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</row>
    <row r="133" spans="1:436">
      <c r="A133" s="25">
        <v>90129</v>
      </c>
      <c r="B133" s="26">
        <v>46214</v>
      </c>
      <c r="C133" s="27" t="s">
        <v>97</v>
      </c>
      <c r="D133" s="27" t="s">
        <v>26</v>
      </c>
      <c r="E133" s="28">
        <v>22804</v>
      </c>
      <c r="P133" s="41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</row>
    <row r="134" spans="1:436">
      <c r="A134" s="25">
        <v>90130</v>
      </c>
      <c r="B134" s="26">
        <v>46283</v>
      </c>
      <c r="C134" s="27" t="s">
        <v>97</v>
      </c>
      <c r="D134" s="27" t="s">
        <v>16</v>
      </c>
      <c r="E134" s="28">
        <v>6801</v>
      </c>
      <c r="P134" s="41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</row>
    <row r="135" spans="1:436">
      <c r="A135" s="25">
        <v>90131</v>
      </c>
      <c r="B135" s="26">
        <v>46155</v>
      </c>
      <c r="C135" s="27" t="s">
        <v>98</v>
      </c>
      <c r="D135" s="27" t="s">
        <v>16</v>
      </c>
      <c r="E135" s="28">
        <v>16781</v>
      </c>
      <c r="P135" s="41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</row>
    <row r="136" spans="1:436">
      <c r="A136" s="25">
        <v>90132</v>
      </c>
      <c r="B136" s="26">
        <v>46268</v>
      </c>
      <c r="C136" s="27" t="s">
        <v>97</v>
      </c>
      <c r="D136" s="27" t="s">
        <v>41</v>
      </c>
      <c r="E136" s="28">
        <v>8595</v>
      </c>
      <c r="P136" s="41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</row>
    <row r="137" spans="1:436">
      <c r="A137" s="25">
        <v>90133</v>
      </c>
      <c r="B137" s="26">
        <v>46107</v>
      </c>
      <c r="C137" s="27" t="s">
        <v>97</v>
      </c>
      <c r="D137" s="27" t="s">
        <v>41</v>
      </c>
      <c r="E137" s="28">
        <v>19160</v>
      </c>
      <c r="P137" s="41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</row>
    <row r="138" spans="1:436">
      <c r="A138" s="25">
        <v>90134</v>
      </c>
      <c r="B138" s="26">
        <v>46240</v>
      </c>
      <c r="C138" s="27" t="s">
        <v>98</v>
      </c>
      <c r="D138" s="27" t="s">
        <v>21</v>
      </c>
      <c r="E138" s="28">
        <v>20881</v>
      </c>
      <c r="P138" s="41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</row>
    <row r="139" spans="1:436">
      <c r="A139" s="25">
        <v>90135</v>
      </c>
      <c r="B139" s="26">
        <v>46144</v>
      </c>
      <c r="C139" s="27" t="s">
        <v>97</v>
      </c>
      <c r="D139" s="27" t="s">
        <v>26</v>
      </c>
      <c r="E139" s="28">
        <v>10217</v>
      </c>
      <c r="P139" s="41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</row>
    <row r="140" spans="1:436">
      <c r="A140" s="25">
        <v>90136</v>
      </c>
      <c r="B140" s="26">
        <v>46269</v>
      </c>
      <c r="C140" s="27" t="s">
        <v>98</v>
      </c>
      <c r="D140" s="27" t="s">
        <v>41</v>
      </c>
      <c r="E140" s="28">
        <v>4229</v>
      </c>
      <c r="P140" s="41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/>
      <c r="OP140"/>
      <c r="OQ140"/>
      <c r="OR140"/>
      <c r="OS140"/>
      <c r="OT140"/>
      <c r="OU140"/>
      <c r="OV140"/>
      <c r="OW140"/>
      <c r="OX140"/>
      <c r="OY140"/>
      <c r="OZ140"/>
      <c r="PA140"/>
      <c r="PB140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</row>
    <row r="141" spans="1:436">
      <c r="A141" s="25">
        <v>90137</v>
      </c>
      <c r="B141" s="26">
        <v>46152</v>
      </c>
      <c r="C141" s="27" t="s">
        <v>97</v>
      </c>
      <c r="D141" s="27" t="s">
        <v>16</v>
      </c>
      <c r="E141" s="28">
        <v>12189</v>
      </c>
      <c r="P141" s="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</row>
    <row r="142" spans="1:436">
      <c r="A142" s="25">
        <v>90138</v>
      </c>
      <c r="B142" s="26">
        <v>46044</v>
      </c>
      <c r="C142" s="27" t="s">
        <v>97</v>
      </c>
      <c r="D142" s="27" t="s">
        <v>41</v>
      </c>
      <c r="E142" s="28">
        <v>25463</v>
      </c>
      <c r="P142" s="41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</row>
    <row r="143" spans="1:436">
      <c r="A143" s="25">
        <v>90139</v>
      </c>
      <c r="B143" s="26">
        <v>46221</v>
      </c>
      <c r="C143" s="27" t="s">
        <v>97</v>
      </c>
      <c r="D143" s="27" t="s">
        <v>26</v>
      </c>
      <c r="E143" s="28">
        <v>6888</v>
      </c>
      <c r="P143" s="41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/>
      <c r="OT143"/>
      <c r="OU143"/>
      <c r="OV143"/>
      <c r="OW143"/>
      <c r="OX143"/>
      <c r="OY143"/>
      <c r="OZ143"/>
      <c r="PA143"/>
      <c r="PB143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</row>
    <row r="144" spans="1:436">
      <c r="A144" s="25">
        <v>90140</v>
      </c>
      <c r="B144" s="26">
        <v>46286</v>
      </c>
      <c r="C144" s="27" t="s">
        <v>96</v>
      </c>
      <c r="D144" s="27" t="s">
        <v>31</v>
      </c>
      <c r="E144" s="28">
        <v>6770</v>
      </c>
      <c r="P144" s="41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</row>
    <row r="145" spans="1:436">
      <c r="A145" s="25">
        <v>90141</v>
      </c>
      <c r="B145" s="26">
        <v>46029</v>
      </c>
      <c r="C145" s="27" t="s">
        <v>98</v>
      </c>
      <c r="D145" s="27" t="s">
        <v>26</v>
      </c>
      <c r="E145" s="28">
        <v>8420</v>
      </c>
      <c r="P145" s="41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/>
      <c r="OP145"/>
      <c r="OQ145"/>
      <c r="OR145"/>
      <c r="OS145"/>
      <c r="OT145"/>
      <c r="OU145"/>
      <c r="OV145"/>
      <c r="OW145"/>
      <c r="OX145"/>
      <c r="OY145"/>
      <c r="OZ145"/>
      <c r="PA145"/>
      <c r="PB145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</row>
    <row r="146" spans="1:436">
      <c r="A146" s="25">
        <v>90142</v>
      </c>
      <c r="B146" s="26">
        <v>46057</v>
      </c>
      <c r="C146" s="27" t="s">
        <v>95</v>
      </c>
      <c r="D146" s="27" t="s">
        <v>41</v>
      </c>
      <c r="E146" s="28">
        <v>24083</v>
      </c>
      <c r="P146" s="41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/>
      <c r="OT146"/>
      <c r="OU146"/>
      <c r="OV146"/>
      <c r="OW146"/>
      <c r="OX146"/>
      <c r="OY146"/>
      <c r="OZ146"/>
      <c r="PA146"/>
      <c r="PB146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</row>
    <row r="147" spans="1:436">
      <c r="A147" s="25">
        <v>90143</v>
      </c>
      <c r="B147" s="26">
        <v>46268</v>
      </c>
      <c r="C147" s="27" t="s">
        <v>96</v>
      </c>
      <c r="D147" s="27" t="s">
        <v>16</v>
      </c>
      <c r="E147" s="28">
        <v>17804</v>
      </c>
      <c r="P147" s="41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</row>
    <row r="148" spans="1:436">
      <c r="A148" s="25">
        <v>90144</v>
      </c>
      <c r="B148" s="26">
        <v>46289</v>
      </c>
      <c r="C148" s="27" t="s">
        <v>96</v>
      </c>
      <c r="D148" s="27" t="s">
        <v>41</v>
      </c>
      <c r="E148" s="28">
        <v>3070</v>
      </c>
      <c r="P148" s="41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/>
      <c r="NY148"/>
      <c r="NZ148"/>
      <c r="OA148"/>
      <c r="OB148"/>
      <c r="OC148"/>
      <c r="OD148"/>
      <c r="OE148"/>
      <c r="OF148"/>
      <c r="OG148"/>
      <c r="OH148"/>
      <c r="OI148"/>
      <c r="OJ148"/>
      <c r="OK148"/>
      <c r="OL148"/>
      <c r="OM148"/>
      <c r="ON148"/>
      <c r="OO148"/>
      <c r="OP148"/>
      <c r="OQ148"/>
      <c r="OR148"/>
      <c r="OS148"/>
      <c r="OT148"/>
      <c r="OU148"/>
      <c r="OV148"/>
      <c r="OW148"/>
      <c r="OX148"/>
      <c r="OY148"/>
      <c r="OZ148"/>
      <c r="PA148"/>
      <c r="PB148"/>
      <c r="PC148"/>
      <c r="PD148"/>
      <c r="PE148"/>
      <c r="PF148"/>
      <c r="PG148"/>
      <c r="PH148"/>
      <c r="PI148"/>
      <c r="PJ148"/>
      <c r="PK148"/>
      <c r="PL148"/>
      <c r="PM148"/>
      <c r="PN148"/>
      <c r="PO148"/>
      <c r="PP148"/>
      <c r="PQ148"/>
      <c r="PR148"/>
      <c r="PS148"/>
      <c r="PT148"/>
    </row>
    <row r="149" spans="1:436">
      <c r="A149" s="25">
        <v>90145</v>
      </c>
      <c r="B149" s="26">
        <v>46177</v>
      </c>
      <c r="C149" s="27" t="s">
        <v>95</v>
      </c>
      <c r="D149" s="27" t="s">
        <v>26</v>
      </c>
      <c r="E149" s="28">
        <v>7038</v>
      </c>
      <c r="P149" s="41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</row>
    <row r="150" spans="1:436">
      <c r="A150" s="25">
        <v>90146</v>
      </c>
      <c r="B150" s="26">
        <v>46025</v>
      </c>
      <c r="C150" s="27" t="s">
        <v>98</v>
      </c>
      <c r="D150" s="27" t="s">
        <v>31</v>
      </c>
      <c r="E150" s="28">
        <v>26025</v>
      </c>
      <c r="P150" s="41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/>
      <c r="OP150"/>
      <c r="OQ150"/>
      <c r="OR150"/>
      <c r="OS150"/>
      <c r="OT150"/>
      <c r="OU150"/>
      <c r="OV150"/>
      <c r="OW150"/>
      <c r="OX150"/>
      <c r="OY150"/>
      <c r="OZ150"/>
      <c r="PA150"/>
      <c r="PB150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</row>
    <row r="151" spans="1:436">
      <c r="A151" s="25">
        <v>90147</v>
      </c>
      <c r="B151" s="26">
        <v>46256</v>
      </c>
      <c r="C151" s="27" t="s">
        <v>95</v>
      </c>
      <c r="D151" s="27" t="s">
        <v>16</v>
      </c>
      <c r="E151" s="28">
        <v>4391</v>
      </c>
      <c r="P151" s="4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/>
      <c r="NY151"/>
      <c r="NZ151"/>
      <c r="OA151"/>
      <c r="OB151"/>
      <c r="OC151"/>
      <c r="OD151"/>
      <c r="OE151"/>
      <c r="OF151"/>
      <c r="OG151"/>
      <c r="OH151"/>
      <c r="OI151"/>
      <c r="OJ151"/>
      <c r="OK151"/>
      <c r="OL151"/>
      <c r="OM151"/>
      <c r="ON151"/>
      <c r="OO151"/>
      <c r="OP151"/>
      <c r="OQ151"/>
      <c r="OR151"/>
      <c r="OS151"/>
      <c r="OT151"/>
      <c r="OU151"/>
      <c r="OV151"/>
      <c r="OW151"/>
      <c r="OX151"/>
      <c r="OY151"/>
      <c r="OZ151"/>
      <c r="PA151"/>
      <c r="PB151"/>
      <c r="PC151"/>
      <c r="PD151"/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</row>
    <row r="152" spans="1:436">
      <c r="A152" s="25">
        <v>90148</v>
      </c>
      <c r="B152" s="26">
        <v>46227</v>
      </c>
      <c r="C152" s="27" t="s">
        <v>96</v>
      </c>
      <c r="D152" s="27" t="s">
        <v>41</v>
      </c>
      <c r="E152" s="28">
        <v>27078</v>
      </c>
      <c r="P152" s="41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</row>
    <row r="153" spans="1:436">
      <c r="A153" s="25">
        <v>90149</v>
      </c>
      <c r="B153" s="26">
        <v>46227</v>
      </c>
      <c r="C153" s="27" t="s">
        <v>97</v>
      </c>
      <c r="D153" s="27" t="s">
        <v>26</v>
      </c>
      <c r="E153" s="28">
        <v>9778</v>
      </c>
      <c r="P153" s="41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</row>
    <row r="154" spans="1:436">
      <c r="A154" s="25">
        <v>90150</v>
      </c>
      <c r="B154" s="26">
        <v>46210</v>
      </c>
      <c r="C154" s="27" t="s">
        <v>95</v>
      </c>
      <c r="D154" s="27" t="s">
        <v>41</v>
      </c>
      <c r="E154" s="28">
        <v>24417</v>
      </c>
      <c r="P154" s="41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</row>
    <row r="155" spans="1:436">
      <c r="A155" s="25">
        <v>90151</v>
      </c>
      <c r="B155" s="26">
        <v>46098</v>
      </c>
      <c r="C155" s="27" t="s">
        <v>95</v>
      </c>
      <c r="D155" s="27" t="s">
        <v>26</v>
      </c>
      <c r="E155" s="28">
        <v>7650</v>
      </c>
      <c r="P155" s="41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</row>
    <row r="156" spans="1:436">
      <c r="A156" s="25">
        <v>90152</v>
      </c>
      <c r="B156" s="26">
        <v>46201</v>
      </c>
      <c r="C156" s="27" t="s">
        <v>96</v>
      </c>
      <c r="D156" s="27" t="s">
        <v>16</v>
      </c>
      <c r="E156" s="28">
        <v>3484</v>
      </c>
      <c r="P156" s="41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</row>
    <row r="157" spans="1:436">
      <c r="A157" s="25">
        <v>90153</v>
      </c>
      <c r="B157" s="26">
        <v>46129</v>
      </c>
      <c r="C157" s="27" t="s">
        <v>98</v>
      </c>
      <c r="D157" s="27" t="s">
        <v>16</v>
      </c>
      <c r="E157" s="28">
        <v>12633</v>
      </c>
      <c r="P157" s="41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</row>
    <row r="158" spans="1:436">
      <c r="A158" s="25">
        <v>90154</v>
      </c>
      <c r="B158" s="26">
        <v>46078</v>
      </c>
      <c r="C158" s="27" t="s">
        <v>96</v>
      </c>
      <c r="D158" s="27" t="s">
        <v>21</v>
      </c>
      <c r="E158" s="28">
        <v>8950</v>
      </c>
      <c r="P158" s="41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  <c r="NR158"/>
      <c r="NS158"/>
      <c r="NT158"/>
      <c r="NU158"/>
      <c r="NV158"/>
      <c r="NW158"/>
      <c r="NX158"/>
      <c r="NY158"/>
      <c r="NZ158"/>
      <c r="OA158"/>
      <c r="OB158"/>
      <c r="OC158"/>
      <c r="OD158"/>
      <c r="OE158"/>
      <c r="OF158"/>
      <c r="OG158"/>
      <c r="OH158"/>
      <c r="OI158"/>
      <c r="OJ158"/>
      <c r="OK158"/>
      <c r="OL158"/>
      <c r="OM158"/>
      <c r="ON158"/>
      <c r="OO158"/>
      <c r="OP158"/>
      <c r="OQ158"/>
      <c r="OR158"/>
      <c r="OS158"/>
      <c r="OT158"/>
      <c r="OU158"/>
      <c r="OV158"/>
      <c r="OW158"/>
      <c r="OX158"/>
      <c r="OY158"/>
      <c r="OZ158"/>
      <c r="PA158"/>
      <c r="PB158"/>
      <c r="PC158"/>
      <c r="PD158"/>
      <c r="PE158"/>
      <c r="PF158"/>
      <c r="PG158"/>
      <c r="PH158"/>
      <c r="PI158"/>
      <c r="PJ158"/>
      <c r="PK158"/>
      <c r="PL158"/>
      <c r="PM158"/>
      <c r="PN158"/>
      <c r="PO158"/>
      <c r="PP158"/>
      <c r="PQ158"/>
      <c r="PR158"/>
      <c r="PS158"/>
      <c r="PT158"/>
    </row>
    <row r="159" spans="1:436">
      <c r="A159" s="25">
        <v>90155</v>
      </c>
      <c r="B159" s="26">
        <v>46042</v>
      </c>
      <c r="C159" s="27" t="s">
        <v>96</v>
      </c>
      <c r="D159" s="27" t="s">
        <v>16</v>
      </c>
      <c r="E159" s="28">
        <v>19692</v>
      </c>
      <c r="P159" s="41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/>
      <c r="NY159"/>
      <c r="NZ159"/>
      <c r="OA159"/>
      <c r="OB159"/>
      <c r="OC159"/>
      <c r="OD159"/>
      <c r="OE159"/>
      <c r="OF159"/>
      <c r="OG159"/>
      <c r="OH159"/>
      <c r="OI159"/>
      <c r="OJ159"/>
      <c r="OK159"/>
      <c r="OL159"/>
      <c r="OM159"/>
      <c r="ON159"/>
      <c r="OO159"/>
      <c r="OP159"/>
      <c r="OQ159"/>
      <c r="OR159"/>
      <c r="OS159"/>
      <c r="OT159"/>
      <c r="OU159"/>
      <c r="OV159"/>
      <c r="OW159"/>
      <c r="OX159"/>
      <c r="OY159"/>
      <c r="OZ159"/>
      <c r="PA159"/>
      <c r="PB159"/>
      <c r="PC159"/>
      <c r="PD159"/>
      <c r="PE159"/>
      <c r="PF159"/>
      <c r="PG159"/>
      <c r="PH159"/>
      <c r="PI159"/>
      <c r="PJ159"/>
      <c r="PK159"/>
      <c r="PL159"/>
      <c r="PM159"/>
      <c r="PN159"/>
      <c r="PO159"/>
      <c r="PP159"/>
      <c r="PQ159"/>
      <c r="PR159"/>
      <c r="PS159"/>
      <c r="PT159"/>
    </row>
    <row r="160" spans="1:436">
      <c r="A160" s="25">
        <v>90156</v>
      </c>
      <c r="B160" s="26">
        <v>46227</v>
      </c>
      <c r="C160" s="27" t="s">
        <v>97</v>
      </c>
      <c r="D160" s="27" t="s">
        <v>21</v>
      </c>
      <c r="E160" s="28">
        <v>5128</v>
      </c>
      <c r="P160" s="41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/>
      <c r="NO160"/>
      <c r="NP160"/>
      <c r="NQ160"/>
      <c r="NR160"/>
      <c r="NS160"/>
      <c r="NT160"/>
      <c r="NU160"/>
      <c r="NV160"/>
      <c r="NW160"/>
      <c r="NX160"/>
      <c r="NY160"/>
      <c r="NZ160"/>
      <c r="OA160"/>
      <c r="OB160"/>
      <c r="OC160"/>
      <c r="OD160"/>
      <c r="OE160"/>
      <c r="OF160"/>
      <c r="OG160"/>
      <c r="OH160"/>
      <c r="OI160"/>
      <c r="OJ160"/>
      <c r="OK160"/>
      <c r="OL160"/>
      <c r="OM160"/>
      <c r="ON160"/>
      <c r="OO160"/>
      <c r="OP160"/>
      <c r="OQ160"/>
      <c r="OR160"/>
      <c r="OS160"/>
      <c r="OT160"/>
      <c r="OU160"/>
      <c r="OV160"/>
      <c r="OW160"/>
      <c r="OX160"/>
      <c r="OY160"/>
      <c r="OZ160"/>
      <c r="PA160"/>
      <c r="PB160"/>
      <c r="PC160"/>
      <c r="PD160"/>
      <c r="PE160"/>
      <c r="PF160"/>
      <c r="PG160"/>
      <c r="PH160"/>
      <c r="PI160"/>
      <c r="PJ160"/>
      <c r="PK160"/>
      <c r="PL160"/>
      <c r="PM160"/>
      <c r="PN160"/>
      <c r="PO160"/>
      <c r="PP160"/>
      <c r="PQ160"/>
      <c r="PR160"/>
      <c r="PS160"/>
      <c r="PT160"/>
    </row>
    <row r="161" spans="1:436">
      <c r="A161" s="25">
        <v>90157</v>
      </c>
      <c r="B161" s="26">
        <v>46288</v>
      </c>
      <c r="C161" s="27" t="s">
        <v>95</v>
      </c>
      <c r="D161" s="27" t="s">
        <v>41</v>
      </c>
      <c r="E161" s="28">
        <v>29828</v>
      </c>
      <c r="P161" s="4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  <c r="NR161"/>
      <c r="NS161"/>
      <c r="NT161"/>
      <c r="NU161"/>
      <c r="NV161"/>
      <c r="NW161"/>
      <c r="NX161"/>
      <c r="NY161"/>
      <c r="NZ161"/>
      <c r="OA161"/>
      <c r="OB161"/>
      <c r="OC161"/>
      <c r="OD161"/>
      <c r="OE161"/>
      <c r="OF161"/>
      <c r="OG161"/>
      <c r="OH161"/>
      <c r="OI161"/>
      <c r="OJ161"/>
      <c r="OK161"/>
      <c r="OL161"/>
      <c r="OM161"/>
      <c r="ON161"/>
      <c r="OO161"/>
      <c r="OP161"/>
      <c r="OQ161"/>
      <c r="OR161"/>
      <c r="OS161"/>
      <c r="OT161"/>
      <c r="OU161"/>
      <c r="OV161"/>
      <c r="OW161"/>
      <c r="OX161"/>
      <c r="OY161"/>
      <c r="OZ161"/>
      <c r="PA161"/>
      <c r="PB161"/>
      <c r="PC161"/>
      <c r="PD161"/>
      <c r="PE161"/>
      <c r="PF161"/>
      <c r="PG161"/>
      <c r="PH161"/>
      <c r="PI161"/>
      <c r="PJ161"/>
      <c r="PK161"/>
      <c r="PL161"/>
      <c r="PM161"/>
      <c r="PN161"/>
      <c r="PO161"/>
      <c r="PP161"/>
      <c r="PQ161"/>
      <c r="PR161"/>
      <c r="PS161"/>
      <c r="PT161"/>
    </row>
    <row r="162" spans="1:436">
      <c r="A162" s="25">
        <v>90158</v>
      </c>
      <c r="B162" s="26">
        <v>46205</v>
      </c>
      <c r="C162" s="27" t="s">
        <v>95</v>
      </c>
      <c r="D162" s="27" t="s">
        <v>31</v>
      </c>
      <c r="E162" s="28">
        <v>26995</v>
      </c>
      <c r="P162" s="41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/>
      <c r="MS162"/>
      <c r="MT162"/>
      <c r="MU162"/>
      <c r="MV162"/>
      <c r="MW162"/>
      <c r="MX162"/>
      <c r="MY162"/>
      <c r="MZ162"/>
      <c r="NA162"/>
      <c r="NB162"/>
      <c r="NC162"/>
      <c r="ND162"/>
      <c r="NE162"/>
      <c r="NF162"/>
      <c r="NG162"/>
      <c r="NH162"/>
      <c r="NI162"/>
      <c r="NJ162"/>
      <c r="NK162"/>
      <c r="NL162"/>
      <c r="NM162"/>
      <c r="NN162"/>
      <c r="NO162"/>
      <c r="NP162"/>
      <c r="NQ162"/>
      <c r="NR162"/>
      <c r="NS162"/>
      <c r="NT162"/>
      <c r="NU162"/>
      <c r="NV162"/>
      <c r="NW162"/>
      <c r="NX162"/>
      <c r="NY162"/>
      <c r="NZ162"/>
      <c r="OA162"/>
      <c r="OB162"/>
      <c r="OC162"/>
      <c r="OD162"/>
      <c r="OE162"/>
      <c r="OF162"/>
      <c r="OG162"/>
      <c r="OH162"/>
      <c r="OI162"/>
      <c r="OJ162"/>
      <c r="OK162"/>
      <c r="OL162"/>
      <c r="OM162"/>
      <c r="ON162"/>
      <c r="OO162"/>
      <c r="OP162"/>
      <c r="OQ162"/>
      <c r="OR162"/>
      <c r="OS162"/>
      <c r="OT162"/>
      <c r="OU162"/>
      <c r="OV162"/>
      <c r="OW162"/>
      <c r="OX162"/>
      <c r="OY162"/>
      <c r="OZ162"/>
      <c r="PA162"/>
      <c r="PB162"/>
      <c r="PC162"/>
      <c r="PD162"/>
      <c r="PE162"/>
      <c r="PF162"/>
      <c r="PG162"/>
      <c r="PH162"/>
      <c r="PI162"/>
      <c r="PJ162"/>
      <c r="PK162"/>
      <c r="PL162"/>
      <c r="PM162"/>
      <c r="PN162"/>
      <c r="PO162"/>
      <c r="PP162"/>
      <c r="PQ162"/>
      <c r="PR162"/>
      <c r="PS162"/>
      <c r="PT162"/>
    </row>
    <row r="163" spans="1:436">
      <c r="A163" s="25">
        <v>90159</v>
      </c>
      <c r="B163" s="26">
        <v>46079</v>
      </c>
      <c r="C163" s="27" t="s">
        <v>97</v>
      </c>
      <c r="D163" s="27" t="s">
        <v>21</v>
      </c>
      <c r="E163" s="28">
        <v>18359</v>
      </c>
      <c r="P163" s="41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/>
      <c r="NO163"/>
      <c r="NP163"/>
      <c r="NQ163"/>
      <c r="NR163"/>
      <c r="NS163"/>
      <c r="NT163"/>
      <c r="NU163"/>
      <c r="NV163"/>
      <c r="NW163"/>
      <c r="NX163"/>
      <c r="NY163"/>
      <c r="NZ163"/>
      <c r="OA163"/>
      <c r="OB163"/>
      <c r="OC163"/>
      <c r="OD163"/>
      <c r="OE163"/>
      <c r="OF163"/>
      <c r="OG163"/>
      <c r="OH163"/>
      <c r="OI163"/>
      <c r="OJ163"/>
      <c r="OK163"/>
      <c r="OL163"/>
      <c r="OM163"/>
      <c r="ON163"/>
      <c r="OO163"/>
      <c r="OP163"/>
      <c r="OQ163"/>
      <c r="OR163"/>
      <c r="OS163"/>
      <c r="OT163"/>
      <c r="OU163"/>
      <c r="OV163"/>
      <c r="OW163"/>
      <c r="OX163"/>
      <c r="OY163"/>
      <c r="OZ163"/>
      <c r="PA163"/>
      <c r="PB163"/>
      <c r="PC163"/>
      <c r="PD163"/>
      <c r="PE163"/>
      <c r="PF163"/>
      <c r="PG163"/>
      <c r="PH163"/>
      <c r="PI163"/>
      <c r="PJ163"/>
      <c r="PK163"/>
      <c r="PL163"/>
      <c r="PM163"/>
      <c r="PN163"/>
      <c r="PO163"/>
      <c r="PP163"/>
      <c r="PQ163"/>
      <c r="PR163"/>
      <c r="PS163"/>
      <c r="PT163"/>
    </row>
    <row r="164" spans="1:436">
      <c r="A164" s="25">
        <v>90160</v>
      </c>
      <c r="B164" s="26">
        <v>46199</v>
      </c>
      <c r="C164" s="27" t="s">
        <v>97</v>
      </c>
      <c r="D164" s="27" t="s">
        <v>26</v>
      </c>
      <c r="E164" s="28">
        <v>21461</v>
      </c>
      <c r="P164" s="41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/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  <c r="NK164"/>
      <c r="NL164"/>
      <c r="NM164"/>
      <c r="NN164"/>
      <c r="NO164"/>
      <c r="NP164"/>
      <c r="NQ164"/>
      <c r="NR164"/>
      <c r="NS164"/>
      <c r="NT164"/>
      <c r="NU164"/>
      <c r="NV164"/>
      <c r="NW164"/>
      <c r="NX164"/>
      <c r="NY164"/>
      <c r="NZ164"/>
      <c r="OA164"/>
      <c r="OB164"/>
      <c r="OC164"/>
      <c r="OD164"/>
      <c r="OE164"/>
      <c r="OF164"/>
      <c r="OG164"/>
      <c r="OH164"/>
      <c r="OI164"/>
      <c r="OJ164"/>
      <c r="OK164"/>
      <c r="OL164"/>
      <c r="OM164"/>
      <c r="ON164"/>
      <c r="OO164"/>
      <c r="OP164"/>
      <c r="OQ164"/>
      <c r="OR164"/>
      <c r="OS164"/>
      <c r="OT164"/>
      <c r="OU164"/>
      <c r="OV164"/>
      <c r="OW164"/>
      <c r="OX164"/>
      <c r="OY164"/>
      <c r="OZ164"/>
      <c r="PA164"/>
      <c r="PB164"/>
      <c r="PC164"/>
      <c r="PD164"/>
      <c r="PE164"/>
      <c r="PF164"/>
      <c r="PG164"/>
      <c r="PH164"/>
      <c r="PI164"/>
      <c r="PJ164"/>
      <c r="PK164"/>
      <c r="PL164"/>
      <c r="PM164"/>
      <c r="PN164"/>
      <c r="PO164"/>
      <c r="PP164"/>
      <c r="PQ164"/>
      <c r="PR164"/>
      <c r="PS164"/>
      <c r="PT164"/>
    </row>
    <row r="165" spans="1:436">
      <c r="A165" s="25">
        <v>90161</v>
      </c>
      <c r="B165" s="26">
        <v>46247</v>
      </c>
      <c r="C165" s="27" t="s">
        <v>98</v>
      </c>
      <c r="D165" s="27" t="s">
        <v>16</v>
      </c>
      <c r="E165" s="28">
        <v>10799</v>
      </c>
      <c r="P165" s="41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/>
      <c r="NL165"/>
      <c r="NM165"/>
      <c r="NN165"/>
      <c r="NO165"/>
      <c r="NP165"/>
      <c r="NQ165"/>
      <c r="NR165"/>
      <c r="NS165"/>
      <c r="NT165"/>
      <c r="NU165"/>
      <c r="NV165"/>
      <c r="NW165"/>
      <c r="NX165"/>
      <c r="NY165"/>
      <c r="NZ165"/>
      <c r="OA165"/>
      <c r="OB165"/>
      <c r="OC165"/>
      <c r="OD165"/>
      <c r="OE165"/>
      <c r="OF165"/>
      <c r="OG165"/>
      <c r="OH165"/>
      <c r="OI165"/>
      <c r="OJ165"/>
      <c r="OK165"/>
      <c r="OL165"/>
      <c r="OM165"/>
      <c r="ON165"/>
      <c r="OO165"/>
      <c r="OP165"/>
      <c r="OQ165"/>
      <c r="OR165"/>
      <c r="OS165"/>
      <c r="OT165"/>
      <c r="OU165"/>
      <c r="OV165"/>
      <c r="OW165"/>
      <c r="OX165"/>
      <c r="OY165"/>
      <c r="OZ165"/>
      <c r="PA165"/>
      <c r="PB165"/>
      <c r="PC165"/>
      <c r="PD165"/>
      <c r="PE165"/>
      <c r="PF165"/>
      <c r="PG165"/>
      <c r="PH165"/>
      <c r="PI165"/>
      <c r="PJ165"/>
      <c r="PK165"/>
      <c r="PL165"/>
      <c r="PM165"/>
      <c r="PN165"/>
      <c r="PO165"/>
      <c r="PP165"/>
      <c r="PQ165"/>
      <c r="PR165"/>
      <c r="PS165"/>
      <c r="PT165"/>
    </row>
    <row r="166" spans="1:436">
      <c r="A166" s="25">
        <v>90162</v>
      </c>
      <c r="B166" s="26">
        <v>46273</v>
      </c>
      <c r="C166" s="27" t="s">
        <v>95</v>
      </c>
      <c r="D166" s="27" t="s">
        <v>41</v>
      </c>
      <c r="E166" s="28">
        <v>16951</v>
      </c>
      <c r="P166" s="41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/>
      <c r="NL166"/>
      <c r="NM166"/>
      <c r="NN166"/>
      <c r="NO166"/>
      <c r="NP166"/>
      <c r="NQ166"/>
      <c r="NR166"/>
      <c r="NS166"/>
      <c r="NT166"/>
      <c r="NU166"/>
      <c r="NV166"/>
      <c r="NW166"/>
      <c r="NX166"/>
      <c r="NY166"/>
      <c r="NZ166"/>
      <c r="OA166"/>
      <c r="OB166"/>
      <c r="OC166"/>
      <c r="OD166"/>
      <c r="OE166"/>
      <c r="OF166"/>
      <c r="OG166"/>
      <c r="OH166"/>
      <c r="OI166"/>
      <c r="OJ166"/>
      <c r="OK166"/>
      <c r="OL166"/>
      <c r="OM166"/>
      <c r="ON166"/>
      <c r="OO166"/>
      <c r="OP166"/>
      <c r="OQ166"/>
      <c r="OR166"/>
      <c r="OS166"/>
      <c r="OT166"/>
      <c r="OU166"/>
      <c r="OV166"/>
      <c r="OW166"/>
      <c r="OX166"/>
      <c r="OY166"/>
      <c r="OZ166"/>
      <c r="PA166"/>
      <c r="PB166"/>
      <c r="PC166"/>
      <c r="PD166"/>
      <c r="PE166"/>
      <c r="PF166"/>
      <c r="PG166"/>
      <c r="PH166"/>
      <c r="PI166"/>
      <c r="PJ166"/>
      <c r="PK166"/>
      <c r="PL166"/>
      <c r="PM166"/>
      <c r="PN166"/>
      <c r="PO166"/>
      <c r="PP166"/>
      <c r="PQ166"/>
      <c r="PR166"/>
      <c r="PS166"/>
      <c r="PT166"/>
    </row>
    <row r="167" spans="1:436">
      <c r="A167" s="25">
        <v>90163</v>
      </c>
      <c r="B167" s="26">
        <v>46137</v>
      </c>
      <c r="C167" s="27" t="s">
        <v>96</v>
      </c>
      <c r="D167" s="27" t="s">
        <v>41</v>
      </c>
      <c r="E167" s="28">
        <v>26553</v>
      </c>
      <c r="P167" s="41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/>
      <c r="NL167"/>
      <c r="NM167"/>
      <c r="NN167"/>
      <c r="NO167"/>
      <c r="NP167"/>
      <c r="NQ167"/>
      <c r="NR167"/>
      <c r="NS167"/>
      <c r="NT167"/>
      <c r="NU167"/>
      <c r="NV167"/>
      <c r="NW167"/>
      <c r="NX167"/>
      <c r="NY167"/>
      <c r="NZ167"/>
      <c r="OA167"/>
      <c r="OB167"/>
      <c r="OC167"/>
      <c r="OD167"/>
      <c r="OE167"/>
      <c r="OF167"/>
      <c r="OG167"/>
      <c r="OH167"/>
      <c r="OI167"/>
      <c r="OJ167"/>
      <c r="OK167"/>
      <c r="OL167"/>
      <c r="OM167"/>
      <c r="ON167"/>
      <c r="OO167"/>
      <c r="OP167"/>
      <c r="OQ167"/>
      <c r="OR167"/>
      <c r="OS167"/>
      <c r="OT167"/>
      <c r="OU167"/>
      <c r="OV167"/>
      <c r="OW167"/>
      <c r="OX167"/>
      <c r="OY167"/>
      <c r="OZ167"/>
      <c r="PA167"/>
      <c r="PB167"/>
      <c r="PC167"/>
      <c r="PD167"/>
      <c r="PE167"/>
      <c r="PF167"/>
      <c r="PG167"/>
      <c r="PH167"/>
      <c r="PI167"/>
      <c r="PJ167"/>
      <c r="PK167"/>
      <c r="PL167"/>
      <c r="PM167"/>
      <c r="PN167"/>
      <c r="PO167"/>
      <c r="PP167"/>
      <c r="PQ167"/>
      <c r="PR167"/>
      <c r="PS167"/>
      <c r="PT167"/>
    </row>
    <row r="168" spans="1:436">
      <c r="A168" s="25">
        <v>90164</v>
      </c>
      <c r="B168" s="26">
        <v>46226</v>
      </c>
      <c r="C168" s="27" t="s">
        <v>97</v>
      </c>
      <c r="D168" s="27" t="s">
        <v>16</v>
      </c>
      <c r="E168" s="28">
        <v>26821</v>
      </c>
      <c r="P168" s="41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/>
      <c r="NL168"/>
      <c r="NM168"/>
      <c r="NN168"/>
      <c r="NO168"/>
      <c r="NP168"/>
      <c r="NQ168"/>
      <c r="NR168"/>
      <c r="NS168"/>
      <c r="NT168"/>
      <c r="NU168"/>
      <c r="NV168"/>
      <c r="NW168"/>
      <c r="NX168"/>
      <c r="NY168"/>
      <c r="NZ168"/>
      <c r="OA168"/>
      <c r="OB168"/>
      <c r="OC168"/>
      <c r="OD168"/>
      <c r="OE168"/>
      <c r="OF168"/>
      <c r="OG168"/>
      <c r="OH168"/>
      <c r="OI168"/>
      <c r="OJ168"/>
      <c r="OK168"/>
      <c r="OL168"/>
      <c r="OM168"/>
      <c r="ON168"/>
      <c r="OO168"/>
      <c r="OP168"/>
      <c r="OQ168"/>
      <c r="OR168"/>
      <c r="OS168"/>
      <c r="OT168"/>
      <c r="OU168"/>
      <c r="OV168"/>
      <c r="OW168"/>
      <c r="OX168"/>
      <c r="OY168"/>
      <c r="OZ168"/>
      <c r="PA168"/>
      <c r="PB168"/>
      <c r="PC168"/>
      <c r="PD168"/>
      <c r="PE168"/>
      <c r="PF168"/>
      <c r="PG168"/>
      <c r="PH168"/>
      <c r="PI168"/>
      <c r="PJ168"/>
      <c r="PK168"/>
      <c r="PL168"/>
      <c r="PM168"/>
      <c r="PN168"/>
      <c r="PO168"/>
      <c r="PP168"/>
      <c r="PQ168"/>
      <c r="PR168"/>
      <c r="PS168"/>
      <c r="PT168"/>
    </row>
    <row r="169" spans="1:436">
      <c r="A169" s="25">
        <v>90165</v>
      </c>
      <c r="B169" s="26">
        <v>46108</v>
      </c>
      <c r="C169" s="27" t="s">
        <v>96</v>
      </c>
      <c r="D169" s="27" t="s">
        <v>31</v>
      </c>
      <c r="E169" s="28">
        <v>21057</v>
      </c>
      <c r="P169" s="41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  <c r="NR169"/>
      <c r="NS169"/>
      <c r="NT169"/>
      <c r="NU169"/>
      <c r="NV169"/>
      <c r="NW169"/>
      <c r="NX169"/>
      <c r="NY169"/>
      <c r="NZ169"/>
      <c r="OA169"/>
      <c r="OB169"/>
      <c r="OC169"/>
      <c r="OD169"/>
      <c r="OE169"/>
      <c r="OF169"/>
      <c r="OG169"/>
      <c r="OH169"/>
      <c r="OI169"/>
      <c r="OJ169"/>
      <c r="OK169"/>
      <c r="OL169"/>
      <c r="OM169"/>
      <c r="ON169"/>
      <c r="OO169"/>
      <c r="OP169"/>
      <c r="OQ169"/>
      <c r="OR169"/>
      <c r="OS169"/>
      <c r="OT169"/>
      <c r="OU169"/>
      <c r="OV169"/>
      <c r="OW169"/>
      <c r="OX169"/>
      <c r="OY169"/>
      <c r="OZ169"/>
      <c r="PA169"/>
      <c r="PB169"/>
      <c r="PC169"/>
      <c r="PD169"/>
      <c r="PE169"/>
      <c r="PF169"/>
      <c r="PG169"/>
      <c r="PH169"/>
      <c r="PI169"/>
      <c r="PJ169"/>
      <c r="PK169"/>
      <c r="PL169"/>
      <c r="PM169"/>
      <c r="PN169"/>
      <c r="PO169"/>
      <c r="PP169"/>
      <c r="PQ169"/>
      <c r="PR169"/>
      <c r="PS169"/>
      <c r="PT169"/>
    </row>
    <row r="170" spans="1:436">
      <c r="A170" s="25">
        <v>90166</v>
      </c>
      <c r="B170" s="26">
        <v>46115</v>
      </c>
      <c r="C170" s="27" t="s">
        <v>96</v>
      </c>
      <c r="D170" s="27" t="s">
        <v>31</v>
      </c>
      <c r="E170" s="28">
        <v>23623</v>
      </c>
      <c r="P170" s="41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  <c r="NR170"/>
      <c r="NS170"/>
      <c r="NT170"/>
      <c r="NU170"/>
      <c r="NV170"/>
      <c r="NW170"/>
      <c r="NX170"/>
      <c r="NY170"/>
      <c r="NZ170"/>
      <c r="OA170"/>
      <c r="OB170"/>
      <c r="OC170"/>
      <c r="OD170"/>
      <c r="OE170"/>
      <c r="OF170"/>
      <c r="OG170"/>
      <c r="OH170"/>
      <c r="OI170"/>
      <c r="OJ170"/>
      <c r="OK170"/>
      <c r="OL170"/>
      <c r="OM170"/>
      <c r="ON170"/>
      <c r="OO170"/>
      <c r="OP170"/>
      <c r="OQ170"/>
      <c r="OR170"/>
      <c r="OS170"/>
      <c r="OT170"/>
      <c r="OU170"/>
      <c r="OV170"/>
      <c r="OW170"/>
      <c r="OX170"/>
      <c r="OY170"/>
      <c r="OZ170"/>
      <c r="PA170"/>
      <c r="PB170"/>
      <c r="PC170"/>
      <c r="PD170"/>
      <c r="PE170"/>
      <c r="PF170"/>
      <c r="PG170"/>
      <c r="PH170"/>
      <c r="PI170"/>
      <c r="PJ170"/>
      <c r="PK170"/>
      <c r="PL170"/>
      <c r="PM170"/>
      <c r="PN170"/>
      <c r="PO170"/>
      <c r="PP170"/>
      <c r="PQ170"/>
      <c r="PR170"/>
      <c r="PS170"/>
      <c r="PT170"/>
    </row>
    <row r="171" spans="1:436">
      <c r="A171" s="25">
        <v>90167</v>
      </c>
      <c r="B171" s="26">
        <v>46116</v>
      </c>
      <c r="C171" s="27" t="s">
        <v>98</v>
      </c>
      <c r="D171" s="27" t="s">
        <v>31</v>
      </c>
      <c r="E171" s="28">
        <v>10164</v>
      </c>
      <c r="P171" s="4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/>
      <c r="NL171"/>
      <c r="NM171"/>
      <c r="NN171"/>
      <c r="NO171"/>
      <c r="NP171"/>
      <c r="NQ171"/>
      <c r="NR171"/>
      <c r="NS171"/>
      <c r="NT171"/>
      <c r="NU171"/>
      <c r="NV171"/>
      <c r="NW171"/>
      <c r="NX171"/>
      <c r="NY171"/>
      <c r="NZ171"/>
      <c r="OA171"/>
      <c r="OB171"/>
      <c r="OC171"/>
      <c r="OD171"/>
      <c r="OE171"/>
      <c r="OF171"/>
      <c r="OG171"/>
      <c r="OH171"/>
      <c r="OI171"/>
      <c r="OJ171"/>
      <c r="OK171"/>
      <c r="OL171"/>
      <c r="OM171"/>
      <c r="ON171"/>
      <c r="OO171"/>
      <c r="OP171"/>
      <c r="OQ171"/>
      <c r="OR171"/>
      <c r="OS171"/>
      <c r="OT171"/>
      <c r="OU171"/>
      <c r="OV171"/>
      <c r="OW171"/>
      <c r="OX171"/>
      <c r="OY171"/>
      <c r="OZ171"/>
      <c r="PA171"/>
      <c r="PB171"/>
      <c r="PC171"/>
      <c r="PD171"/>
      <c r="PE171"/>
      <c r="PF171"/>
      <c r="PG171"/>
      <c r="PH171"/>
      <c r="PI171"/>
      <c r="PJ171"/>
      <c r="PK171"/>
      <c r="PL171"/>
      <c r="PM171"/>
      <c r="PN171"/>
      <c r="PO171"/>
      <c r="PP171"/>
      <c r="PQ171"/>
      <c r="PR171"/>
      <c r="PS171"/>
      <c r="PT171"/>
    </row>
    <row r="172" spans="1:436">
      <c r="A172" s="25">
        <v>90168</v>
      </c>
      <c r="B172" s="26">
        <v>46207</v>
      </c>
      <c r="C172" s="27" t="s">
        <v>96</v>
      </c>
      <c r="D172" s="27" t="s">
        <v>16</v>
      </c>
      <c r="E172" s="28">
        <v>4449</v>
      </c>
      <c r="P172" s="41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/>
      <c r="NL172"/>
      <c r="NM172"/>
      <c r="NN172"/>
      <c r="NO172"/>
      <c r="NP172"/>
      <c r="NQ172"/>
      <c r="NR172"/>
      <c r="NS172"/>
      <c r="NT172"/>
      <c r="NU172"/>
      <c r="NV172"/>
      <c r="NW172"/>
      <c r="NX172"/>
      <c r="NY172"/>
      <c r="NZ172"/>
      <c r="OA172"/>
      <c r="OB172"/>
      <c r="OC172"/>
      <c r="OD172"/>
      <c r="OE172"/>
      <c r="OF172"/>
      <c r="OG172"/>
      <c r="OH172"/>
      <c r="OI172"/>
      <c r="OJ172"/>
      <c r="OK172"/>
      <c r="OL172"/>
      <c r="OM172"/>
      <c r="ON172"/>
      <c r="OO172"/>
      <c r="OP172"/>
      <c r="OQ172"/>
      <c r="OR172"/>
      <c r="OS172"/>
      <c r="OT172"/>
      <c r="OU172"/>
      <c r="OV172"/>
      <c r="OW172"/>
      <c r="OX172"/>
      <c r="OY172"/>
      <c r="OZ172"/>
      <c r="PA172"/>
      <c r="PB172"/>
      <c r="PC172"/>
      <c r="PD172"/>
      <c r="PE172"/>
      <c r="PF172"/>
      <c r="PG172"/>
      <c r="PH172"/>
      <c r="PI172"/>
      <c r="PJ172"/>
      <c r="PK172"/>
      <c r="PL172"/>
      <c r="PM172"/>
      <c r="PN172"/>
      <c r="PO172"/>
      <c r="PP172"/>
      <c r="PQ172"/>
      <c r="PR172"/>
      <c r="PS172"/>
      <c r="PT172"/>
    </row>
    <row r="173" spans="1:436">
      <c r="A173" s="25">
        <v>90169</v>
      </c>
      <c r="B173" s="26">
        <v>46286</v>
      </c>
      <c r="C173" s="27" t="s">
        <v>95</v>
      </c>
      <c r="D173" s="27" t="s">
        <v>31</v>
      </c>
      <c r="E173" s="28">
        <v>3232</v>
      </c>
      <c r="P173" s="41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  <c r="NR173"/>
      <c r="NS173"/>
      <c r="NT173"/>
      <c r="NU173"/>
      <c r="NV173"/>
      <c r="NW173"/>
      <c r="NX173"/>
      <c r="NY173"/>
      <c r="NZ173"/>
      <c r="OA173"/>
      <c r="OB173"/>
      <c r="OC173"/>
      <c r="OD173"/>
      <c r="OE173"/>
      <c r="OF173"/>
      <c r="OG173"/>
      <c r="OH173"/>
      <c r="OI173"/>
      <c r="OJ173"/>
      <c r="OK173"/>
      <c r="OL173"/>
      <c r="OM173"/>
      <c r="ON173"/>
      <c r="OO173"/>
      <c r="OP173"/>
      <c r="OQ173"/>
      <c r="OR173"/>
      <c r="OS173"/>
      <c r="OT173"/>
      <c r="OU173"/>
      <c r="OV173"/>
      <c r="OW173"/>
      <c r="OX173"/>
      <c r="OY173"/>
      <c r="OZ173"/>
      <c r="PA173"/>
      <c r="PB173"/>
      <c r="PC173"/>
      <c r="PD173"/>
      <c r="PE173"/>
      <c r="PF173"/>
      <c r="PG173"/>
      <c r="PH173"/>
      <c r="PI173"/>
      <c r="PJ173"/>
      <c r="PK173"/>
      <c r="PL173"/>
      <c r="PM173"/>
      <c r="PN173"/>
      <c r="PO173"/>
      <c r="PP173"/>
      <c r="PQ173"/>
      <c r="PR173"/>
      <c r="PS173"/>
      <c r="PT173"/>
    </row>
    <row r="174" spans="1:436">
      <c r="A174" s="25">
        <v>90170</v>
      </c>
      <c r="B174" s="26">
        <v>46175</v>
      </c>
      <c r="C174" s="27" t="s">
        <v>97</v>
      </c>
      <c r="D174" s="27" t="s">
        <v>21</v>
      </c>
      <c r="E174" s="28">
        <v>11350</v>
      </c>
      <c r="P174" s="41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/>
      <c r="NL174"/>
      <c r="NM174"/>
      <c r="NN174"/>
      <c r="NO174"/>
      <c r="NP174"/>
      <c r="NQ174"/>
      <c r="NR174"/>
      <c r="NS174"/>
      <c r="NT174"/>
      <c r="NU174"/>
      <c r="NV174"/>
      <c r="NW174"/>
      <c r="NX174"/>
      <c r="NY174"/>
      <c r="NZ174"/>
      <c r="OA174"/>
      <c r="OB174"/>
      <c r="OC174"/>
      <c r="OD174"/>
      <c r="OE174"/>
      <c r="OF174"/>
      <c r="OG174"/>
      <c r="OH174"/>
      <c r="OI174"/>
      <c r="OJ174"/>
      <c r="OK174"/>
      <c r="OL174"/>
      <c r="OM174"/>
      <c r="ON174"/>
      <c r="OO174"/>
      <c r="OP174"/>
      <c r="OQ174"/>
      <c r="OR174"/>
      <c r="OS174"/>
      <c r="OT174"/>
      <c r="OU174"/>
      <c r="OV174"/>
      <c r="OW174"/>
      <c r="OX174"/>
      <c r="OY174"/>
      <c r="OZ174"/>
      <c r="PA174"/>
      <c r="PB174"/>
      <c r="PC174"/>
      <c r="PD174"/>
      <c r="PE174"/>
      <c r="PF174"/>
      <c r="PG174"/>
      <c r="PH174"/>
      <c r="PI174"/>
      <c r="PJ174"/>
      <c r="PK174"/>
      <c r="PL174"/>
      <c r="PM174"/>
      <c r="PN174"/>
      <c r="PO174"/>
      <c r="PP174"/>
      <c r="PQ174"/>
      <c r="PR174"/>
      <c r="PS174"/>
      <c r="PT174"/>
    </row>
    <row r="175" spans="1:436">
      <c r="A175" s="25">
        <v>90171</v>
      </c>
      <c r="B175" s="26">
        <v>46104</v>
      </c>
      <c r="C175" s="27" t="s">
        <v>97</v>
      </c>
      <c r="D175" s="27" t="s">
        <v>41</v>
      </c>
      <c r="E175" s="28">
        <v>12948</v>
      </c>
      <c r="P175" s="41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  <c r="NR175"/>
      <c r="NS175"/>
      <c r="NT175"/>
      <c r="NU175"/>
      <c r="NV175"/>
      <c r="NW175"/>
      <c r="NX175"/>
      <c r="NY175"/>
      <c r="NZ175"/>
      <c r="OA175"/>
      <c r="OB175"/>
      <c r="OC175"/>
      <c r="OD175"/>
      <c r="OE175"/>
      <c r="OF175"/>
      <c r="OG175"/>
      <c r="OH175"/>
      <c r="OI175"/>
      <c r="OJ175"/>
      <c r="OK175"/>
      <c r="OL175"/>
      <c r="OM175"/>
      <c r="ON175"/>
      <c r="OO175"/>
      <c r="OP175"/>
      <c r="OQ175"/>
      <c r="OR175"/>
      <c r="OS175"/>
      <c r="OT175"/>
      <c r="OU175"/>
      <c r="OV175"/>
      <c r="OW175"/>
      <c r="OX175"/>
      <c r="OY175"/>
      <c r="OZ175"/>
      <c r="PA175"/>
      <c r="PB175"/>
      <c r="PC175"/>
      <c r="PD175"/>
      <c r="PE175"/>
      <c r="PF175"/>
      <c r="PG175"/>
      <c r="PH175"/>
      <c r="PI175"/>
      <c r="PJ175"/>
      <c r="PK175"/>
      <c r="PL175"/>
      <c r="PM175"/>
      <c r="PN175"/>
      <c r="PO175"/>
      <c r="PP175"/>
      <c r="PQ175"/>
      <c r="PR175"/>
      <c r="PS175"/>
      <c r="PT175"/>
    </row>
    <row r="176" spans="1:436">
      <c r="A176" s="25">
        <v>90172</v>
      </c>
      <c r="B176" s="26">
        <v>46152</v>
      </c>
      <c r="C176" s="27" t="s">
        <v>96</v>
      </c>
      <c r="D176" s="27" t="s">
        <v>31</v>
      </c>
      <c r="E176" s="28">
        <v>25629</v>
      </c>
      <c r="P176" s="41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/>
      <c r="NO176"/>
      <c r="NP176"/>
      <c r="NQ176"/>
      <c r="NR176"/>
      <c r="NS176"/>
      <c r="NT176"/>
      <c r="NU176"/>
      <c r="NV176"/>
      <c r="NW176"/>
      <c r="NX176"/>
      <c r="NY176"/>
      <c r="NZ176"/>
      <c r="OA176"/>
      <c r="OB176"/>
      <c r="OC176"/>
      <c r="OD176"/>
      <c r="OE176"/>
      <c r="OF176"/>
      <c r="OG176"/>
      <c r="OH176"/>
      <c r="OI176"/>
      <c r="OJ176"/>
      <c r="OK176"/>
      <c r="OL176"/>
      <c r="OM176"/>
      <c r="ON176"/>
      <c r="OO176"/>
      <c r="OP176"/>
      <c r="OQ176"/>
      <c r="OR176"/>
      <c r="OS176"/>
      <c r="OT176"/>
      <c r="OU176"/>
      <c r="OV176"/>
      <c r="OW176"/>
      <c r="OX176"/>
      <c r="OY176"/>
      <c r="OZ176"/>
      <c r="PA176"/>
      <c r="PB176"/>
      <c r="PC176"/>
      <c r="PD176"/>
      <c r="PE176"/>
      <c r="PF176"/>
      <c r="PG176"/>
      <c r="PH176"/>
      <c r="PI176"/>
      <c r="PJ176"/>
      <c r="PK176"/>
      <c r="PL176"/>
      <c r="PM176"/>
      <c r="PN176"/>
      <c r="PO176"/>
      <c r="PP176"/>
      <c r="PQ176"/>
      <c r="PR176"/>
      <c r="PS176"/>
      <c r="PT176"/>
    </row>
    <row r="177" spans="1:436">
      <c r="A177" s="25">
        <v>90173</v>
      </c>
      <c r="B177" s="26">
        <v>46064</v>
      </c>
      <c r="C177" s="27" t="s">
        <v>96</v>
      </c>
      <c r="D177" s="27" t="s">
        <v>41</v>
      </c>
      <c r="E177" s="28">
        <v>6160</v>
      </c>
      <c r="P177" s="41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  <c r="NR177"/>
      <c r="NS177"/>
      <c r="NT177"/>
      <c r="NU177"/>
      <c r="NV177"/>
      <c r="NW177"/>
      <c r="NX177"/>
      <c r="NY177"/>
      <c r="NZ177"/>
      <c r="OA177"/>
      <c r="OB177"/>
      <c r="OC177"/>
      <c r="OD177"/>
      <c r="OE177"/>
      <c r="OF177"/>
      <c r="OG177"/>
      <c r="OH177"/>
      <c r="OI177"/>
      <c r="OJ177"/>
      <c r="OK177"/>
      <c r="OL177"/>
      <c r="OM177"/>
      <c r="ON177"/>
      <c r="OO177"/>
      <c r="OP177"/>
      <c r="OQ177"/>
      <c r="OR177"/>
      <c r="OS177"/>
      <c r="OT177"/>
      <c r="OU177"/>
      <c r="OV177"/>
      <c r="OW177"/>
      <c r="OX177"/>
      <c r="OY177"/>
      <c r="OZ177"/>
      <c r="PA177"/>
      <c r="PB177"/>
      <c r="PC177"/>
      <c r="PD177"/>
      <c r="PE177"/>
      <c r="PF177"/>
      <c r="PG177"/>
      <c r="PH177"/>
      <c r="PI177"/>
      <c r="PJ177"/>
      <c r="PK177"/>
      <c r="PL177"/>
      <c r="PM177"/>
      <c r="PN177"/>
      <c r="PO177"/>
      <c r="PP177"/>
      <c r="PQ177"/>
      <c r="PR177"/>
      <c r="PS177"/>
      <c r="PT177"/>
    </row>
    <row r="178" spans="1:436">
      <c r="A178" s="25">
        <v>90174</v>
      </c>
      <c r="B178" s="26">
        <v>46052</v>
      </c>
      <c r="C178" s="27" t="s">
        <v>98</v>
      </c>
      <c r="D178" s="27" t="s">
        <v>26</v>
      </c>
      <c r="E178" s="28">
        <v>27484</v>
      </c>
      <c r="P178" s="41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/>
      <c r="NO178"/>
      <c r="NP178"/>
      <c r="NQ178"/>
      <c r="NR178"/>
      <c r="NS178"/>
      <c r="NT178"/>
      <c r="NU178"/>
      <c r="NV178"/>
      <c r="NW178"/>
      <c r="NX178"/>
      <c r="NY178"/>
      <c r="NZ178"/>
      <c r="OA178"/>
      <c r="OB178"/>
      <c r="OC178"/>
      <c r="OD178"/>
      <c r="OE178"/>
      <c r="OF178"/>
      <c r="OG178"/>
      <c r="OH178"/>
      <c r="OI178"/>
      <c r="OJ178"/>
      <c r="OK178"/>
      <c r="OL178"/>
      <c r="OM178"/>
      <c r="ON178"/>
      <c r="OO178"/>
      <c r="OP178"/>
      <c r="OQ178"/>
      <c r="OR178"/>
      <c r="OS178"/>
      <c r="OT178"/>
      <c r="OU178"/>
      <c r="OV178"/>
      <c r="OW178"/>
      <c r="OX178"/>
      <c r="OY178"/>
      <c r="OZ178"/>
      <c r="PA178"/>
      <c r="PB178"/>
      <c r="PC178"/>
      <c r="PD178"/>
      <c r="PE178"/>
      <c r="PF178"/>
      <c r="PG178"/>
      <c r="PH178"/>
      <c r="PI178"/>
      <c r="PJ178"/>
      <c r="PK178"/>
      <c r="PL178"/>
      <c r="PM178"/>
      <c r="PN178"/>
      <c r="PO178"/>
      <c r="PP178"/>
      <c r="PQ178"/>
      <c r="PR178"/>
      <c r="PS178"/>
      <c r="PT178"/>
    </row>
    <row r="179" spans="1:436">
      <c r="A179" s="25">
        <v>90175</v>
      </c>
      <c r="B179" s="26">
        <v>46225</v>
      </c>
      <c r="C179" s="27" t="s">
        <v>98</v>
      </c>
      <c r="D179" s="27" t="s">
        <v>26</v>
      </c>
      <c r="E179" s="28">
        <v>5808</v>
      </c>
      <c r="P179" s="41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/>
      <c r="NY179"/>
      <c r="NZ179"/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/>
      <c r="OP179"/>
      <c r="OQ179"/>
      <c r="OR179"/>
      <c r="OS179"/>
      <c r="OT179"/>
      <c r="OU179"/>
      <c r="OV179"/>
      <c r="OW179"/>
      <c r="OX179"/>
      <c r="OY179"/>
      <c r="OZ179"/>
      <c r="PA179"/>
      <c r="PB179"/>
      <c r="PC179"/>
      <c r="PD179"/>
      <c r="PE179"/>
      <c r="PF179"/>
      <c r="PG179"/>
      <c r="PH179"/>
      <c r="PI179"/>
      <c r="PJ179"/>
      <c r="PK179"/>
      <c r="PL179"/>
      <c r="PM179"/>
      <c r="PN179"/>
      <c r="PO179"/>
      <c r="PP179"/>
      <c r="PQ179"/>
      <c r="PR179"/>
      <c r="PS179"/>
      <c r="PT179"/>
    </row>
    <row r="180" spans="1:436">
      <c r="A180" s="25">
        <v>90176</v>
      </c>
      <c r="B180" s="26">
        <v>46265</v>
      </c>
      <c r="C180" s="27" t="s">
        <v>96</v>
      </c>
      <c r="D180" s="27" t="s">
        <v>41</v>
      </c>
      <c r="E180" s="28">
        <v>25953</v>
      </c>
      <c r="P180" s="41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/>
      <c r="NY180"/>
      <c r="NZ180"/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/>
      <c r="OP180"/>
      <c r="OQ180"/>
      <c r="OR180"/>
      <c r="OS180"/>
      <c r="OT180"/>
      <c r="OU180"/>
      <c r="OV180"/>
      <c r="OW180"/>
      <c r="OX180"/>
      <c r="OY180"/>
      <c r="OZ180"/>
      <c r="PA180"/>
      <c r="PB180"/>
      <c r="PC180"/>
      <c r="PD180"/>
      <c r="PE180"/>
      <c r="PF180"/>
      <c r="PG180"/>
      <c r="PH180"/>
      <c r="PI180"/>
      <c r="PJ180"/>
      <c r="PK180"/>
      <c r="PL180"/>
      <c r="PM180"/>
      <c r="PN180"/>
      <c r="PO180"/>
      <c r="PP180"/>
      <c r="PQ180"/>
      <c r="PR180"/>
      <c r="PS180"/>
      <c r="PT180"/>
    </row>
    <row r="181" spans="1:436">
      <c r="A181" s="25">
        <v>90177</v>
      </c>
      <c r="B181" s="26">
        <v>46244</v>
      </c>
      <c r="C181" s="27" t="s">
        <v>97</v>
      </c>
      <c r="D181" s="27" t="s">
        <v>21</v>
      </c>
      <c r="E181" s="28">
        <v>22774</v>
      </c>
      <c r="P181" s="4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  <c r="NR181"/>
      <c r="NS181"/>
      <c r="NT181"/>
      <c r="NU181"/>
      <c r="NV181"/>
      <c r="NW181"/>
      <c r="NX181"/>
      <c r="NY181"/>
      <c r="NZ181"/>
      <c r="OA181"/>
      <c r="OB181"/>
      <c r="OC181"/>
      <c r="OD181"/>
      <c r="OE181"/>
      <c r="OF181"/>
      <c r="OG181"/>
      <c r="OH181"/>
      <c r="OI181"/>
      <c r="OJ181"/>
      <c r="OK181"/>
      <c r="OL181"/>
      <c r="OM181"/>
      <c r="ON181"/>
      <c r="OO181"/>
      <c r="OP181"/>
      <c r="OQ181"/>
      <c r="OR181"/>
      <c r="OS181"/>
      <c r="OT181"/>
      <c r="OU181"/>
      <c r="OV181"/>
      <c r="OW181"/>
      <c r="OX181"/>
      <c r="OY181"/>
      <c r="OZ181"/>
      <c r="PA181"/>
      <c r="PB181"/>
      <c r="PC181"/>
      <c r="PD181"/>
      <c r="PE181"/>
      <c r="PF181"/>
      <c r="PG181"/>
      <c r="PH181"/>
      <c r="PI181"/>
      <c r="PJ181"/>
      <c r="PK181"/>
      <c r="PL181"/>
      <c r="PM181"/>
      <c r="PN181"/>
      <c r="PO181"/>
      <c r="PP181"/>
      <c r="PQ181"/>
      <c r="PR181"/>
      <c r="PS181"/>
      <c r="PT181"/>
    </row>
    <row r="182" spans="1:436">
      <c r="A182" s="25">
        <v>90178</v>
      </c>
      <c r="B182" s="26">
        <v>46174</v>
      </c>
      <c r="C182" s="27" t="s">
        <v>97</v>
      </c>
      <c r="D182" s="27" t="s">
        <v>41</v>
      </c>
      <c r="E182" s="28">
        <v>10123</v>
      </c>
      <c r="P182" s="41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/>
      <c r="OP182"/>
      <c r="OQ182"/>
      <c r="OR182"/>
      <c r="OS182"/>
      <c r="OT182"/>
      <c r="OU182"/>
      <c r="OV182"/>
      <c r="OW182"/>
      <c r="OX182"/>
      <c r="OY182"/>
      <c r="OZ182"/>
      <c r="PA182"/>
      <c r="PB182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</row>
    <row r="183" spans="1:436">
      <c r="A183" s="25">
        <v>90179</v>
      </c>
      <c r="B183" s="26">
        <v>46054</v>
      </c>
      <c r="C183" s="27" t="s">
        <v>96</v>
      </c>
      <c r="D183" s="27" t="s">
        <v>21</v>
      </c>
      <c r="E183" s="28">
        <v>10790</v>
      </c>
      <c r="P183" s="41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/>
      <c r="NO183"/>
      <c r="NP183"/>
      <c r="NQ183"/>
      <c r="NR183"/>
      <c r="NS183"/>
      <c r="NT183"/>
      <c r="NU183"/>
      <c r="NV183"/>
      <c r="NW183"/>
      <c r="NX183"/>
      <c r="NY183"/>
      <c r="NZ183"/>
      <c r="OA183"/>
      <c r="OB183"/>
      <c r="OC183"/>
      <c r="OD183"/>
      <c r="OE183"/>
      <c r="OF183"/>
      <c r="OG183"/>
      <c r="OH183"/>
      <c r="OI183"/>
      <c r="OJ183"/>
      <c r="OK183"/>
      <c r="OL183"/>
      <c r="OM183"/>
      <c r="ON183"/>
      <c r="OO183"/>
      <c r="OP183"/>
      <c r="OQ183"/>
      <c r="OR183"/>
      <c r="OS183"/>
      <c r="OT183"/>
      <c r="OU183"/>
      <c r="OV183"/>
      <c r="OW183"/>
      <c r="OX183"/>
      <c r="OY183"/>
      <c r="OZ183"/>
      <c r="PA183"/>
      <c r="PB183"/>
      <c r="PC183"/>
      <c r="PD183"/>
      <c r="PE183"/>
      <c r="PF183"/>
      <c r="PG183"/>
      <c r="PH183"/>
      <c r="PI183"/>
      <c r="PJ183"/>
      <c r="PK183"/>
      <c r="PL183"/>
      <c r="PM183"/>
      <c r="PN183"/>
      <c r="PO183"/>
      <c r="PP183"/>
      <c r="PQ183"/>
      <c r="PR183"/>
      <c r="PS183"/>
      <c r="PT183"/>
    </row>
    <row r="184" spans="1:436">
      <c r="A184" s="25">
        <v>90180</v>
      </c>
      <c r="B184" s="26">
        <v>46174</v>
      </c>
      <c r="C184" s="27" t="s">
        <v>98</v>
      </c>
      <c r="D184" s="27" t="s">
        <v>41</v>
      </c>
      <c r="E184" s="28">
        <v>27828</v>
      </c>
      <c r="P184" s="41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</row>
    <row r="185" spans="1:436">
      <c r="A185" s="25">
        <v>90181</v>
      </c>
      <c r="B185" s="26">
        <v>46217</v>
      </c>
      <c r="C185" s="27" t="s">
        <v>95</v>
      </c>
      <c r="D185" s="27" t="s">
        <v>16</v>
      </c>
      <c r="E185" s="28">
        <v>12232</v>
      </c>
      <c r="P185" s="41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/>
      <c r="OP185"/>
      <c r="OQ185"/>
      <c r="OR185"/>
      <c r="OS185"/>
      <c r="OT185"/>
      <c r="OU185"/>
      <c r="OV185"/>
      <c r="OW185"/>
      <c r="OX185"/>
      <c r="OY185"/>
      <c r="OZ185"/>
      <c r="PA185"/>
      <c r="PB185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</row>
    <row r="186" spans="1:436">
      <c r="A186" s="25">
        <v>90182</v>
      </c>
      <c r="B186" s="26">
        <v>46139</v>
      </c>
      <c r="C186" s="27" t="s">
        <v>97</v>
      </c>
      <c r="D186" s="27" t="s">
        <v>16</v>
      </c>
      <c r="E186" s="28">
        <v>23229</v>
      </c>
      <c r="P186" s="41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/>
      <c r="OP186"/>
      <c r="OQ186"/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</row>
    <row r="187" spans="1:436">
      <c r="A187" s="25">
        <v>90183</v>
      </c>
      <c r="B187" s="26">
        <v>46061</v>
      </c>
      <c r="C187" s="27" t="s">
        <v>95</v>
      </c>
      <c r="D187" s="27" t="s">
        <v>26</v>
      </c>
      <c r="E187" s="28">
        <v>17906</v>
      </c>
      <c r="P187" s="41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</row>
    <row r="188" spans="1:436">
      <c r="A188" s="25">
        <v>90184</v>
      </c>
      <c r="B188" s="26">
        <v>46122</v>
      </c>
      <c r="C188" s="27" t="s">
        <v>97</v>
      </c>
      <c r="D188" s="27" t="s">
        <v>31</v>
      </c>
      <c r="E188" s="28">
        <v>19693</v>
      </c>
      <c r="P188" s="41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/>
      <c r="NY188"/>
      <c r="NZ188"/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/>
      <c r="OP188"/>
      <c r="OQ188"/>
      <c r="OR188"/>
      <c r="OS188"/>
      <c r="OT188"/>
      <c r="OU188"/>
      <c r="OV188"/>
      <c r="OW188"/>
      <c r="OX188"/>
      <c r="OY188"/>
      <c r="OZ188"/>
      <c r="PA188"/>
      <c r="PB188"/>
      <c r="PC188"/>
      <c r="PD188"/>
      <c r="PE188"/>
      <c r="PF188"/>
      <c r="PG188"/>
      <c r="PH188"/>
      <c r="PI188"/>
      <c r="PJ188"/>
      <c r="PK188"/>
      <c r="PL188"/>
      <c r="PM188"/>
      <c r="PN188"/>
      <c r="PO188"/>
      <c r="PP188"/>
      <c r="PQ188"/>
      <c r="PR188"/>
      <c r="PS188"/>
      <c r="PT188"/>
    </row>
    <row r="189" spans="1:436">
      <c r="A189" s="25">
        <v>90185</v>
      </c>
      <c r="B189" s="26">
        <v>46101</v>
      </c>
      <c r="C189" s="27" t="s">
        <v>97</v>
      </c>
      <c r="D189" s="27" t="s">
        <v>41</v>
      </c>
      <c r="E189" s="28">
        <v>19967</v>
      </c>
      <c r="P189" s="41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/>
      <c r="OP189"/>
      <c r="OQ189"/>
      <c r="OR189"/>
      <c r="OS189"/>
      <c r="OT189"/>
      <c r="OU189"/>
      <c r="OV189"/>
      <c r="OW189"/>
      <c r="OX189"/>
      <c r="OY189"/>
      <c r="OZ189"/>
      <c r="PA189"/>
      <c r="PB189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</row>
    <row r="190" spans="1:436">
      <c r="A190" s="25">
        <v>90186</v>
      </c>
      <c r="B190" s="26">
        <v>46125</v>
      </c>
      <c r="C190" s="27" t="s">
        <v>97</v>
      </c>
      <c r="D190" s="27" t="s">
        <v>26</v>
      </c>
      <c r="E190" s="28">
        <v>28988</v>
      </c>
      <c r="P190" s="41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/>
      <c r="NY190"/>
      <c r="NZ190"/>
      <c r="OA190"/>
      <c r="OB190"/>
      <c r="OC190"/>
      <c r="OD190"/>
      <c r="OE190"/>
      <c r="OF190"/>
      <c r="OG190"/>
      <c r="OH190"/>
      <c r="OI190"/>
      <c r="OJ190"/>
      <c r="OK190"/>
      <c r="OL190"/>
      <c r="OM190"/>
      <c r="ON190"/>
      <c r="OO190"/>
      <c r="OP190"/>
      <c r="OQ190"/>
      <c r="OR190"/>
      <c r="OS190"/>
      <c r="OT190"/>
      <c r="OU190"/>
      <c r="OV190"/>
      <c r="OW190"/>
      <c r="OX190"/>
      <c r="OY190"/>
      <c r="OZ190"/>
      <c r="PA190"/>
      <c r="PB190"/>
      <c r="PC190"/>
      <c r="PD190"/>
      <c r="PE190"/>
      <c r="PF190"/>
      <c r="PG190"/>
      <c r="PH190"/>
      <c r="PI190"/>
      <c r="PJ190"/>
      <c r="PK190"/>
      <c r="PL190"/>
      <c r="PM190"/>
      <c r="PN190"/>
      <c r="PO190"/>
      <c r="PP190"/>
      <c r="PQ190"/>
      <c r="PR190"/>
      <c r="PS190"/>
      <c r="PT190"/>
    </row>
    <row r="191" spans="1:436">
      <c r="A191" s="25">
        <v>90187</v>
      </c>
      <c r="B191" s="26">
        <v>46129</v>
      </c>
      <c r="C191" s="27" t="s">
        <v>96</v>
      </c>
      <c r="D191" s="27" t="s">
        <v>21</v>
      </c>
      <c r="E191" s="28">
        <v>28306</v>
      </c>
      <c r="P191" s="4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  <c r="NR191"/>
      <c r="NS191"/>
      <c r="NT191"/>
      <c r="NU191"/>
      <c r="NV191"/>
      <c r="NW191"/>
      <c r="NX191"/>
      <c r="NY191"/>
      <c r="NZ191"/>
      <c r="OA191"/>
      <c r="OB191"/>
      <c r="OC191"/>
      <c r="OD191"/>
      <c r="OE191"/>
      <c r="OF191"/>
      <c r="OG191"/>
      <c r="OH191"/>
      <c r="OI191"/>
      <c r="OJ191"/>
      <c r="OK191"/>
      <c r="OL191"/>
      <c r="OM191"/>
      <c r="ON191"/>
      <c r="OO191"/>
      <c r="OP191"/>
      <c r="OQ191"/>
      <c r="OR191"/>
      <c r="OS191"/>
      <c r="OT191"/>
      <c r="OU191"/>
      <c r="OV191"/>
      <c r="OW191"/>
      <c r="OX191"/>
      <c r="OY191"/>
      <c r="OZ191"/>
      <c r="PA191"/>
      <c r="PB191"/>
      <c r="PC191"/>
      <c r="PD191"/>
      <c r="PE191"/>
      <c r="PF191"/>
      <c r="PG191"/>
      <c r="PH191"/>
      <c r="PI191"/>
      <c r="PJ191"/>
      <c r="PK191"/>
      <c r="PL191"/>
      <c r="PM191"/>
      <c r="PN191"/>
      <c r="PO191"/>
      <c r="PP191"/>
      <c r="PQ191"/>
      <c r="PR191"/>
      <c r="PS191"/>
      <c r="PT191"/>
    </row>
    <row r="192" spans="1:436">
      <c r="A192" s="25">
        <v>90188</v>
      </c>
      <c r="B192" s="26">
        <v>46269</v>
      </c>
      <c r="C192" s="27" t="s">
        <v>97</v>
      </c>
      <c r="D192" s="27" t="s">
        <v>31</v>
      </c>
      <c r="E192" s="28">
        <v>18935</v>
      </c>
      <c r="P192" s="41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  <c r="NR192"/>
      <c r="NS192"/>
      <c r="NT192"/>
      <c r="NU192"/>
      <c r="NV192"/>
      <c r="NW192"/>
      <c r="NX192"/>
      <c r="NY192"/>
      <c r="NZ192"/>
      <c r="OA192"/>
      <c r="OB192"/>
      <c r="OC192"/>
      <c r="OD192"/>
      <c r="OE192"/>
      <c r="OF192"/>
      <c r="OG192"/>
      <c r="OH192"/>
      <c r="OI192"/>
      <c r="OJ192"/>
      <c r="OK192"/>
      <c r="OL192"/>
      <c r="OM192"/>
      <c r="ON192"/>
      <c r="OO192"/>
      <c r="OP192"/>
      <c r="OQ192"/>
      <c r="OR192"/>
      <c r="OS192"/>
      <c r="OT192"/>
      <c r="OU192"/>
      <c r="OV192"/>
      <c r="OW192"/>
      <c r="OX192"/>
      <c r="OY192"/>
      <c r="OZ192"/>
      <c r="PA192"/>
      <c r="PB192"/>
      <c r="PC192"/>
      <c r="PD192"/>
      <c r="PE192"/>
      <c r="PF192"/>
      <c r="PG192"/>
      <c r="PH192"/>
      <c r="PI192"/>
      <c r="PJ192"/>
      <c r="PK192"/>
      <c r="PL192"/>
      <c r="PM192"/>
      <c r="PN192"/>
      <c r="PO192"/>
      <c r="PP192"/>
      <c r="PQ192"/>
      <c r="PR192"/>
      <c r="PS192"/>
      <c r="PT192"/>
    </row>
    <row r="193" spans="1:436">
      <c r="A193" s="25">
        <v>90189</v>
      </c>
      <c r="B193" s="26">
        <v>46213</v>
      </c>
      <c r="C193" s="27" t="s">
        <v>97</v>
      </c>
      <c r="D193" s="27" t="s">
        <v>16</v>
      </c>
      <c r="E193" s="28">
        <v>8864</v>
      </c>
      <c r="P193" s="41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  <c r="NR193"/>
      <c r="NS193"/>
      <c r="NT193"/>
      <c r="NU193"/>
      <c r="NV193"/>
      <c r="NW193"/>
      <c r="NX193"/>
      <c r="NY193"/>
      <c r="NZ193"/>
      <c r="OA193"/>
      <c r="OB193"/>
      <c r="OC193"/>
      <c r="OD193"/>
      <c r="OE193"/>
      <c r="OF193"/>
      <c r="OG193"/>
      <c r="OH193"/>
      <c r="OI193"/>
      <c r="OJ193"/>
      <c r="OK193"/>
      <c r="OL193"/>
      <c r="OM193"/>
      <c r="ON193"/>
      <c r="OO193"/>
      <c r="OP193"/>
      <c r="OQ193"/>
      <c r="OR193"/>
      <c r="OS193"/>
      <c r="OT193"/>
      <c r="OU193"/>
      <c r="OV193"/>
      <c r="OW193"/>
      <c r="OX193"/>
      <c r="OY193"/>
      <c r="OZ193"/>
      <c r="PA193"/>
      <c r="PB193"/>
      <c r="PC193"/>
      <c r="PD193"/>
      <c r="PE193"/>
      <c r="PF193"/>
      <c r="PG193"/>
      <c r="PH193"/>
      <c r="PI193"/>
      <c r="PJ193"/>
      <c r="PK193"/>
      <c r="PL193"/>
      <c r="PM193"/>
      <c r="PN193"/>
      <c r="PO193"/>
      <c r="PP193"/>
      <c r="PQ193"/>
      <c r="PR193"/>
      <c r="PS193"/>
      <c r="PT193"/>
    </row>
    <row r="194" spans="1:436">
      <c r="A194" s="25">
        <v>90190</v>
      </c>
      <c r="B194" s="26">
        <v>46093</v>
      </c>
      <c r="C194" s="27" t="s">
        <v>98</v>
      </c>
      <c r="D194" s="27" t="s">
        <v>31</v>
      </c>
      <c r="E194" s="28">
        <v>27279</v>
      </c>
      <c r="P194" s="41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</row>
    <row r="195" spans="1:436">
      <c r="A195" s="25">
        <v>90191</v>
      </c>
      <c r="B195" s="26">
        <v>46262</v>
      </c>
      <c r="C195" s="27" t="s">
        <v>98</v>
      </c>
      <c r="D195" s="27" t="s">
        <v>26</v>
      </c>
      <c r="E195" s="28">
        <v>8706</v>
      </c>
      <c r="P195" s="41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</row>
    <row r="196" spans="1:436">
      <c r="A196" s="25">
        <v>90192</v>
      </c>
      <c r="B196" s="26">
        <v>46103</v>
      </c>
      <c r="C196" s="27" t="s">
        <v>95</v>
      </c>
      <c r="D196" s="27" t="s">
        <v>16</v>
      </c>
      <c r="E196" s="28">
        <v>16208</v>
      </c>
      <c r="P196" s="41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/>
      <c r="OP196"/>
      <c r="OQ196"/>
      <c r="OR196"/>
      <c r="OS196"/>
      <c r="OT196"/>
      <c r="OU196"/>
      <c r="OV196"/>
      <c r="OW196"/>
      <c r="OX196"/>
      <c r="OY196"/>
      <c r="OZ196"/>
      <c r="PA196"/>
      <c r="PB196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</row>
    <row r="197" spans="1:436">
      <c r="A197" s="25">
        <v>90193</v>
      </c>
      <c r="B197" s="26">
        <v>46041</v>
      </c>
      <c r="C197" s="27" t="s">
        <v>98</v>
      </c>
      <c r="D197" s="27" t="s">
        <v>26</v>
      </c>
      <c r="E197" s="28">
        <v>28805</v>
      </c>
      <c r="P197" s="41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/>
      <c r="OP197"/>
      <c r="OQ197"/>
      <c r="OR197"/>
      <c r="OS197"/>
      <c r="OT197"/>
      <c r="OU197"/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</row>
    <row r="198" spans="1:436">
      <c r="A198" s="25">
        <v>90194</v>
      </c>
      <c r="B198" s="26">
        <v>46276</v>
      </c>
      <c r="C198" s="27" t="s">
        <v>96</v>
      </c>
      <c r="D198" s="27" t="s">
        <v>21</v>
      </c>
      <c r="E198" s="28">
        <v>14252</v>
      </c>
      <c r="P198" s="41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</row>
    <row r="199" spans="1:436">
      <c r="A199" s="25">
        <v>90195</v>
      </c>
      <c r="B199" s="26">
        <v>46023</v>
      </c>
      <c r="C199" s="27" t="s">
        <v>95</v>
      </c>
      <c r="D199" s="27" t="s">
        <v>16</v>
      </c>
      <c r="E199" s="28">
        <v>28418</v>
      </c>
      <c r="P199" s="41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/>
      <c r="OP199"/>
      <c r="OQ199"/>
      <c r="OR199"/>
      <c r="OS199"/>
      <c r="OT199"/>
      <c r="OU199"/>
      <c r="OV199"/>
      <c r="OW199"/>
      <c r="OX199"/>
      <c r="OY199"/>
      <c r="OZ199"/>
      <c r="PA199"/>
      <c r="PB199"/>
      <c r="PC199"/>
      <c r="PD199"/>
      <c r="PE199"/>
      <c r="PF199"/>
      <c r="PG199"/>
      <c r="PH199"/>
      <c r="PI199"/>
      <c r="PJ199"/>
      <c r="PK199"/>
      <c r="PL199"/>
      <c r="PM199"/>
      <c r="PN199"/>
      <c r="PO199"/>
      <c r="PP199"/>
      <c r="PQ199"/>
      <c r="PR199"/>
      <c r="PS199"/>
      <c r="PT199"/>
    </row>
    <row r="200" spans="1:436">
      <c r="A200" s="25">
        <v>90196</v>
      </c>
      <c r="B200" s="26">
        <v>46074</v>
      </c>
      <c r="C200" s="27" t="s">
        <v>95</v>
      </c>
      <c r="D200" s="27" t="s">
        <v>41</v>
      </c>
      <c r="E200" s="28">
        <v>6786</v>
      </c>
      <c r="P200" s="41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/>
      <c r="NO200"/>
      <c r="NP200"/>
      <c r="NQ200"/>
      <c r="NR200"/>
      <c r="NS200"/>
      <c r="NT200"/>
      <c r="NU200"/>
      <c r="NV200"/>
      <c r="NW200"/>
      <c r="NX200"/>
      <c r="NY200"/>
      <c r="NZ200"/>
      <c r="OA200"/>
      <c r="OB200"/>
      <c r="OC200"/>
      <c r="OD200"/>
      <c r="OE200"/>
      <c r="OF200"/>
      <c r="OG200"/>
      <c r="OH200"/>
      <c r="OI200"/>
      <c r="OJ200"/>
      <c r="OK200"/>
      <c r="OL200"/>
      <c r="OM200"/>
      <c r="ON200"/>
      <c r="OO200"/>
      <c r="OP200"/>
      <c r="OQ200"/>
      <c r="OR200"/>
      <c r="OS200"/>
      <c r="OT200"/>
      <c r="OU200"/>
      <c r="OV200"/>
      <c r="OW200"/>
      <c r="OX200"/>
      <c r="OY200"/>
      <c r="OZ200"/>
      <c r="PA200"/>
      <c r="PB200"/>
      <c r="PC200"/>
      <c r="PD200"/>
      <c r="PE200"/>
      <c r="PF200"/>
      <c r="PG200"/>
      <c r="PH200"/>
      <c r="PI200"/>
      <c r="PJ200"/>
      <c r="PK200"/>
      <c r="PL200"/>
      <c r="PM200"/>
      <c r="PN200"/>
      <c r="PO200"/>
      <c r="PP200"/>
      <c r="PQ200"/>
      <c r="PR200"/>
      <c r="PS200"/>
      <c r="PT200"/>
    </row>
    <row r="201" spans="1:436">
      <c r="A201" s="25">
        <v>90197</v>
      </c>
      <c r="B201" s="26">
        <v>46096</v>
      </c>
      <c r="C201" s="27" t="s">
        <v>97</v>
      </c>
      <c r="D201" s="27" t="s">
        <v>26</v>
      </c>
      <c r="E201" s="28">
        <v>8840</v>
      </c>
      <c r="P201" s="4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  <c r="MK201"/>
      <c r="ML201"/>
      <c r="MM201"/>
      <c r="MN201"/>
      <c r="MO201"/>
      <c r="MP201"/>
      <c r="MQ201"/>
      <c r="MR201"/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/>
      <c r="NO201"/>
      <c r="NP201"/>
      <c r="NQ201"/>
      <c r="NR201"/>
      <c r="NS201"/>
      <c r="NT201"/>
      <c r="NU201"/>
      <c r="NV201"/>
      <c r="NW201"/>
      <c r="NX201"/>
      <c r="NY201"/>
      <c r="NZ201"/>
      <c r="OA201"/>
      <c r="OB201"/>
      <c r="OC201"/>
      <c r="OD201"/>
      <c r="OE201"/>
      <c r="OF201"/>
      <c r="OG201"/>
      <c r="OH201"/>
      <c r="OI201"/>
      <c r="OJ201"/>
      <c r="OK201"/>
      <c r="OL201"/>
      <c r="OM201"/>
      <c r="ON201"/>
      <c r="OO201"/>
      <c r="OP201"/>
      <c r="OQ201"/>
      <c r="OR201"/>
      <c r="OS201"/>
      <c r="OT201"/>
      <c r="OU201"/>
      <c r="OV201"/>
      <c r="OW201"/>
      <c r="OX201"/>
      <c r="OY201"/>
      <c r="OZ201"/>
      <c r="PA201"/>
      <c r="PB201"/>
      <c r="PC201"/>
      <c r="PD201"/>
      <c r="PE201"/>
      <c r="PF201"/>
      <c r="PG201"/>
      <c r="PH201"/>
      <c r="PI201"/>
      <c r="PJ201"/>
      <c r="PK201"/>
      <c r="PL201"/>
      <c r="PM201"/>
      <c r="PN201"/>
      <c r="PO201"/>
      <c r="PP201"/>
      <c r="PQ201"/>
      <c r="PR201"/>
      <c r="PS201"/>
      <c r="PT201"/>
    </row>
    <row r="202" spans="1:436">
      <c r="A202" s="25">
        <v>90198</v>
      </c>
      <c r="B202" s="26">
        <v>46260</v>
      </c>
      <c r="C202" s="27" t="s">
        <v>96</v>
      </c>
      <c r="D202" s="27" t="s">
        <v>26</v>
      </c>
      <c r="E202" s="28">
        <v>21498</v>
      </c>
      <c r="P202" s="41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  <c r="LK202"/>
      <c r="LL202"/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/>
      <c r="MH202"/>
      <c r="MI202"/>
      <c r="MJ202"/>
      <c r="MK202"/>
      <c r="ML202"/>
      <c r="MM202"/>
      <c r="MN202"/>
      <c r="MO202"/>
      <c r="MP202"/>
      <c r="MQ202"/>
      <c r="MR202"/>
      <c r="MS202"/>
      <c r="MT202"/>
      <c r="MU202"/>
      <c r="MV202"/>
      <c r="MW202"/>
      <c r="MX202"/>
      <c r="MY202"/>
      <c r="MZ202"/>
      <c r="NA202"/>
      <c r="NB202"/>
      <c r="NC202"/>
      <c r="ND202"/>
      <c r="NE202"/>
      <c r="NF202"/>
      <c r="NG202"/>
      <c r="NH202"/>
      <c r="NI202"/>
      <c r="NJ202"/>
      <c r="NK202"/>
      <c r="NL202"/>
      <c r="NM202"/>
      <c r="NN202"/>
      <c r="NO202"/>
      <c r="NP202"/>
      <c r="NQ202"/>
      <c r="NR202"/>
      <c r="NS202"/>
      <c r="NT202"/>
      <c r="NU202"/>
      <c r="NV202"/>
      <c r="NW202"/>
      <c r="NX202"/>
      <c r="NY202"/>
      <c r="NZ202"/>
      <c r="OA202"/>
      <c r="OB202"/>
      <c r="OC202"/>
      <c r="OD202"/>
      <c r="OE202"/>
      <c r="OF202"/>
      <c r="OG202"/>
      <c r="OH202"/>
      <c r="OI202"/>
      <c r="OJ202"/>
      <c r="OK202"/>
      <c r="OL202"/>
      <c r="OM202"/>
      <c r="ON202"/>
      <c r="OO202"/>
      <c r="OP202"/>
      <c r="OQ202"/>
      <c r="OR202"/>
      <c r="OS202"/>
      <c r="OT202"/>
      <c r="OU202"/>
      <c r="OV202"/>
      <c r="OW202"/>
      <c r="OX202"/>
      <c r="OY202"/>
      <c r="OZ202"/>
      <c r="PA202"/>
      <c r="PB202"/>
      <c r="PC202"/>
      <c r="PD202"/>
      <c r="PE202"/>
      <c r="PF202"/>
      <c r="PG202"/>
      <c r="PH202"/>
      <c r="PI202"/>
      <c r="PJ202"/>
      <c r="PK202"/>
      <c r="PL202"/>
      <c r="PM202"/>
      <c r="PN202"/>
      <c r="PO202"/>
      <c r="PP202"/>
      <c r="PQ202"/>
      <c r="PR202"/>
      <c r="PS202"/>
      <c r="PT202"/>
    </row>
    <row r="203" spans="1:436">
      <c r="A203" s="25">
        <v>90199</v>
      </c>
      <c r="B203" s="26">
        <v>46204</v>
      </c>
      <c r="C203" s="27" t="s">
        <v>97</v>
      </c>
      <c r="D203" s="27" t="s">
        <v>21</v>
      </c>
      <c r="E203" s="28">
        <v>5250</v>
      </c>
      <c r="P203" s="41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/>
      <c r="MO203"/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/>
      <c r="NO203"/>
      <c r="NP203"/>
      <c r="NQ203"/>
      <c r="NR203"/>
      <c r="NS203"/>
      <c r="NT203"/>
      <c r="NU203"/>
      <c r="NV203"/>
      <c r="NW203"/>
      <c r="NX203"/>
      <c r="NY203"/>
      <c r="NZ203"/>
      <c r="OA203"/>
      <c r="OB203"/>
      <c r="OC203"/>
      <c r="OD203"/>
      <c r="OE203"/>
      <c r="OF203"/>
      <c r="OG203"/>
      <c r="OH203"/>
      <c r="OI203"/>
      <c r="OJ203"/>
      <c r="OK203"/>
      <c r="OL203"/>
      <c r="OM203"/>
      <c r="ON203"/>
      <c r="OO203"/>
      <c r="OP203"/>
      <c r="OQ203"/>
      <c r="OR203"/>
      <c r="OS203"/>
      <c r="OT203"/>
      <c r="OU203"/>
      <c r="OV203"/>
      <c r="OW203"/>
      <c r="OX203"/>
      <c r="OY203"/>
      <c r="OZ203"/>
      <c r="PA203"/>
      <c r="PB203"/>
      <c r="PC203"/>
      <c r="PD203"/>
      <c r="PE203"/>
      <c r="PF203"/>
      <c r="PG203"/>
      <c r="PH203"/>
      <c r="PI203"/>
      <c r="PJ203"/>
      <c r="PK203"/>
      <c r="PL203"/>
      <c r="PM203"/>
      <c r="PN203"/>
      <c r="PO203"/>
      <c r="PP203"/>
      <c r="PQ203"/>
      <c r="PR203"/>
      <c r="PS203"/>
      <c r="PT203"/>
    </row>
    <row r="204" spans="1:436">
      <c r="A204" s="25">
        <v>90200</v>
      </c>
      <c r="B204" s="26">
        <v>46224</v>
      </c>
      <c r="C204" s="27" t="s">
        <v>95</v>
      </c>
      <c r="D204" s="27" t="s">
        <v>31</v>
      </c>
      <c r="E204" s="28">
        <v>22755</v>
      </c>
      <c r="P204" s="41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/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/>
      <c r="NO204"/>
      <c r="NP204"/>
      <c r="NQ204"/>
      <c r="NR204"/>
      <c r="NS204"/>
      <c r="NT204"/>
      <c r="NU204"/>
      <c r="NV204"/>
      <c r="NW204"/>
      <c r="NX204"/>
      <c r="NY204"/>
      <c r="NZ204"/>
      <c r="OA204"/>
      <c r="OB204"/>
      <c r="OC204"/>
      <c r="OD204"/>
      <c r="OE204"/>
      <c r="OF204"/>
      <c r="OG204"/>
      <c r="OH204"/>
      <c r="OI204"/>
      <c r="OJ204"/>
      <c r="OK204"/>
      <c r="OL204"/>
      <c r="OM204"/>
      <c r="ON204"/>
      <c r="OO204"/>
      <c r="OP204"/>
      <c r="OQ204"/>
      <c r="OR204"/>
      <c r="OS204"/>
      <c r="OT204"/>
      <c r="OU204"/>
      <c r="OV204"/>
      <c r="OW204"/>
      <c r="OX204"/>
      <c r="OY204"/>
      <c r="OZ204"/>
      <c r="PA204"/>
      <c r="PB204"/>
      <c r="PC204"/>
      <c r="PD204"/>
      <c r="PE204"/>
      <c r="PF204"/>
      <c r="PG204"/>
      <c r="PH204"/>
      <c r="PI204"/>
      <c r="PJ204"/>
      <c r="PK204"/>
      <c r="PL204"/>
      <c r="PM204"/>
      <c r="PN204"/>
      <c r="PO204"/>
      <c r="PP204"/>
      <c r="PQ204"/>
      <c r="PR204"/>
      <c r="PS204"/>
      <c r="PT204"/>
    </row>
    <row r="205" spans="1:436">
      <c r="A205" s="25">
        <v>90201</v>
      </c>
      <c r="B205" s="26">
        <v>46164</v>
      </c>
      <c r="C205" s="27" t="s">
        <v>96</v>
      </c>
      <c r="D205" s="27" t="s">
        <v>16</v>
      </c>
      <c r="E205" s="28">
        <v>26169</v>
      </c>
      <c r="P205" s="41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/>
      <c r="MH205"/>
      <c r="MI205"/>
      <c r="MJ205"/>
      <c r="MK205"/>
      <c r="ML205"/>
      <c r="MM205"/>
      <c r="MN205"/>
      <c r="MO205"/>
      <c r="MP205"/>
      <c r="MQ205"/>
      <c r="MR205"/>
      <c r="MS205"/>
      <c r="MT205"/>
      <c r="MU205"/>
      <c r="MV205"/>
      <c r="MW205"/>
      <c r="MX205"/>
      <c r="MY205"/>
      <c r="MZ205"/>
      <c r="NA205"/>
      <c r="NB205"/>
      <c r="NC205"/>
      <c r="ND205"/>
      <c r="NE205"/>
      <c r="NF205"/>
      <c r="NG205"/>
      <c r="NH205"/>
      <c r="NI205"/>
      <c r="NJ205"/>
      <c r="NK205"/>
      <c r="NL205"/>
      <c r="NM205"/>
      <c r="NN205"/>
      <c r="NO205"/>
      <c r="NP205"/>
      <c r="NQ205"/>
      <c r="NR205"/>
      <c r="NS205"/>
      <c r="NT205"/>
      <c r="NU205"/>
      <c r="NV205"/>
      <c r="NW205"/>
      <c r="NX205"/>
      <c r="NY205"/>
      <c r="NZ205"/>
      <c r="OA205"/>
      <c r="OB205"/>
      <c r="OC205"/>
      <c r="OD205"/>
      <c r="OE205"/>
      <c r="OF205"/>
      <c r="OG205"/>
      <c r="OH205"/>
      <c r="OI205"/>
      <c r="OJ205"/>
      <c r="OK205"/>
      <c r="OL205"/>
      <c r="OM205"/>
      <c r="ON205"/>
      <c r="OO205"/>
      <c r="OP205"/>
      <c r="OQ205"/>
      <c r="OR205"/>
      <c r="OS205"/>
      <c r="OT205"/>
      <c r="OU205"/>
      <c r="OV205"/>
      <c r="OW205"/>
      <c r="OX205"/>
      <c r="OY205"/>
      <c r="OZ205"/>
      <c r="PA205"/>
      <c r="PB205"/>
      <c r="PC205"/>
      <c r="PD205"/>
      <c r="PE205"/>
      <c r="PF205"/>
      <c r="PG205"/>
      <c r="PH205"/>
      <c r="PI205"/>
      <c r="PJ205"/>
      <c r="PK205"/>
      <c r="PL205"/>
      <c r="PM205"/>
      <c r="PN205"/>
      <c r="PO205"/>
      <c r="PP205"/>
      <c r="PQ205"/>
      <c r="PR205"/>
      <c r="PS205"/>
      <c r="PT205"/>
    </row>
    <row r="206" spans="1:436">
      <c r="A206" s="25">
        <v>90202</v>
      </c>
      <c r="B206" s="26">
        <v>46129</v>
      </c>
      <c r="C206" s="27" t="s">
        <v>97</v>
      </c>
      <c r="D206" s="27" t="s">
        <v>31</v>
      </c>
      <c r="E206" s="28">
        <v>24418</v>
      </c>
      <c r="P206" s="41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/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  <c r="NK206"/>
      <c r="NL206"/>
      <c r="NM206"/>
      <c r="NN206"/>
      <c r="NO206"/>
      <c r="NP206"/>
      <c r="NQ206"/>
      <c r="NR206"/>
      <c r="NS206"/>
      <c r="NT206"/>
      <c r="NU206"/>
      <c r="NV206"/>
      <c r="NW206"/>
      <c r="NX206"/>
      <c r="NY206"/>
      <c r="NZ206"/>
      <c r="OA206"/>
      <c r="OB206"/>
      <c r="OC206"/>
      <c r="OD206"/>
      <c r="OE206"/>
      <c r="OF206"/>
      <c r="OG206"/>
      <c r="OH206"/>
      <c r="OI206"/>
      <c r="OJ206"/>
      <c r="OK206"/>
      <c r="OL206"/>
      <c r="OM206"/>
      <c r="ON206"/>
      <c r="OO206"/>
      <c r="OP206"/>
      <c r="OQ206"/>
      <c r="OR206"/>
      <c r="OS206"/>
      <c r="OT206"/>
      <c r="OU206"/>
      <c r="OV206"/>
      <c r="OW206"/>
      <c r="OX206"/>
      <c r="OY206"/>
      <c r="OZ206"/>
      <c r="PA206"/>
      <c r="PB206"/>
      <c r="PC206"/>
      <c r="PD206"/>
      <c r="PE206"/>
      <c r="PF206"/>
      <c r="PG206"/>
      <c r="PH206"/>
      <c r="PI206"/>
      <c r="PJ206"/>
      <c r="PK206"/>
      <c r="PL206"/>
      <c r="PM206"/>
      <c r="PN206"/>
      <c r="PO206"/>
      <c r="PP206"/>
      <c r="PQ206"/>
      <c r="PR206"/>
      <c r="PS206"/>
      <c r="PT206"/>
    </row>
    <row r="207" spans="1:436">
      <c r="A207" s="25">
        <v>90203</v>
      </c>
      <c r="B207" s="26">
        <v>46144</v>
      </c>
      <c r="C207" s="27" t="s">
        <v>96</v>
      </c>
      <c r="D207" s="27" t="s">
        <v>16</v>
      </c>
      <c r="E207" s="28">
        <v>14524</v>
      </c>
      <c r="P207" s="41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</row>
    <row r="208" spans="1:436">
      <c r="A208" s="25">
        <v>90204</v>
      </c>
      <c r="B208" s="26">
        <v>46225</v>
      </c>
      <c r="C208" s="27" t="s">
        <v>98</v>
      </c>
      <c r="D208" s="27" t="s">
        <v>26</v>
      </c>
      <c r="E208" s="28">
        <v>15385</v>
      </c>
      <c r="P208" s="41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</row>
    <row r="209" spans="1:436">
      <c r="A209" s="25">
        <v>90205</v>
      </c>
      <c r="B209" s="26">
        <v>46284</v>
      </c>
      <c r="C209" s="27" t="s">
        <v>98</v>
      </c>
      <c r="D209" s="27" t="s">
        <v>31</v>
      </c>
      <c r="E209" s="28">
        <v>23660</v>
      </c>
      <c r="P209" s="41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</row>
    <row r="210" spans="1:436">
      <c r="A210" s="25">
        <v>90206</v>
      </c>
      <c r="B210" s="26">
        <v>46095</v>
      </c>
      <c r="C210" s="27" t="s">
        <v>98</v>
      </c>
      <c r="D210" s="27" t="s">
        <v>16</v>
      </c>
      <c r="E210" s="28">
        <v>25727</v>
      </c>
      <c r="P210" s="41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</row>
    <row r="211" spans="1:436">
      <c r="A211" s="25">
        <v>90207</v>
      </c>
      <c r="B211" s="26">
        <v>46215</v>
      </c>
      <c r="C211" s="27" t="s">
        <v>96</v>
      </c>
      <c r="D211" s="27" t="s">
        <v>26</v>
      </c>
      <c r="E211" s="28">
        <v>4646</v>
      </c>
      <c r="P211" s="4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/>
      <c r="NO211"/>
      <c r="NP211"/>
      <c r="NQ211"/>
      <c r="NR211"/>
      <c r="NS211"/>
      <c r="NT211"/>
      <c r="NU211"/>
      <c r="NV211"/>
      <c r="NW211"/>
      <c r="NX211"/>
      <c r="NY211"/>
      <c r="NZ211"/>
      <c r="OA211"/>
      <c r="OB211"/>
      <c r="OC211"/>
      <c r="OD211"/>
      <c r="OE211"/>
      <c r="OF211"/>
      <c r="OG211"/>
      <c r="OH211"/>
      <c r="OI211"/>
      <c r="OJ211"/>
      <c r="OK211"/>
      <c r="OL211"/>
      <c r="OM211"/>
      <c r="ON211"/>
      <c r="OO211"/>
      <c r="OP211"/>
      <c r="OQ211"/>
      <c r="OR211"/>
      <c r="OS211"/>
      <c r="OT211"/>
      <c r="OU211"/>
      <c r="OV211"/>
      <c r="OW211"/>
      <c r="OX211"/>
      <c r="OY211"/>
      <c r="OZ211"/>
      <c r="PA211"/>
      <c r="PB211"/>
      <c r="PC211"/>
      <c r="PD211"/>
      <c r="PE211"/>
      <c r="PF211"/>
      <c r="PG211"/>
      <c r="PH211"/>
      <c r="PI211"/>
      <c r="PJ211"/>
      <c r="PK211"/>
      <c r="PL211"/>
      <c r="PM211"/>
      <c r="PN211"/>
      <c r="PO211"/>
      <c r="PP211"/>
      <c r="PQ211"/>
      <c r="PR211"/>
      <c r="PS211"/>
      <c r="PT211"/>
    </row>
    <row r="212" spans="1:436">
      <c r="A212" s="25">
        <v>90208</v>
      </c>
      <c r="B212" s="26">
        <v>46200</v>
      </c>
      <c r="C212" s="27" t="s">
        <v>95</v>
      </c>
      <c r="D212" s="27" t="s">
        <v>21</v>
      </c>
      <c r="E212" s="28">
        <v>20751</v>
      </c>
      <c r="P212" s="41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/>
      <c r="NO212"/>
      <c r="NP212"/>
      <c r="NQ212"/>
      <c r="NR212"/>
      <c r="NS212"/>
      <c r="NT212"/>
      <c r="NU212"/>
      <c r="NV212"/>
      <c r="NW212"/>
      <c r="NX212"/>
      <c r="NY212"/>
      <c r="NZ212"/>
      <c r="OA212"/>
      <c r="OB212"/>
      <c r="OC212"/>
      <c r="OD212"/>
      <c r="OE212"/>
      <c r="OF212"/>
      <c r="OG212"/>
      <c r="OH212"/>
      <c r="OI212"/>
      <c r="OJ212"/>
      <c r="OK212"/>
      <c r="OL212"/>
      <c r="OM212"/>
      <c r="ON212"/>
      <c r="OO212"/>
      <c r="OP212"/>
      <c r="OQ212"/>
      <c r="OR212"/>
      <c r="OS212"/>
      <c r="OT212"/>
      <c r="OU212"/>
      <c r="OV212"/>
      <c r="OW212"/>
      <c r="OX212"/>
      <c r="OY212"/>
      <c r="OZ212"/>
      <c r="PA212"/>
      <c r="PB212"/>
      <c r="PC212"/>
      <c r="PD212"/>
      <c r="PE212"/>
      <c r="PF212"/>
      <c r="PG212"/>
      <c r="PH212"/>
      <c r="PI212"/>
      <c r="PJ212"/>
      <c r="PK212"/>
      <c r="PL212"/>
      <c r="PM212"/>
      <c r="PN212"/>
      <c r="PO212"/>
      <c r="PP212"/>
      <c r="PQ212"/>
      <c r="PR212"/>
      <c r="PS212"/>
      <c r="PT212"/>
    </row>
    <row r="213" spans="1:436">
      <c r="A213" s="25">
        <v>90209</v>
      </c>
      <c r="B213" s="26">
        <v>46233</v>
      </c>
      <c r="C213" s="27" t="s">
        <v>96</v>
      </c>
      <c r="D213" s="27" t="s">
        <v>21</v>
      </c>
      <c r="E213" s="28">
        <v>15782</v>
      </c>
      <c r="P213" s="41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/>
      <c r="NO213"/>
      <c r="NP213"/>
      <c r="NQ213"/>
      <c r="NR213"/>
      <c r="NS213"/>
      <c r="NT213"/>
      <c r="NU213"/>
      <c r="NV213"/>
      <c r="NW213"/>
      <c r="NX213"/>
      <c r="NY213"/>
      <c r="NZ213"/>
      <c r="OA213"/>
      <c r="OB213"/>
      <c r="OC213"/>
      <c r="OD213"/>
      <c r="OE213"/>
      <c r="OF213"/>
      <c r="OG213"/>
      <c r="OH213"/>
      <c r="OI213"/>
      <c r="OJ213"/>
      <c r="OK213"/>
      <c r="OL213"/>
      <c r="OM213"/>
      <c r="ON213"/>
      <c r="OO213"/>
      <c r="OP213"/>
      <c r="OQ213"/>
      <c r="OR213"/>
      <c r="OS213"/>
      <c r="OT213"/>
      <c r="OU213"/>
      <c r="OV213"/>
      <c r="OW213"/>
      <c r="OX213"/>
      <c r="OY213"/>
      <c r="OZ213"/>
      <c r="PA213"/>
      <c r="PB213"/>
      <c r="PC213"/>
      <c r="PD213"/>
      <c r="PE213"/>
      <c r="PF213"/>
      <c r="PG213"/>
      <c r="PH213"/>
      <c r="PI213"/>
      <c r="PJ213"/>
      <c r="PK213"/>
      <c r="PL213"/>
      <c r="PM213"/>
      <c r="PN213"/>
      <c r="PO213"/>
      <c r="PP213"/>
      <c r="PQ213"/>
      <c r="PR213"/>
      <c r="PS213"/>
      <c r="PT213"/>
    </row>
    <row r="214" spans="1:436">
      <c r="A214" s="25">
        <v>90210</v>
      </c>
      <c r="B214" s="26">
        <v>46249</v>
      </c>
      <c r="C214" s="27" t="s">
        <v>98</v>
      </c>
      <c r="D214" s="27" t="s">
        <v>26</v>
      </c>
      <c r="E214" s="28">
        <v>12944</v>
      </c>
      <c r="P214" s="41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/>
      <c r="NO214"/>
      <c r="NP214"/>
      <c r="NQ214"/>
      <c r="NR214"/>
      <c r="NS214"/>
      <c r="NT214"/>
      <c r="NU214"/>
      <c r="NV214"/>
      <c r="NW214"/>
      <c r="NX214"/>
      <c r="NY214"/>
      <c r="NZ214"/>
      <c r="OA214"/>
      <c r="OB214"/>
      <c r="OC214"/>
      <c r="OD214"/>
      <c r="OE214"/>
      <c r="OF214"/>
      <c r="OG214"/>
      <c r="OH214"/>
      <c r="OI214"/>
      <c r="OJ214"/>
      <c r="OK214"/>
      <c r="OL214"/>
      <c r="OM214"/>
      <c r="ON214"/>
      <c r="OO214"/>
      <c r="OP214"/>
      <c r="OQ214"/>
      <c r="OR214"/>
      <c r="OS214"/>
      <c r="OT214"/>
      <c r="OU214"/>
      <c r="OV214"/>
      <c r="OW214"/>
      <c r="OX214"/>
      <c r="OY214"/>
      <c r="OZ214"/>
      <c r="PA214"/>
      <c r="PB214"/>
      <c r="PC214"/>
      <c r="PD214"/>
      <c r="PE214"/>
      <c r="PF214"/>
      <c r="PG214"/>
      <c r="PH214"/>
      <c r="PI214"/>
      <c r="PJ214"/>
      <c r="PK214"/>
      <c r="PL214"/>
      <c r="PM214"/>
      <c r="PN214"/>
      <c r="PO214"/>
      <c r="PP214"/>
      <c r="PQ214"/>
      <c r="PR214"/>
      <c r="PS214"/>
      <c r="PT214"/>
    </row>
    <row r="215" spans="1:436">
      <c r="A215" s="25">
        <v>90211</v>
      </c>
      <c r="B215" s="26">
        <v>46270</v>
      </c>
      <c r="C215" s="27" t="s">
        <v>95</v>
      </c>
      <c r="D215" s="27" t="s">
        <v>26</v>
      </c>
      <c r="E215" s="28">
        <v>25026</v>
      </c>
      <c r="P215" s="41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/>
      <c r="NO215"/>
      <c r="NP215"/>
      <c r="NQ215"/>
      <c r="NR215"/>
      <c r="NS215"/>
      <c r="NT215"/>
      <c r="NU215"/>
      <c r="NV215"/>
      <c r="NW215"/>
      <c r="NX215"/>
      <c r="NY215"/>
      <c r="NZ215"/>
      <c r="OA215"/>
      <c r="OB215"/>
      <c r="OC215"/>
      <c r="OD215"/>
      <c r="OE215"/>
      <c r="OF215"/>
      <c r="OG215"/>
      <c r="OH215"/>
      <c r="OI215"/>
      <c r="OJ215"/>
      <c r="OK215"/>
      <c r="OL215"/>
      <c r="OM215"/>
      <c r="ON215"/>
      <c r="OO215"/>
      <c r="OP215"/>
      <c r="OQ215"/>
      <c r="OR215"/>
      <c r="OS215"/>
      <c r="OT215"/>
      <c r="OU215"/>
      <c r="OV215"/>
      <c r="OW215"/>
      <c r="OX215"/>
      <c r="OY215"/>
      <c r="OZ215"/>
      <c r="PA215"/>
      <c r="PB215"/>
      <c r="PC215"/>
      <c r="PD215"/>
      <c r="PE215"/>
      <c r="PF215"/>
      <c r="PG215"/>
      <c r="PH215"/>
      <c r="PI215"/>
      <c r="PJ215"/>
      <c r="PK215"/>
      <c r="PL215"/>
      <c r="PM215"/>
      <c r="PN215"/>
      <c r="PO215"/>
      <c r="PP215"/>
      <c r="PQ215"/>
      <c r="PR215"/>
      <c r="PS215"/>
      <c r="PT215"/>
    </row>
    <row r="216" spans="1:436">
      <c r="A216" s="25">
        <v>90212</v>
      </c>
      <c r="B216" s="26">
        <v>46113</v>
      </c>
      <c r="C216" s="27" t="s">
        <v>96</v>
      </c>
      <c r="D216" s="27" t="s">
        <v>26</v>
      </c>
      <c r="E216" s="28">
        <v>24344</v>
      </c>
      <c r="P216" s="41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  <c r="NK216"/>
      <c r="NL216"/>
      <c r="NM216"/>
      <c r="NN216"/>
      <c r="NO216"/>
      <c r="NP216"/>
      <c r="NQ216"/>
      <c r="NR216"/>
      <c r="NS216"/>
      <c r="NT216"/>
      <c r="NU216"/>
      <c r="NV216"/>
      <c r="NW216"/>
      <c r="NX216"/>
      <c r="NY216"/>
      <c r="NZ216"/>
      <c r="OA216"/>
      <c r="OB216"/>
      <c r="OC216"/>
      <c r="OD216"/>
      <c r="OE216"/>
      <c r="OF216"/>
      <c r="OG216"/>
      <c r="OH216"/>
      <c r="OI216"/>
      <c r="OJ216"/>
      <c r="OK216"/>
      <c r="OL216"/>
      <c r="OM216"/>
      <c r="ON216"/>
      <c r="OO216"/>
      <c r="OP216"/>
      <c r="OQ216"/>
      <c r="OR216"/>
      <c r="OS216"/>
      <c r="OT216"/>
      <c r="OU216"/>
      <c r="OV216"/>
      <c r="OW216"/>
      <c r="OX216"/>
      <c r="OY216"/>
      <c r="OZ216"/>
      <c r="PA216"/>
      <c r="PB216"/>
      <c r="PC216"/>
      <c r="PD216"/>
      <c r="PE216"/>
      <c r="PF216"/>
      <c r="PG216"/>
      <c r="PH216"/>
      <c r="PI216"/>
      <c r="PJ216"/>
      <c r="PK216"/>
      <c r="PL216"/>
      <c r="PM216"/>
      <c r="PN216"/>
      <c r="PO216"/>
      <c r="PP216"/>
      <c r="PQ216"/>
      <c r="PR216"/>
      <c r="PS216"/>
      <c r="PT216"/>
    </row>
    <row r="217" spans="1:436">
      <c r="A217" s="25">
        <v>90213</v>
      </c>
      <c r="B217" s="26">
        <v>46242</v>
      </c>
      <c r="C217" s="27" t="s">
        <v>97</v>
      </c>
      <c r="D217" s="27" t="s">
        <v>41</v>
      </c>
      <c r="E217" s="28">
        <v>8517</v>
      </c>
      <c r="P217" s="41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  <c r="NK217"/>
      <c r="NL217"/>
      <c r="NM217"/>
      <c r="NN217"/>
      <c r="NO217"/>
      <c r="NP217"/>
      <c r="NQ217"/>
      <c r="NR217"/>
      <c r="NS217"/>
      <c r="NT217"/>
      <c r="NU217"/>
      <c r="NV217"/>
      <c r="NW217"/>
      <c r="NX217"/>
      <c r="NY217"/>
      <c r="NZ217"/>
      <c r="OA217"/>
      <c r="OB217"/>
      <c r="OC217"/>
      <c r="OD217"/>
      <c r="OE217"/>
      <c r="OF217"/>
      <c r="OG217"/>
      <c r="OH217"/>
      <c r="OI217"/>
      <c r="OJ217"/>
      <c r="OK217"/>
      <c r="OL217"/>
      <c r="OM217"/>
      <c r="ON217"/>
      <c r="OO217"/>
      <c r="OP217"/>
      <c r="OQ217"/>
      <c r="OR217"/>
      <c r="OS217"/>
      <c r="OT217"/>
      <c r="OU217"/>
      <c r="OV217"/>
      <c r="OW217"/>
      <c r="OX217"/>
      <c r="OY217"/>
      <c r="OZ217"/>
      <c r="PA217"/>
      <c r="PB217"/>
      <c r="PC217"/>
      <c r="PD217"/>
      <c r="PE217"/>
      <c r="PF217"/>
      <c r="PG217"/>
      <c r="PH217"/>
      <c r="PI217"/>
      <c r="PJ217"/>
      <c r="PK217"/>
      <c r="PL217"/>
      <c r="PM217"/>
      <c r="PN217"/>
      <c r="PO217"/>
      <c r="PP217"/>
      <c r="PQ217"/>
      <c r="PR217"/>
      <c r="PS217"/>
      <c r="PT217"/>
    </row>
    <row r="218" spans="1:436">
      <c r="A218" s="25">
        <v>90214</v>
      </c>
      <c r="B218" s="26">
        <v>46203</v>
      </c>
      <c r="C218" s="27" t="s">
        <v>96</v>
      </c>
      <c r="D218" s="27" t="s">
        <v>41</v>
      </c>
      <c r="E218" s="28">
        <v>9922</v>
      </c>
      <c r="P218" s="41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  <c r="MK218"/>
      <c r="ML218"/>
      <c r="MM218"/>
      <c r="MN218"/>
      <c r="MO218"/>
      <c r="MP218"/>
      <c r="MQ218"/>
      <c r="MR218"/>
      <c r="MS218"/>
      <c r="MT218"/>
      <c r="MU218"/>
      <c r="MV218"/>
      <c r="MW218"/>
      <c r="MX218"/>
      <c r="MY218"/>
      <c r="MZ218"/>
      <c r="NA218"/>
      <c r="NB218"/>
      <c r="NC218"/>
      <c r="ND218"/>
      <c r="NE218"/>
      <c r="NF218"/>
      <c r="NG218"/>
      <c r="NH218"/>
      <c r="NI218"/>
      <c r="NJ218"/>
      <c r="NK218"/>
      <c r="NL218"/>
      <c r="NM218"/>
      <c r="NN218"/>
      <c r="NO218"/>
      <c r="NP218"/>
      <c r="NQ218"/>
      <c r="NR218"/>
      <c r="NS218"/>
      <c r="NT218"/>
      <c r="NU218"/>
      <c r="NV218"/>
      <c r="NW218"/>
      <c r="NX218"/>
      <c r="NY218"/>
      <c r="NZ218"/>
      <c r="OA218"/>
      <c r="OB218"/>
      <c r="OC218"/>
      <c r="OD218"/>
      <c r="OE218"/>
      <c r="OF218"/>
      <c r="OG218"/>
      <c r="OH218"/>
      <c r="OI218"/>
      <c r="OJ218"/>
      <c r="OK218"/>
      <c r="OL218"/>
      <c r="OM218"/>
      <c r="ON218"/>
      <c r="OO218"/>
      <c r="OP218"/>
      <c r="OQ218"/>
      <c r="OR218"/>
      <c r="OS218"/>
      <c r="OT218"/>
      <c r="OU218"/>
      <c r="OV218"/>
      <c r="OW218"/>
      <c r="OX218"/>
      <c r="OY218"/>
      <c r="OZ218"/>
      <c r="PA218"/>
      <c r="PB218"/>
      <c r="PC218"/>
      <c r="PD218"/>
      <c r="PE218"/>
      <c r="PF218"/>
      <c r="PG218"/>
      <c r="PH218"/>
      <c r="PI218"/>
      <c r="PJ218"/>
      <c r="PK218"/>
      <c r="PL218"/>
      <c r="PM218"/>
      <c r="PN218"/>
      <c r="PO218"/>
      <c r="PP218"/>
      <c r="PQ218"/>
      <c r="PR218"/>
      <c r="PS218"/>
      <c r="PT218"/>
    </row>
    <row r="219" spans="1:436">
      <c r="A219" s="25">
        <v>90215</v>
      </c>
      <c r="B219" s="26">
        <v>46123</v>
      </c>
      <c r="C219" s="27" t="s">
        <v>98</v>
      </c>
      <c r="D219" s="27" t="s">
        <v>21</v>
      </c>
      <c r="E219" s="28">
        <v>16758</v>
      </c>
      <c r="P219" s="41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  <c r="MK219"/>
      <c r="ML219"/>
      <c r="MM219"/>
      <c r="MN219"/>
      <c r="MO219"/>
      <c r="MP219"/>
      <c r="MQ219"/>
      <c r="MR219"/>
      <c r="MS219"/>
      <c r="MT219"/>
      <c r="MU219"/>
      <c r="MV219"/>
      <c r="MW219"/>
      <c r="MX219"/>
      <c r="MY219"/>
      <c r="MZ219"/>
      <c r="NA219"/>
      <c r="NB219"/>
      <c r="NC219"/>
      <c r="ND219"/>
      <c r="NE219"/>
      <c r="NF219"/>
      <c r="NG219"/>
      <c r="NH219"/>
      <c r="NI219"/>
      <c r="NJ219"/>
      <c r="NK219"/>
      <c r="NL219"/>
      <c r="NM219"/>
      <c r="NN219"/>
      <c r="NO219"/>
      <c r="NP219"/>
      <c r="NQ219"/>
      <c r="NR219"/>
      <c r="NS219"/>
      <c r="NT219"/>
      <c r="NU219"/>
      <c r="NV219"/>
      <c r="NW219"/>
      <c r="NX219"/>
      <c r="NY219"/>
      <c r="NZ219"/>
      <c r="OA219"/>
      <c r="OB219"/>
      <c r="OC219"/>
      <c r="OD219"/>
      <c r="OE219"/>
      <c r="OF219"/>
      <c r="OG219"/>
      <c r="OH219"/>
      <c r="OI219"/>
      <c r="OJ219"/>
      <c r="OK219"/>
      <c r="OL219"/>
      <c r="OM219"/>
      <c r="ON219"/>
      <c r="OO219"/>
      <c r="OP219"/>
      <c r="OQ219"/>
      <c r="OR219"/>
      <c r="OS219"/>
      <c r="OT219"/>
      <c r="OU219"/>
      <c r="OV219"/>
      <c r="OW219"/>
      <c r="OX219"/>
      <c r="OY219"/>
      <c r="OZ219"/>
      <c r="PA219"/>
      <c r="PB219"/>
      <c r="PC219"/>
      <c r="PD219"/>
      <c r="PE219"/>
      <c r="PF219"/>
      <c r="PG219"/>
      <c r="PH219"/>
      <c r="PI219"/>
      <c r="PJ219"/>
      <c r="PK219"/>
      <c r="PL219"/>
      <c r="PM219"/>
      <c r="PN219"/>
      <c r="PO219"/>
      <c r="PP219"/>
      <c r="PQ219"/>
      <c r="PR219"/>
      <c r="PS219"/>
      <c r="PT219"/>
    </row>
    <row r="220" spans="1:436">
      <c r="A220" s="25">
        <v>90216</v>
      </c>
      <c r="B220" s="26">
        <v>46129</v>
      </c>
      <c r="C220" s="27" t="s">
        <v>96</v>
      </c>
      <c r="D220" s="27" t="s">
        <v>16</v>
      </c>
      <c r="E220" s="28">
        <v>5035</v>
      </c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  <c r="MK220"/>
      <c r="ML220"/>
      <c r="MM220"/>
      <c r="MN220"/>
      <c r="MO220"/>
      <c r="MP220"/>
      <c r="MQ220"/>
      <c r="MR220"/>
      <c r="MS220"/>
      <c r="MT220"/>
      <c r="MU220"/>
      <c r="MV220"/>
      <c r="MW220"/>
      <c r="MX220"/>
      <c r="MY220"/>
      <c r="MZ220"/>
      <c r="NA220"/>
      <c r="NB220"/>
      <c r="NC220"/>
      <c r="ND220"/>
      <c r="NE220"/>
      <c r="NF220"/>
      <c r="NG220"/>
      <c r="NH220"/>
      <c r="NI220"/>
      <c r="NJ220"/>
      <c r="NK220"/>
      <c r="NL220"/>
      <c r="NM220"/>
      <c r="NN220"/>
      <c r="NO220"/>
      <c r="NP220"/>
      <c r="NQ220"/>
      <c r="NR220"/>
      <c r="NS220"/>
      <c r="NT220"/>
      <c r="NU220"/>
      <c r="NV220"/>
      <c r="NW220"/>
      <c r="NX220"/>
      <c r="NY220"/>
      <c r="NZ220"/>
      <c r="OA220"/>
      <c r="OB220"/>
      <c r="OC220"/>
      <c r="OD220"/>
      <c r="OE220"/>
      <c r="OF220"/>
      <c r="OG220"/>
      <c r="OH220"/>
      <c r="OI220"/>
      <c r="OJ220"/>
      <c r="OK220"/>
      <c r="OL220"/>
      <c r="OM220"/>
      <c r="ON220"/>
      <c r="OO220"/>
      <c r="OP220"/>
      <c r="OQ220"/>
      <c r="OR220"/>
      <c r="OS220"/>
      <c r="OT220"/>
      <c r="OU220"/>
      <c r="OV220"/>
      <c r="OW220"/>
      <c r="OX220"/>
      <c r="OY220"/>
      <c r="OZ220"/>
      <c r="PA220"/>
      <c r="PB220"/>
      <c r="PC220"/>
      <c r="PD220"/>
      <c r="PE220"/>
      <c r="PF220"/>
      <c r="PG220"/>
      <c r="PH220"/>
      <c r="PI220"/>
      <c r="PJ220"/>
      <c r="PK220"/>
      <c r="PL220"/>
      <c r="PM220"/>
      <c r="PN220"/>
      <c r="PO220"/>
      <c r="PP220"/>
      <c r="PQ220"/>
      <c r="PR220"/>
      <c r="PS220"/>
      <c r="PT220"/>
    </row>
    <row r="221" spans="1:436">
      <c r="A221" s="25">
        <v>90217</v>
      </c>
      <c r="B221" s="26">
        <v>46148</v>
      </c>
      <c r="C221" s="27" t="s">
        <v>97</v>
      </c>
      <c r="D221" s="27" t="s">
        <v>26</v>
      </c>
      <c r="E221" s="28">
        <v>21389</v>
      </c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/>
      <c r="NO221"/>
      <c r="NP221"/>
      <c r="NQ221"/>
      <c r="NR221"/>
      <c r="NS221"/>
      <c r="NT221"/>
      <c r="NU221"/>
      <c r="NV221"/>
      <c r="NW221"/>
      <c r="NX221"/>
      <c r="NY221"/>
      <c r="NZ221"/>
      <c r="OA221"/>
      <c r="OB221"/>
      <c r="OC221"/>
      <c r="OD221"/>
      <c r="OE221"/>
      <c r="OF221"/>
      <c r="OG221"/>
      <c r="OH221"/>
      <c r="OI221"/>
      <c r="OJ221"/>
      <c r="OK221"/>
      <c r="OL221"/>
      <c r="OM221"/>
      <c r="ON221"/>
      <c r="OO221"/>
      <c r="OP221"/>
      <c r="OQ221"/>
      <c r="OR221"/>
      <c r="OS221"/>
      <c r="OT221"/>
      <c r="OU221"/>
      <c r="OV221"/>
      <c r="OW221"/>
      <c r="OX221"/>
      <c r="OY221"/>
      <c r="OZ221"/>
      <c r="PA221"/>
      <c r="PB221"/>
      <c r="PC221"/>
      <c r="PD221"/>
      <c r="PE221"/>
      <c r="PF221"/>
      <c r="PG221"/>
      <c r="PH221"/>
      <c r="PI221"/>
      <c r="PJ221"/>
      <c r="PK221"/>
      <c r="PL221"/>
      <c r="PM221"/>
      <c r="PN221"/>
      <c r="PO221"/>
      <c r="PP221"/>
      <c r="PQ221"/>
      <c r="PR221"/>
      <c r="PS221"/>
      <c r="PT221"/>
    </row>
    <row r="222" spans="1:436">
      <c r="A222" s="25">
        <v>90218</v>
      </c>
      <c r="B222" s="26">
        <v>46040</v>
      </c>
      <c r="C222" s="27" t="s">
        <v>98</v>
      </c>
      <c r="D222" s="27" t="s">
        <v>41</v>
      </c>
      <c r="E222" s="28">
        <v>6208</v>
      </c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/>
      <c r="MI222"/>
      <c r="MJ222"/>
      <c r="MK222"/>
      <c r="ML222"/>
      <c r="MM222"/>
      <c r="MN222"/>
      <c r="MO222"/>
      <c r="MP222"/>
      <c r="MQ222"/>
      <c r="MR222"/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/>
      <c r="NO222"/>
      <c r="NP222"/>
      <c r="NQ222"/>
      <c r="NR222"/>
      <c r="NS222"/>
      <c r="NT222"/>
      <c r="NU222"/>
      <c r="NV222"/>
      <c r="NW222"/>
      <c r="NX222"/>
      <c r="NY222"/>
      <c r="NZ222"/>
      <c r="OA222"/>
      <c r="OB222"/>
      <c r="OC222"/>
      <c r="OD222"/>
      <c r="OE222"/>
      <c r="OF222"/>
      <c r="OG222"/>
      <c r="OH222"/>
      <c r="OI222"/>
      <c r="OJ222"/>
      <c r="OK222"/>
      <c r="OL222"/>
      <c r="OM222"/>
      <c r="ON222"/>
      <c r="OO222"/>
      <c r="OP222"/>
      <c r="OQ222"/>
      <c r="OR222"/>
      <c r="OS222"/>
      <c r="OT222"/>
      <c r="OU222"/>
      <c r="OV222"/>
      <c r="OW222"/>
      <c r="OX222"/>
      <c r="OY222"/>
      <c r="OZ222"/>
      <c r="PA222"/>
      <c r="PB222"/>
      <c r="PC222"/>
      <c r="PD222"/>
      <c r="PE222"/>
      <c r="PF222"/>
      <c r="PG222"/>
      <c r="PH222"/>
      <c r="PI222"/>
      <c r="PJ222"/>
      <c r="PK222"/>
      <c r="PL222"/>
      <c r="PM222"/>
      <c r="PN222"/>
      <c r="PO222"/>
      <c r="PP222"/>
      <c r="PQ222"/>
      <c r="PR222"/>
      <c r="PS222"/>
      <c r="PT222"/>
    </row>
    <row r="223" spans="1:436">
      <c r="A223" s="25">
        <v>90219</v>
      </c>
      <c r="B223" s="26">
        <v>46128</v>
      </c>
      <c r="C223" s="27" t="s">
        <v>97</v>
      </c>
      <c r="D223" s="27" t="s">
        <v>16</v>
      </c>
      <c r="E223" s="28">
        <v>14932</v>
      </c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/>
      <c r="KQ223"/>
      <c r="KR223"/>
      <c r="KS223"/>
      <c r="KT223"/>
      <c r="KU223"/>
      <c r="KV223"/>
      <c r="KW223"/>
      <c r="KX223"/>
      <c r="KY223"/>
      <c r="KZ223"/>
      <c r="LA223"/>
      <c r="LB223"/>
      <c r="LC223"/>
      <c r="LD223"/>
      <c r="LE223"/>
      <c r="LF223"/>
      <c r="LG223"/>
      <c r="LH223"/>
      <c r="LI223"/>
      <c r="LJ223"/>
      <c r="LK223"/>
      <c r="LL223"/>
      <c r="LM223"/>
      <c r="LN223"/>
      <c r="LO223"/>
      <c r="LP223"/>
      <c r="LQ223"/>
      <c r="LR223"/>
      <c r="LS223"/>
      <c r="LT223"/>
      <c r="LU223"/>
      <c r="LV223"/>
      <c r="LW223"/>
      <c r="LX223"/>
      <c r="LY223"/>
      <c r="LZ223"/>
      <c r="MA223"/>
      <c r="MB223"/>
      <c r="MC223"/>
      <c r="MD223"/>
      <c r="ME223"/>
      <c r="MF223"/>
      <c r="MG223"/>
      <c r="MH223"/>
      <c r="MI223"/>
      <c r="MJ223"/>
      <c r="MK223"/>
      <c r="ML223"/>
      <c r="MM223"/>
      <c r="MN223"/>
      <c r="MO223"/>
      <c r="MP223"/>
      <c r="MQ223"/>
      <c r="MR223"/>
      <c r="MS223"/>
      <c r="MT223"/>
      <c r="MU223"/>
      <c r="MV223"/>
      <c r="MW223"/>
      <c r="MX223"/>
      <c r="MY223"/>
      <c r="MZ223"/>
      <c r="NA223"/>
      <c r="NB223"/>
      <c r="NC223"/>
      <c r="ND223"/>
      <c r="NE223"/>
      <c r="NF223"/>
      <c r="NG223"/>
      <c r="NH223"/>
      <c r="NI223"/>
      <c r="NJ223"/>
      <c r="NK223"/>
      <c r="NL223"/>
      <c r="NM223"/>
      <c r="NN223"/>
      <c r="NO223"/>
      <c r="NP223"/>
      <c r="NQ223"/>
      <c r="NR223"/>
      <c r="NS223"/>
      <c r="NT223"/>
      <c r="NU223"/>
      <c r="NV223"/>
      <c r="NW223"/>
      <c r="NX223"/>
      <c r="NY223"/>
      <c r="NZ223"/>
      <c r="OA223"/>
      <c r="OB223"/>
      <c r="OC223"/>
      <c r="OD223"/>
      <c r="OE223"/>
      <c r="OF223"/>
      <c r="OG223"/>
      <c r="OH223"/>
      <c r="OI223"/>
      <c r="OJ223"/>
      <c r="OK223"/>
      <c r="OL223"/>
      <c r="OM223"/>
      <c r="ON223"/>
      <c r="OO223"/>
      <c r="OP223"/>
      <c r="OQ223"/>
      <c r="OR223"/>
      <c r="OS223"/>
      <c r="OT223"/>
      <c r="OU223"/>
      <c r="OV223"/>
      <c r="OW223"/>
      <c r="OX223"/>
      <c r="OY223"/>
      <c r="OZ223"/>
      <c r="PA223"/>
      <c r="PB223"/>
      <c r="PC223"/>
      <c r="PD223"/>
      <c r="PE223"/>
      <c r="PF223"/>
      <c r="PG223"/>
      <c r="PH223"/>
      <c r="PI223"/>
      <c r="PJ223"/>
      <c r="PK223"/>
      <c r="PL223"/>
      <c r="PM223"/>
      <c r="PN223"/>
      <c r="PO223"/>
      <c r="PP223"/>
      <c r="PQ223"/>
      <c r="PR223"/>
      <c r="PS223"/>
      <c r="PT223"/>
    </row>
    <row r="224" spans="1:436">
      <c r="A224" s="25">
        <v>90220</v>
      </c>
      <c r="B224" s="26">
        <v>46093</v>
      </c>
      <c r="C224" s="27" t="s">
        <v>96</v>
      </c>
      <c r="D224" s="27" t="s">
        <v>21</v>
      </c>
      <c r="E224" s="28">
        <v>26802</v>
      </c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  <c r="OB224"/>
      <c r="OC224"/>
      <c r="OD224"/>
      <c r="OE224"/>
      <c r="OF224"/>
      <c r="OG224"/>
      <c r="OH224"/>
      <c r="OI224"/>
      <c r="OJ224"/>
      <c r="OK224"/>
      <c r="OL224"/>
      <c r="OM224"/>
      <c r="ON224"/>
      <c r="OO224"/>
      <c r="OP224"/>
      <c r="OQ224"/>
      <c r="OR224"/>
      <c r="OS224"/>
      <c r="OT224"/>
      <c r="OU224"/>
      <c r="OV224"/>
      <c r="OW224"/>
      <c r="OX224"/>
      <c r="OY224"/>
      <c r="OZ224"/>
      <c r="PA224"/>
      <c r="PB224"/>
      <c r="PC224"/>
      <c r="PD224"/>
      <c r="PE224"/>
      <c r="PF224"/>
      <c r="PG224"/>
      <c r="PH224"/>
      <c r="PI224"/>
      <c r="PJ224"/>
      <c r="PK224"/>
      <c r="PL224"/>
      <c r="PM224"/>
      <c r="PN224"/>
      <c r="PO224"/>
      <c r="PP224"/>
      <c r="PQ224"/>
      <c r="PR224"/>
      <c r="PS224"/>
      <c r="PT224"/>
    </row>
    <row r="225" spans="1:436">
      <c r="A225" s="25">
        <v>90221</v>
      </c>
      <c r="B225" s="26">
        <v>46039</v>
      </c>
      <c r="C225" s="27" t="s">
        <v>97</v>
      </c>
      <c r="D225" s="27" t="s">
        <v>31</v>
      </c>
      <c r="E225" s="28">
        <v>14505</v>
      </c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/>
      <c r="MI225"/>
      <c r="MJ225"/>
      <c r="MK225"/>
      <c r="ML225"/>
      <c r="MM225"/>
      <c r="MN225"/>
      <c r="MO225"/>
      <c r="MP225"/>
      <c r="MQ225"/>
      <c r="MR225"/>
      <c r="MS225"/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/>
      <c r="NH225"/>
      <c r="NI225"/>
      <c r="NJ225"/>
      <c r="NK225"/>
      <c r="NL225"/>
      <c r="NM225"/>
      <c r="NN225"/>
      <c r="NO225"/>
      <c r="NP225"/>
      <c r="NQ225"/>
      <c r="NR225"/>
      <c r="NS225"/>
      <c r="NT225"/>
      <c r="NU225"/>
      <c r="NV225"/>
      <c r="NW225"/>
      <c r="NX225"/>
      <c r="NY225"/>
      <c r="NZ225"/>
      <c r="OA225"/>
      <c r="OB225"/>
      <c r="OC225"/>
      <c r="OD225"/>
      <c r="OE225"/>
      <c r="OF225"/>
      <c r="OG225"/>
      <c r="OH225"/>
      <c r="OI225"/>
      <c r="OJ225"/>
      <c r="OK225"/>
      <c r="OL225"/>
      <c r="OM225"/>
      <c r="ON225"/>
      <c r="OO225"/>
      <c r="OP225"/>
      <c r="OQ225"/>
      <c r="OR225"/>
      <c r="OS225"/>
      <c r="OT225"/>
      <c r="OU225"/>
      <c r="OV225"/>
      <c r="OW225"/>
      <c r="OX225"/>
      <c r="OY225"/>
      <c r="OZ225"/>
      <c r="PA225"/>
      <c r="PB225"/>
      <c r="PC225"/>
      <c r="PD225"/>
      <c r="PE225"/>
      <c r="PF225"/>
      <c r="PG225"/>
      <c r="PH225"/>
      <c r="PI225"/>
      <c r="PJ225"/>
      <c r="PK225"/>
      <c r="PL225"/>
      <c r="PM225"/>
      <c r="PN225"/>
      <c r="PO225"/>
      <c r="PP225"/>
      <c r="PQ225"/>
      <c r="PR225"/>
      <c r="PS225"/>
      <c r="PT225"/>
    </row>
    <row r="226" spans="1:436">
      <c r="A226" s="25">
        <v>90222</v>
      </c>
      <c r="B226" s="26">
        <v>46049</v>
      </c>
      <c r="C226" s="27" t="s">
        <v>95</v>
      </c>
      <c r="D226" s="27" t="s">
        <v>31</v>
      </c>
      <c r="E226" s="28">
        <v>22509</v>
      </c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/>
      <c r="KY226"/>
      <c r="KZ226"/>
      <c r="LA226"/>
      <c r="LB226"/>
      <c r="LC226"/>
      <c r="LD226"/>
      <c r="LE226"/>
      <c r="LF226"/>
      <c r="LG226"/>
      <c r="LH226"/>
      <c r="LI226"/>
      <c r="LJ226"/>
      <c r="LK226"/>
      <c r="LL226"/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/>
      <c r="MI226"/>
      <c r="MJ226"/>
      <c r="MK226"/>
      <c r="ML226"/>
      <c r="MM226"/>
      <c r="MN226"/>
      <c r="MO226"/>
      <c r="MP226"/>
      <c r="MQ226"/>
      <c r="MR226"/>
      <c r="MS226"/>
      <c r="MT226"/>
      <c r="MU226"/>
      <c r="MV226"/>
      <c r="MW226"/>
      <c r="MX226"/>
      <c r="MY226"/>
      <c r="MZ226"/>
      <c r="NA226"/>
      <c r="NB226"/>
      <c r="NC226"/>
      <c r="ND226"/>
      <c r="NE226"/>
      <c r="NF226"/>
      <c r="NG226"/>
      <c r="NH226"/>
      <c r="NI226"/>
      <c r="NJ226"/>
      <c r="NK226"/>
      <c r="NL226"/>
      <c r="NM226"/>
      <c r="NN226"/>
      <c r="NO226"/>
      <c r="NP226"/>
      <c r="NQ226"/>
      <c r="NR226"/>
      <c r="NS226"/>
      <c r="NT226"/>
      <c r="NU226"/>
      <c r="NV226"/>
      <c r="NW226"/>
      <c r="NX226"/>
      <c r="NY226"/>
      <c r="NZ226"/>
      <c r="OA226"/>
      <c r="OB226"/>
      <c r="OC226"/>
      <c r="OD226"/>
      <c r="OE226"/>
      <c r="OF226"/>
      <c r="OG226"/>
      <c r="OH226"/>
      <c r="OI226"/>
      <c r="OJ226"/>
      <c r="OK226"/>
      <c r="OL226"/>
      <c r="OM226"/>
      <c r="ON226"/>
      <c r="OO226"/>
      <c r="OP226"/>
      <c r="OQ226"/>
      <c r="OR226"/>
      <c r="OS226"/>
      <c r="OT226"/>
      <c r="OU226"/>
      <c r="OV226"/>
      <c r="OW226"/>
      <c r="OX226"/>
      <c r="OY226"/>
      <c r="OZ226"/>
      <c r="PA226"/>
      <c r="PB226"/>
      <c r="PC226"/>
      <c r="PD226"/>
      <c r="PE226"/>
      <c r="PF226"/>
      <c r="PG226"/>
      <c r="PH226"/>
      <c r="PI226"/>
      <c r="PJ226"/>
      <c r="PK226"/>
      <c r="PL226"/>
      <c r="PM226"/>
      <c r="PN226"/>
      <c r="PO226"/>
      <c r="PP226"/>
      <c r="PQ226"/>
      <c r="PR226"/>
      <c r="PS226"/>
      <c r="PT226"/>
    </row>
    <row r="227" spans="1:436">
      <c r="A227" s="25">
        <v>90223</v>
      </c>
      <c r="B227" s="26">
        <v>46057</v>
      </c>
      <c r="C227" s="27" t="s">
        <v>95</v>
      </c>
      <c r="D227" s="27" t="s">
        <v>16</v>
      </c>
      <c r="E227" s="28">
        <v>8521</v>
      </c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/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/>
      <c r="NO227"/>
      <c r="NP227"/>
      <c r="NQ227"/>
      <c r="NR227"/>
      <c r="NS227"/>
      <c r="NT227"/>
      <c r="NU227"/>
      <c r="NV227"/>
      <c r="NW227"/>
      <c r="NX227"/>
      <c r="NY227"/>
      <c r="NZ227"/>
      <c r="OA227"/>
      <c r="OB227"/>
      <c r="OC227"/>
      <c r="OD227"/>
      <c r="OE227"/>
      <c r="OF227"/>
      <c r="OG227"/>
      <c r="OH227"/>
      <c r="OI227"/>
      <c r="OJ227"/>
      <c r="OK227"/>
      <c r="OL227"/>
      <c r="OM227"/>
      <c r="ON227"/>
      <c r="OO227"/>
      <c r="OP227"/>
      <c r="OQ227"/>
      <c r="OR227"/>
      <c r="OS227"/>
      <c r="OT227"/>
      <c r="OU227"/>
      <c r="OV227"/>
      <c r="OW227"/>
      <c r="OX227"/>
      <c r="OY227"/>
      <c r="OZ227"/>
      <c r="PA227"/>
      <c r="PB227"/>
      <c r="PC227"/>
      <c r="PD227"/>
      <c r="PE227"/>
      <c r="PF227"/>
      <c r="PG227"/>
      <c r="PH227"/>
      <c r="PI227"/>
      <c r="PJ227"/>
      <c r="PK227"/>
      <c r="PL227"/>
      <c r="PM227"/>
      <c r="PN227"/>
      <c r="PO227"/>
      <c r="PP227"/>
      <c r="PQ227"/>
      <c r="PR227"/>
      <c r="PS227"/>
      <c r="PT227"/>
    </row>
    <row r="228" spans="1:436">
      <c r="A228" s="25">
        <v>90224</v>
      </c>
      <c r="B228" s="26">
        <v>46026</v>
      </c>
      <c r="C228" s="27" t="s">
        <v>96</v>
      </c>
      <c r="D228" s="27" t="s">
        <v>21</v>
      </c>
      <c r="E228" s="28">
        <v>12743</v>
      </c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/>
      <c r="LA228"/>
      <c r="LB228"/>
      <c r="LC228"/>
      <c r="LD228"/>
      <c r="LE228"/>
      <c r="LF228"/>
      <c r="LG228"/>
      <c r="LH228"/>
      <c r="LI228"/>
      <c r="LJ228"/>
      <c r="LK228"/>
      <c r="LL228"/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  <c r="MF228"/>
      <c r="MG228"/>
      <c r="MH228"/>
      <c r="MI228"/>
      <c r="MJ228"/>
      <c r="MK228"/>
      <c r="ML228"/>
      <c r="MM228"/>
      <c r="MN228"/>
      <c r="MO228"/>
      <c r="MP228"/>
      <c r="MQ228"/>
      <c r="MR228"/>
      <c r="MS228"/>
      <c r="MT228"/>
      <c r="MU228"/>
      <c r="MV228"/>
      <c r="MW228"/>
      <c r="MX228"/>
      <c r="MY228"/>
      <c r="MZ228"/>
      <c r="NA228"/>
      <c r="NB228"/>
      <c r="NC228"/>
      <c r="ND228"/>
      <c r="NE228"/>
      <c r="NF228"/>
      <c r="NG228"/>
      <c r="NH228"/>
      <c r="NI228"/>
      <c r="NJ228"/>
      <c r="NK228"/>
      <c r="NL228"/>
      <c r="NM228"/>
      <c r="NN228"/>
      <c r="NO228"/>
      <c r="NP228"/>
      <c r="NQ228"/>
      <c r="NR228"/>
      <c r="NS228"/>
      <c r="NT228"/>
      <c r="NU228"/>
      <c r="NV228"/>
      <c r="NW228"/>
      <c r="NX228"/>
      <c r="NY228"/>
      <c r="NZ228"/>
      <c r="OA228"/>
      <c r="OB228"/>
      <c r="OC228"/>
      <c r="OD228"/>
      <c r="OE228"/>
      <c r="OF228"/>
      <c r="OG228"/>
      <c r="OH228"/>
      <c r="OI228"/>
      <c r="OJ228"/>
      <c r="OK228"/>
      <c r="OL228"/>
      <c r="OM228"/>
      <c r="ON228"/>
      <c r="OO228"/>
      <c r="OP228"/>
      <c r="OQ228"/>
      <c r="OR228"/>
      <c r="OS228"/>
      <c r="OT228"/>
      <c r="OU228"/>
      <c r="OV228"/>
      <c r="OW228"/>
      <c r="OX228"/>
      <c r="OY228"/>
      <c r="OZ228"/>
      <c r="PA228"/>
      <c r="PB228"/>
      <c r="PC228"/>
      <c r="PD228"/>
      <c r="PE228"/>
      <c r="PF228"/>
      <c r="PG228"/>
      <c r="PH228"/>
      <c r="PI228"/>
      <c r="PJ228"/>
      <c r="PK228"/>
      <c r="PL228"/>
      <c r="PM228"/>
      <c r="PN228"/>
      <c r="PO228"/>
      <c r="PP228"/>
      <c r="PQ228"/>
      <c r="PR228"/>
      <c r="PS228"/>
      <c r="PT228"/>
    </row>
    <row r="229" spans="1:436">
      <c r="A229" s="25">
        <v>90225</v>
      </c>
      <c r="B229" s="26">
        <v>46157</v>
      </c>
      <c r="C229" s="27" t="s">
        <v>98</v>
      </c>
      <c r="D229" s="27" t="s">
        <v>16</v>
      </c>
      <c r="E229" s="28">
        <v>28444</v>
      </c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/>
      <c r="LM229"/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/>
      <c r="MI229"/>
      <c r="MJ229"/>
      <c r="MK229"/>
      <c r="ML229"/>
      <c r="MM229"/>
      <c r="MN229"/>
      <c r="MO229"/>
      <c r="MP229"/>
      <c r="MQ229"/>
      <c r="MR229"/>
      <c r="MS229"/>
      <c r="MT229"/>
      <c r="MU229"/>
      <c r="MV229"/>
      <c r="MW229"/>
      <c r="MX229"/>
      <c r="MY229"/>
      <c r="MZ229"/>
      <c r="NA229"/>
      <c r="NB229"/>
      <c r="NC229"/>
      <c r="ND229"/>
      <c r="NE229"/>
      <c r="NF229"/>
      <c r="NG229"/>
      <c r="NH229"/>
      <c r="NI229"/>
      <c r="NJ229"/>
      <c r="NK229"/>
      <c r="NL229"/>
      <c r="NM229"/>
      <c r="NN229"/>
      <c r="NO229"/>
      <c r="NP229"/>
      <c r="NQ229"/>
      <c r="NR229"/>
      <c r="NS229"/>
      <c r="NT229"/>
      <c r="NU229"/>
      <c r="NV229"/>
      <c r="NW229"/>
      <c r="NX229"/>
      <c r="NY229"/>
      <c r="NZ229"/>
      <c r="OA229"/>
      <c r="OB229"/>
      <c r="OC229"/>
      <c r="OD229"/>
      <c r="OE229"/>
      <c r="OF229"/>
      <c r="OG229"/>
      <c r="OH229"/>
      <c r="OI229"/>
      <c r="OJ229"/>
      <c r="OK229"/>
      <c r="OL229"/>
      <c r="OM229"/>
      <c r="ON229"/>
      <c r="OO229"/>
      <c r="OP229"/>
      <c r="OQ229"/>
      <c r="OR229"/>
      <c r="OS229"/>
      <c r="OT229"/>
      <c r="OU229"/>
      <c r="OV229"/>
      <c r="OW229"/>
      <c r="OX229"/>
      <c r="OY229"/>
      <c r="OZ229"/>
      <c r="PA229"/>
      <c r="PB229"/>
      <c r="PC229"/>
      <c r="PD229"/>
      <c r="PE229"/>
      <c r="PF229"/>
      <c r="PG229"/>
      <c r="PH229"/>
      <c r="PI229"/>
      <c r="PJ229"/>
      <c r="PK229"/>
      <c r="PL229"/>
      <c r="PM229"/>
      <c r="PN229"/>
      <c r="PO229"/>
      <c r="PP229"/>
      <c r="PQ229"/>
      <c r="PR229"/>
      <c r="PS229"/>
      <c r="PT229"/>
    </row>
    <row r="230" spans="1:436">
      <c r="A230" s="25">
        <v>90226</v>
      </c>
      <c r="B230" s="26">
        <v>46109</v>
      </c>
      <c r="C230" s="27" t="s">
        <v>98</v>
      </c>
      <c r="D230" s="27" t="s">
        <v>21</v>
      </c>
      <c r="E230" s="28">
        <v>23199</v>
      </c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  <c r="MK230"/>
      <c r="ML230"/>
      <c r="MM230"/>
      <c r="MN230"/>
      <c r="MO230"/>
      <c r="MP230"/>
      <c r="MQ230"/>
      <c r="MR230"/>
      <c r="MS230"/>
      <c r="MT230"/>
      <c r="MU230"/>
      <c r="MV230"/>
      <c r="MW230"/>
      <c r="MX230"/>
      <c r="MY230"/>
      <c r="MZ230"/>
      <c r="NA230"/>
      <c r="NB230"/>
      <c r="NC230"/>
      <c r="ND230"/>
      <c r="NE230"/>
      <c r="NF230"/>
      <c r="NG230"/>
      <c r="NH230"/>
      <c r="NI230"/>
      <c r="NJ230"/>
      <c r="NK230"/>
      <c r="NL230"/>
      <c r="NM230"/>
      <c r="NN230"/>
      <c r="NO230"/>
      <c r="NP230"/>
      <c r="NQ230"/>
      <c r="NR230"/>
      <c r="NS230"/>
      <c r="NT230"/>
      <c r="NU230"/>
      <c r="NV230"/>
      <c r="NW230"/>
      <c r="NX230"/>
      <c r="NY230"/>
      <c r="NZ230"/>
      <c r="OA230"/>
      <c r="OB230"/>
      <c r="OC230"/>
      <c r="OD230"/>
      <c r="OE230"/>
      <c r="OF230"/>
      <c r="OG230"/>
      <c r="OH230"/>
      <c r="OI230"/>
      <c r="OJ230"/>
      <c r="OK230"/>
      <c r="OL230"/>
      <c r="OM230"/>
      <c r="ON230"/>
      <c r="OO230"/>
      <c r="OP230"/>
      <c r="OQ230"/>
      <c r="OR230"/>
      <c r="OS230"/>
      <c r="OT230"/>
      <c r="OU230"/>
      <c r="OV230"/>
      <c r="OW230"/>
      <c r="OX230"/>
      <c r="OY230"/>
      <c r="OZ230"/>
      <c r="PA230"/>
      <c r="PB230"/>
      <c r="PC230"/>
      <c r="PD230"/>
      <c r="PE230"/>
      <c r="PF230"/>
      <c r="PG230"/>
      <c r="PH230"/>
      <c r="PI230"/>
      <c r="PJ230"/>
      <c r="PK230"/>
      <c r="PL230"/>
      <c r="PM230"/>
      <c r="PN230"/>
      <c r="PO230"/>
      <c r="PP230"/>
      <c r="PQ230"/>
      <c r="PR230"/>
      <c r="PS230"/>
      <c r="PT230"/>
    </row>
    <row r="231" spans="1:436">
      <c r="A231" s="25">
        <v>90227</v>
      </c>
      <c r="B231" s="26">
        <v>46076</v>
      </c>
      <c r="C231" s="27" t="s">
        <v>95</v>
      </c>
      <c r="D231" s="27" t="s">
        <v>26</v>
      </c>
      <c r="E231" s="28">
        <v>8042</v>
      </c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  <c r="MK231"/>
      <c r="ML231"/>
      <c r="MM231"/>
      <c r="MN231"/>
      <c r="MO231"/>
      <c r="MP231"/>
      <c r="MQ231"/>
      <c r="MR231"/>
      <c r="MS231"/>
      <c r="MT231"/>
      <c r="MU231"/>
      <c r="MV231"/>
      <c r="MW231"/>
      <c r="MX231"/>
      <c r="MY231"/>
      <c r="MZ231"/>
      <c r="NA231"/>
      <c r="NB231"/>
      <c r="NC231"/>
      <c r="ND231"/>
      <c r="NE231"/>
      <c r="NF231"/>
      <c r="NG231"/>
      <c r="NH231"/>
      <c r="NI231"/>
      <c r="NJ231"/>
      <c r="NK231"/>
      <c r="NL231"/>
      <c r="NM231"/>
      <c r="NN231"/>
      <c r="NO231"/>
      <c r="NP231"/>
      <c r="NQ231"/>
      <c r="NR231"/>
      <c r="NS231"/>
      <c r="NT231"/>
      <c r="NU231"/>
      <c r="NV231"/>
      <c r="NW231"/>
      <c r="NX231"/>
      <c r="NY231"/>
      <c r="NZ231"/>
      <c r="OA231"/>
      <c r="OB231"/>
      <c r="OC231"/>
      <c r="OD231"/>
      <c r="OE231"/>
      <c r="OF231"/>
      <c r="OG231"/>
      <c r="OH231"/>
      <c r="OI231"/>
      <c r="OJ231"/>
      <c r="OK231"/>
      <c r="OL231"/>
      <c r="OM231"/>
      <c r="ON231"/>
      <c r="OO231"/>
      <c r="OP231"/>
      <c r="OQ231"/>
      <c r="OR231"/>
      <c r="OS231"/>
      <c r="OT231"/>
      <c r="OU231"/>
      <c r="OV231"/>
      <c r="OW231"/>
      <c r="OX231"/>
      <c r="OY231"/>
      <c r="OZ231"/>
      <c r="PA231"/>
      <c r="PB231"/>
      <c r="PC231"/>
      <c r="PD231"/>
      <c r="PE231"/>
      <c r="PF231"/>
      <c r="PG231"/>
      <c r="PH231"/>
      <c r="PI231"/>
      <c r="PJ231"/>
      <c r="PK231"/>
      <c r="PL231"/>
      <c r="PM231"/>
      <c r="PN231"/>
      <c r="PO231"/>
      <c r="PP231"/>
      <c r="PQ231"/>
      <c r="PR231"/>
      <c r="PS231"/>
      <c r="PT231"/>
    </row>
    <row r="232" spans="1:436">
      <c r="A232" s="25">
        <v>90228</v>
      </c>
      <c r="B232" s="26">
        <v>46249</v>
      </c>
      <c r="C232" s="27" t="s">
        <v>97</v>
      </c>
      <c r="D232" s="27" t="s">
        <v>31</v>
      </c>
      <c r="E232" s="28">
        <v>28051</v>
      </c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  <c r="MF232"/>
      <c r="MG232"/>
      <c r="MH232"/>
      <c r="MI232"/>
      <c r="MJ232"/>
      <c r="MK232"/>
      <c r="ML232"/>
      <c r="MM232"/>
      <c r="MN232"/>
      <c r="MO232"/>
      <c r="MP232"/>
      <c r="MQ232"/>
      <c r="MR232"/>
      <c r="MS232"/>
      <c r="MT232"/>
      <c r="MU232"/>
      <c r="MV232"/>
      <c r="MW232"/>
      <c r="MX232"/>
      <c r="MY232"/>
      <c r="MZ232"/>
      <c r="NA232"/>
      <c r="NB232"/>
      <c r="NC232"/>
      <c r="ND232"/>
      <c r="NE232"/>
      <c r="NF232"/>
      <c r="NG232"/>
      <c r="NH232"/>
      <c r="NI232"/>
      <c r="NJ232"/>
      <c r="NK232"/>
      <c r="NL232"/>
      <c r="NM232"/>
      <c r="NN232"/>
      <c r="NO232"/>
      <c r="NP232"/>
      <c r="NQ232"/>
      <c r="NR232"/>
      <c r="NS232"/>
      <c r="NT232"/>
      <c r="NU232"/>
      <c r="NV232"/>
      <c r="NW232"/>
      <c r="NX232"/>
      <c r="NY232"/>
      <c r="NZ232"/>
      <c r="OA232"/>
      <c r="OB232"/>
      <c r="OC232"/>
      <c r="OD232"/>
      <c r="OE232"/>
      <c r="OF232"/>
      <c r="OG232"/>
      <c r="OH232"/>
      <c r="OI232"/>
      <c r="OJ232"/>
      <c r="OK232"/>
      <c r="OL232"/>
      <c r="OM232"/>
      <c r="ON232"/>
      <c r="OO232"/>
      <c r="OP232"/>
      <c r="OQ232"/>
      <c r="OR232"/>
      <c r="OS232"/>
      <c r="OT232"/>
      <c r="OU232"/>
      <c r="OV232"/>
      <c r="OW232"/>
      <c r="OX232"/>
      <c r="OY232"/>
      <c r="OZ232"/>
      <c r="PA232"/>
      <c r="PB232"/>
      <c r="PC232"/>
      <c r="PD232"/>
      <c r="PE232"/>
      <c r="PF232"/>
      <c r="PG232"/>
      <c r="PH232"/>
      <c r="PI232"/>
      <c r="PJ232"/>
      <c r="PK232"/>
      <c r="PL232"/>
      <c r="PM232"/>
      <c r="PN232"/>
      <c r="PO232"/>
      <c r="PP232"/>
      <c r="PQ232"/>
      <c r="PR232"/>
      <c r="PS232"/>
      <c r="PT232"/>
    </row>
    <row r="233" spans="1:436">
      <c r="A233" s="25">
        <v>90229</v>
      </c>
      <c r="B233" s="26">
        <v>46024</v>
      </c>
      <c r="C233" s="27" t="s">
        <v>96</v>
      </c>
      <c r="D233" s="27" t="s">
        <v>31</v>
      </c>
      <c r="E233" s="28">
        <v>28614</v>
      </c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/>
      <c r="MI233"/>
      <c r="MJ233"/>
      <c r="MK233"/>
      <c r="ML233"/>
      <c r="MM233"/>
      <c r="MN233"/>
      <c r="MO233"/>
      <c r="MP233"/>
      <c r="MQ233"/>
      <c r="MR233"/>
      <c r="MS233"/>
      <c r="MT233"/>
      <c r="MU233"/>
      <c r="MV233"/>
      <c r="MW233"/>
      <c r="MX233"/>
      <c r="MY233"/>
      <c r="MZ233"/>
      <c r="NA233"/>
      <c r="NB233"/>
      <c r="NC233"/>
      <c r="ND233"/>
      <c r="NE233"/>
      <c r="NF233"/>
      <c r="NG233"/>
      <c r="NH233"/>
      <c r="NI233"/>
      <c r="NJ233"/>
      <c r="NK233"/>
      <c r="NL233"/>
      <c r="NM233"/>
      <c r="NN233"/>
      <c r="NO233"/>
      <c r="NP233"/>
      <c r="NQ233"/>
      <c r="NR233"/>
      <c r="NS233"/>
      <c r="NT233"/>
      <c r="NU233"/>
      <c r="NV233"/>
      <c r="NW233"/>
      <c r="NX233"/>
      <c r="NY233"/>
      <c r="NZ233"/>
      <c r="OA233"/>
      <c r="OB233"/>
      <c r="OC233"/>
      <c r="OD233"/>
      <c r="OE233"/>
      <c r="OF233"/>
      <c r="OG233"/>
      <c r="OH233"/>
      <c r="OI233"/>
      <c r="OJ233"/>
      <c r="OK233"/>
      <c r="OL233"/>
      <c r="OM233"/>
      <c r="ON233"/>
      <c r="OO233"/>
      <c r="OP233"/>
      <c r="OQ233"/>
      <c r="OR233"/>
      <c r="OS233"/>
      <c r="OT233"/>
      <c r="OU233"/>
      <c r="OV233"/>
      <c r="OW233"/>
      <c r="OX233"/>
      <c r="OY233"/>
      <c r="OZ233"/>
      <c r="PA233"/>
      <c r="PB233"/>
      <c r="PC233"/>
      <c r="PD233"/>
      <c r="PE233"/>
      <c r="PF233"/>
      <c r="PG233"/>
      <c r="PH233"/>
      <c r="PI233"/>
      <c r="PJ233"/>
      <c r="PK233"/>
      <c r="PL233"/>
      <c r="PM233"/>
      <c r="PN233"/>
      <c r="PO233"/>
      <c r="PP233"/>
      <c r="PQ233"/>
      <c r="PR233"/>
      <c r="PS233"/>
      <c r="PT233"/>
    </row>
    <row r="234" spans="1:436">
      <c r="A234" s="25">
        <v>90230</v>
      </c>
      <c r="B234" s="26">
        <v>46175</v>
      </c>
      <c r="C234" s="27" t="s">
        <v>95</v>
      </c>
      <c r="D234" s="27" t="s">
        <v>16</v>
      </c>
      <c r="E234" s="28">
        <v>14712</v>
      </c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/>
      <c r="MH234"/>
      <c r="MI234"/>
      <c r="MJ234"/>
      <c r="MK234"/>
      <c r="ML234"/>
      <c r="MM234"/>
      <c r="MN234"/>
      <c r="MO234"/>
      <c r="MP234"/>
      <c r="MQ234"/>
      <c r="MR234"/>
      <c r="MS234"/>
      <c r="MT234"/>
      <c r="MU234"/>
      <c r="MV234"/>
      <c r="MW234"/>
      <c r="MX234"/>
      <c r="MY234"/>
      <c r="MZ234"/>
      <c r="NA234"/>
      <c r="NB234"/>
      <c r="NC234"/>
      <c r="ND234"/>
      <c r="NE234"/>
      <c r="NF234"/>
      <c r="NG234"/>
      <c r="NH234"/>
      <c r="NI234"/>
      <c r="NJ234"/>
      <c r="NK234"/>
      <c r="NL234"/>
      <c r="NM234"/>
      <c r="NN234"/>
      <c r="NO234"/>
      <c r="NP234"/>
      <c r="NQ234"/>
      <c r="NR234"/>
      <c r="NS234"/>
      <c r="NT234"/>
      <c r="NU234"/>
      <c r="NV234"/>
      <c r="NW234"/>
      <c r="NX234"/>
      <c r="NY234"/>
      <c r="NZ234"/>
      <c r="OA234"/>
      <c r="OB234"/>
      <c r="OC234"/>
      <c r="OD234"/>
      <c r="OE234"/>
      <c r="OF234"/>
      <c r="OG234"/>
      <c r="OH234"/>
      <c r="OI234"/>
      <c r="OJ234"/>
      <c r="OK234"/>
      <c r="OL234"/>
      <c r="OM234"/>
      <c r="ON234"/>
      <c r="OO234"/>
      <c r="OP234"/>
      <c r="OQ234"/>
      <c r="OR234"/>
      <c r="OS234"/>
      <c r="OT234"/>
      <c r="OU234"/>
      <c r="OV234"/>
      <c r="OW234"/>
      <c r="OX234"/>
      <c r="OY234"/>
      <c r="OZ234"/>
      <c r="PA234"/>
      <c r="PB234"/>
      <c r="PC234"/>
      <c r="PD234"/>
      <c r="PE234"/>
      <c r="PF234"/>
      <c r="PG234"/>
      <c r="PH234"/>
      <c r="PI234"/>
      <c r="PJ234"/>
      <c r="PK234"/>
      <c r="PL234"/>
      <c r="PM234"/>
      <c r="PN234"/>
      <c r="PO234"/>
      <c r="PP234"/>
      <c r="PQ234"/>
      <c r="PR234"/>
      <c r="PS234"/>
      <c r="PT234"/>
    </row>
    <row r="235" spans="1:436">
      <c r="A235" s="25">
        <v>90231</v>
      </c>
      <c r="B235" s="26">
        <v>46194</v>
      </c>
      <c r="C235" s="27" t="s">
        <v>97</v>
      </c>
      <c r="D235" s="27" t="s">
        <v>31</v>
      </c>
      <c r="E235" s="28">
        <v>4949</v>
      </c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  <c r="MK235"/>
      <c r="ML235"/>
      <c r="MM235"/>
      <c r="MN235"/>
      <c r="MO235"/>
      <c r="MP235"/>
      <c r="MQ235"/>
      <c r="MR235"/>
      <c r="MS235"/>
      <c r="MT235"/>
      <c r="MU235"/>
      <c r="MV235"/>
      <c r="MW235"/>
      <c r="MX235"/>
      <c r="MY235"/>
      <c r="MZ235"/>
      <c r="NA235"/>
      <c r="NB235"/>
      <c r="NC235"/>
      <c r="ND235"/>
      <c r="NE235"/>
      <c r="NF235"/>
      <c r="NG235"/>
      <c r="NH235"/>
      <c r="NI235"/>
      <c r="NJ235"/>
      <c r="NK235"/>
      <c r="NL235"/>
      <c r="NM235"/>
      <c r="NN235"/>
      <c r="NO235"/>
      <c r="NP235"/>
      <c r="NQ235"/>
      <c r="NR235"/>
      <c r="NS235"/>
      <c r="NT235"/>
      <c r="NU235"/>
      <c r="NV235"/>
      <c r="NW235"/>
      <c r="NX235"/>
      <c r="NY235"/>
      <c r="NZ235"/>
      <c r="OA235"/>
      <c r="OB235"/>
      <c r="OC235"/>
      <c r="OD235"/>
      <c r="OE235"/>
      <c r="OF235"/>
      <c r="OG235"/>
      <c r="OH235"/>
      <c r="OI235"/>
      <c r="OJ235"/>
      <c r="OK235"/>
      <c r="OL235"/>
      <c r="OM235"/>
      <c r="ON235"/>
      <c r="OO235"/>
      <c r="OP235"/>
      <c r="OQ235"/>
      <c r="OR235"/>
      <c r="OS235"/>
      <c r="OT235"/>
      <c r="OU235"/>
      <c r="OV235"/>
      <c r="OW235"/>
      <c r="OX235"/>
      <c r="OY235"/>
      <c r="OZ235"/>
      <c r="PA235"/>
      <c r="PB235"/>
      <c r="PC235"/>
      <c r="PD235"/>
      <c r="PE235"/>
      <c r="PF235"/>
      <c r="PG235"/>
      <c r="PH235"/>
      <c r="PI235"/>
      <c r="PJ235"/>
      <c r="PK235"/>
      <c r="PL235"/>
      <c r="PM235"/>
      <c r="PN235"/>
      <c r="PO235"/>
      <c r="PP235"/>
      <c r="PQ235"/>
      <c r="PR235"/>
      <c r="PS235"/>
      <c r="PT235"/>
    </row>
    <row r="236" spans="1:436">
      <c r="A236" s="25">
        <v>90232</v>
      </c>
      <c r="B236" s="26">
        <v>46023</v>
      </c>
      <c r="C236" s="27" t="s">
        <v>96</v>
      </c>
      <c r="D236" s="27" t="s">
        <v>21</v>
      </c>
      <c r="E236" s="28">
        <v>13311</v>
      </c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/>
      <c r="MI236"/>
      <c r="MJ236"/>
      <c r="MK236"/>
      <c r="ML236"/>
      <c r="MM236"/>
      <c r="MN236"/>
      <c r="MO236"/>
      <c r="MP236"/>
      <c r="MQ236"/>
      <c r="MR236"/>
      <c r="MS236"/>
      <c r="MT236"/>
      <c r="MU236"/>
      <c r="MV236"/>
      <c r="MW236"/>
      <c r="MX236"/>
      <c r="MY236"/>
      <c r="MZ236"/>
      <c r="NA236"/>
      <c r="NB236"/>
      <c r="NC236"/>
      <c r="ND236"/>
      <c r="NE236"/>
      <c r="NF236"/>
      <c r="NG236"/>
      <c r="NH236"/>
      <c r="NI236"/>
      <c r="NJ236"/>
      <c r="NK236"/>
      <c r="NL236"/>
      <c r="NM236"/>
      <c r="NN236"/>
      <c r="NO236"/>
      <c r="NP236"/>
      <c r="NQ236"/>
      <c r="NR236"/>
      <c r="NS236"/>
      <c r="NT236"/>
      <c r="NU236"/>
      <c r="NV236"/>
      <c r="NW236"/>
      <c r="NX236"/>
      <c r="NY236"/>
      <c r="NZ236"/>
      <c r="OA236"/>
      <c r="OB236"/>
      <c r="OC236"/>
      <c r="OD236"/>
      <c r="OE236"/>
      <c r="OF236"/>
      <c r="OG236"/>
      <c r="OH236"/>
      <c r="OI236"/>
      <c r="OJ236"/>
      <c r="OK236"/>
      <c r="OL236"/>
      <c r="OM236"/>
      <c r="ON236"/>
      <c r="OO236"/>
      <c r="OP236"/>
      <c r="OQ236"/>
      <c r="OR236"/>
      <c r="OS236"/>
      <c r="OT236"/>
      <c r="OU236"/>
      <c r="OV236"/>
      <c r="OW236"/>
      <c r="OX236"/>
      <c r="OY236"/>
      <c r="OZ236"/>
      <c r="PA236"/>
      <c r="PB236"/>
      <c r="PC236"/>
      <c r="PD236"/>
      <c r="PE236"/>
      <c r="PF236"/>
      <c r="PG236"/>
      <c r="PH236"/>
      <c r="PI236"/>
      <c r="PJ236"/>
      <c r="PK236"/>
      <c r="PL236"/>
      <c r="PM236"/>
      <c r="PN236"/>
      <c r="PO236"/>
      <c r="PP236"/>
      <c r="PQ236"/>
      <c r="PR236"/>
      <c r="PS236"/>
      <c r="PT236"/>
    </row>
    <row r="237" spans="1:436">
      <c r="A237" s="25">
        <v>90233</v>
      </c>
      <c r="B237" s="26">
        <v>46258</v>
      </c>
      <c r="C237" s="27" t="s">
        <v>97</v>
      </c>
      <c r="D237" s="27" t="s">
        <v>21</v>
      </c>
      <c r="E237" s="28">
        <v>23039</v>
      </c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  <c r="MF237"/>
      <c r="MG237"/>
      <c r="MH237"/>
      <c r="MI237"/>
      <c r="MJ237"/>
      <c r="MK237"/>
      <c r="ML237"/>
      <c r="MM237"/>
      <c r="MN237"/>
      <c r="MO237"/>
      <c r="MP237"/>
      <c r="MQ237"/>
      <c r="MR237"/>
      <c r="MS237"/>
      <c r="MT237"/>
      <c r="MU237"/>
      <c r="MV237"/>
      <c r="MW237"/>
      <c r="MX237"/>
      <c r="MY237"/>
      <c r="MZ237"/>
      <c r="NA237"/>
      <c r="NB237"/>
      <c r="NC237"/>
      <c r="ND237"/>
      <c r="NE237"/>
      <c r="NF237"/>
      <c r="NG237"/>
      <c r="NH237"/>
      <c r="NI237"/>
      <c r="NJ237"/>
      <c r="NK237"/>
      <c r="NL237"/>
      <c r="NM237"/>
      <c r="NN237"/>
      <c r="NO237"/>
      <c r="NP237"/>
      <c r="NQ237"/>
      <c r="NR237"/>
      <c r="NS237"/>
      <c r="NT237"/>
      <c r="NU237"/>
      <c r="NV237"/>
      <c r="NW237"/>
      <c r="NX237"/>
      <c r="NY237"/>
      <c r="NZ237"/>
      <c r="OA237"/>
      <c r="OB237"/>
      <c r="OC237"/>
      <c r="OD237"/>
      <c r="OE237"/>
      <c r="OF237"/>
      <c r="OG237"/>
      <c r="OH237"/>
      <c r="OI237"/>
      <c r="OJ237"/>
      <c r="OK237"/>
      <c r="OL237"/>
      <c r="OM237"/>
      <c r="ON237"/>
      <c r="OO237"/>
      <c r="OP237"/>
      <c r="OQ237"/>
      <c r="OR237"/>
      <c r="OS237"/>
      <c r="OT237"/>
      <c r="OU237"/>
      <c r="OV237"/>
      <c r="OW237"/>
      <c r="OX237"/>
      <c r="OY237"/>
      <c r="OZ237"/>
      <c r="PA237"/>
      <c r="PB237"/>
      <c r="PC237"/>
      <c r="PD237"/>
      <c r="PE237"/>
      <c r="PF237"/>
      <c r="PG237"/>
      <c r="PH237"/>
      <c r="PI237"/>
      <c r="PJ237"/>
      <c r="PK237"/>
      <c r="PL237"/>
      <c r="PM237"/>
      <c r="PN237"/>
      <c r="PO237"/>
      <c r="PP237"/>
      <c r="PQ237"/>
      <c r="PR237"/>
      <c r="PS237"/>
      <c r="PT237"/>
    </row>
    <row r="238" spans="1:436">
      <c r="A238" s="25">
        <v>90234</v>
      </c>
      <c r="B238" s="26">
        <v>46262</v>
      </c>
      <c r="C238" s="27" t="s">
        <v>98</v>
      </c>
      <c r="D238" s="27" t="s">
        <v>16</v>
      </c>
      <c r="E238" s="28">
        <v>17325</v>
      </c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/>
      <c r="MI238"/>
      <c r="MJ238"/>
      <c r="MK238"/>
      <c r="ML238"/>
      <c r="MM238"/>
      <c r="MN238"/>
      <c r="MO238"/>
      <c r="MP238"/>
      <c r="MQ238"/>
      <c r="MR238"/>
      <c r="MS238"/>
      <c r="MT238"/>
      <c r="MU238"/>
      <c r="MV238"/>
      <c r="MW238"/>
      <c r="MX238"/>
      <c r="MY238"/>
      <c r="MZ238"/>
      <c r="NA238"/>
      <c r="NB238"/>
      <c r="NC238"/>
      <c r="ND238"/>
      <c r="NE238"/>
      <c r="NF238"/>
      <c r="NG238"/>
      <c r="NH238"/>
      <c r="NI238"/>
      <c r="NJ238"/>
      <c r="NK238"/>
      <c r="NL238"/>
      <c r="NM238"/>
      <c r="NN238"/>
      <c r="NO238"/>
      <c r="NP238"/>
      <c r="NQ238"/>
      <c r="NR238"/>
      <c r="NS238"/>
      <c r="NT238"/>
      <c r="NU238"/>
      <c r="NV238"/>
      <c r="NW238"/>
      <c r="NX238"/>
      <c r="NY238"/>
      <c r="NZ238"/>
      <c r="OA238"/>
      <c r="OB238"/>
      <c r="OC238"/>
      <c r="OD238"/>
      <c r="OE238"/>
      <c r="OF238"/>
      <c r="OG238"/>
      <c r="OH238"/>
      <c r="OI238"/>
      <c r="OJ238"/>
      <c r="OK238"/>
      <c r="OL238"/>
      <c r="OM238"/>
      <c r="ON238"/>
      <c r="OO238"/>
      <c r="OP238"/>
      <c r="OQ238"/>
      <c r="OR238"/>
      <c r="OS238"/>
      <c r="OT238"/>
      <c r="OU238"/>
      <c r="OV238"/>
      <c r="OW238"/>
      <c r="OX238"/>
      <c r="OY238"/>
      <c r="OZ238"/>
      <c r="PA238"/>
      <c r="PB238"/>
      <c r="PC238"/>
      <c r="PD238"/>
      <c r="PE238"/>
      <c r="PF238"/>
      <c r="PG238"/>
      <c r="PH238"/>
      <c r="PI238"/>
      <c r="PJ238"/>
      <c r="PK238"/>
      <c r="PL238"/>
      <c r="PM238"/>
      <c r="PN238"/>
      <c r="PO238"/>
      <c r="PP238"/>
      <c r="PQ238"/>
      <c r="PR238"/>
      <c r="PS238"/>
      <c r="PT238"/>
    </row>
    <row r="239" spans="1:436">
      <c r="A239" s="25">
        <v>90235</v>
      </c>
      <c r="B239" s="26">
        <v>46133</v>
      </c>
      <c r="C239" s="27" t="s">
        <v>98</v>
      </c>
      <c r="D239" s="27" t="s">
        <v>41</v>
      </c>
      <c r="E239" s="28">
        <v>11146</v>
      </c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/>
      <c r="MI239"/>
      <c r="MJ239"/>
      <c r="MK239"/>
      <c r="ML239"/>
      <c r="MM239"/>
      <c r="MN239"/>
      <c r="MO239"/>
      <c r="MP239"/>
      <c r="MQ239"/>
      <c r="MR239"/>
      <c r="MS239"/>
      <c r="MT239"/>
      <c r="MU239"/>
      <c r="MV239"/>
      <c r="MW239"/>
      <c r="MX239"/>
      <c r="MY239"/>
      <c r="MZ239"/>
      <c r="NA239"/>
      <c r="NB239"/>
      <c r="NC239"/>
      <c r="ND239"/>
      <c r="NE239"/>
      <c r="NF239"/>
      <c r="NG239"/>
      <c r="NH239"/>
      <c r="NI239"/>
      <c r="NJ239"/>
      <c r="NK239"/>
      <c r="NL239"/>
      <c r="NM239"/>
      <c r="NN239"/>
      <c r="NO239"/>
      <c r="NP239"/>
      <c r="NQ239"/>
      <c r="NR239"/>
      <c r="NS239"/>
      <c r="NT239"/>
      <c r="NU239"/>
      <c r="NV239"/>
      <c r="NW239"/>
      <c r="NX239"/>
      <c r="NY239"/>
      <c r="NZ239"/>
      <c r="OA239"/>
      <c r="OB239"/>
      <c r="OC239"/>
      <c r="OD239"/>
      <c r="OE239"/>
      <c r="OF239"/>
      <c r="OG239"/>
      <c r="OH239"/>
      <c r="OI239"/>
      <c r="OJ239"/>
      <c r="OK239"/>
      <c r="OL239"/>
      <c r="OM239"/>
      <c r="ON239"/>
      <c r="OO239"/>
      <c r="OP239"/>
      <c r="OQ239"/>
      <c r="OR239"/>
      <c r="OS239"/>
      <c r="OT239"/>
      <c r="OU239"/>
      <c r="OV239"/>
      <c r="OW239"/>
      <c r="OX239"/>
      <c r="OY239"/>
      <c r="OZ239"/>
      <c r="PA239"/>
      <c r="PB239"/>
      <c r="PC239"/>
      <c r="PD239"/>
      <c r="PE239"/>
      <c r="PF239"/>
      <c r="PG239"/>
      <c r="PH239"/>
      <c r="PI239"/>
      <c r="PJ239"/>
      <c r="PK239"/>
      <c r="PL239"/>
      <c r="PM239"/>
      <c r="PN239"/>
      <c r="PO239"/>
      <c r="PP239"/>
      <c r="PQ239"/>
      <c r="PR239"/>
      <c r="PS239"/>
      <c r="PT239"/>
    </row>
    <row r="240" spans="1:436">
      <c r="A240" s="25">
        <v>90236</v>
      </c>
      <c r="B240" s="26">
        <v>46100</v>
      </c>
      <c r="C240" s="27" t="s">
        <v>95</v>
      </c>
      <c r="D240" s="27" t="s">
        <v>31</v>
      </c>
      <c r="E240" s="28">
        <v>25733</v>
      </c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/>
      <c r="LL240"/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  <c r="MF240"/>
      <c r="MG240"/>
      <c r="MH240"/>
      <c r="MI240"/>
      <c r="MJ240"/>
      <c r="MK240"/>
      <c r="ML240"/>
      <c r="MM240"/>
      <c r="MN240"/>
      <c r="MO240"/>
      <c r="MP240"/>
      <c r="MQ240"/>
      <c r="MR240"/>
      <c r="MS240"/>
      <c r="MT240"/>
      <c r="MU240"/>
      <c r="MV240"/>
      <c r="MW240"/>
      <c r="MX240"/>
      <c r="MY240"/>
      <c r="MZ240"/>
      <c r="NA240"/>
      <c r="NB240"/>
      <c r="NC240"/>
      <c r="ND240"/>
      <c r="NE240"/>
      <c r="NF240"/>
      <c r="NG240"/>
      <c r="NH240"/>
      <c r="NI240"/>
      <c r="NJ240"/>
      <c r="NK240"/>
      <c r="NL240"/>
      <c r="NM240"/>
      <c r="NN240"/>
      <c r="NO240"/>
      <c r="NP240"/>
      <c r="NQ240"/>
      <c r="NR240"/>
      <c r="NS240"/>
      <c r="NT240"/>
      <c r="NU240"/>
      <c r="NV240"/>
      <c r="NW240"/>
      <c r="NX240"/>
      <c r="NY240"/>
      <c r="NZ240"/>
      <c r="OA240"/>
      <c r="OB240"/>
      <c r="OC240"/>
      <c r="OD240"/>
      <c r="OE240"/>
      <c r="OF240"/>
      <c r="OG240"/>
      <c r="OH240"/>
      <c r="OI240"/>
      <c r="OJ240"/>
      <c r="OK240"/>
      <c r="OL240"/>
      <c r="OM240"/>
      <c r="ON240"/>
      <c r="OO240"/>
      <c r="OP240"/>
      <c r="OQ240"/>
      <c r="OR240"/>
      <c r="OS240"/>
      <c r="OT240"/>
      <c r="OU240"/>
      <c r="OV240"/>
      <c r="OW240"/>
      <c r="OX240"/>
      <c r="OY240"/>
      <c r="OZ240"/>
      <c r="PA240"/>
      <c r="PB240"/>
      <c r="PC240"/>
      <c r="PD240"/>
      <c r="PE240"/>
      <c r="PF240"/>
      <c r="PG240"/>
      <c r="PH240"/>
      <c r="PI240"/>
      <c r="PJ240"/>
      <c r="PK240"/>
      <c r="PL240"/>
      <c r="PM240"/>
      <c r="PN240"/>
      <c r="PO240"/>
      <c r="PP240"/>
      <c r="PQ240"/>
      <c r="PR240"/>
      <c r="PS240"/>
      <c r="PT240"/>
    </row>
    <row r="241" spans="1:436">
      <c r="A241" s="25">
        <v>90237</v>
      </c>
      <c r="B241" s="26">
        <v>46241</v>
      </c>
      <c r="C241" s="27" t="s">
        <v>96</v>
      </c>
      <c r="D241" s="27" t="s">
        <v>21</v>
      </c>
      <c r="E241" s="28">
        <v>21554</v>
      </c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  <c r="MF241"/>
      <c r="MG241"/>
      <c r="MH241"/>
      <c r="MI241"/>
      <c r="MJ241"/>
      <c r="MK241"/>
      <c r="ML241"/>
      <c r="MM241"/>
      <c r="MN241"/>
      <c r="MO241"/>
      <c r="MP241"/>
      <c r="MQ241"/>
      <c r="MR241"/>
      <c r="MS241"/>
      <c r="MT241"/>
      <c r="MU241"/>
      <c r="MV241"/>
      <c r="MW241"/>
      <c r="MX241"/>
      <c r="MY241"/>
      <c r="MZ241"/>
      <c r="NA241"/>
      <c r="NB241"/>
      <c r="NC241"/>
      <c r="ND241"/>
      <c r="NE241"/>
      <c r="NF241"/>
      <c r="NG241"/>
      <c r="NH241"/>
      <c r="NI241"/>
      <c r="NJ241"/>
      <c r="NK241"/>
      <c r="NL241"/>
      <c r="NM241"/>
      <c r="NN241"/>
      <c r="NO241"/>
      <c r="NP241"/>
      <c r="NQ241"/>
      <c r="NR241"/>
      <c r="NS241"/>
      <c r="NT241"/>
      <c r="NU241"/>
      <c r="NV241"/>
      <c r="NW241"/>
      <c r="NX241"/>
      <c r="NY241"/>
      <c r="NZ241"/>
      <c r="OA241"/>
      <c r="OB241"/>
      <c r="OC241"/>
      <c r="OD241"/>
      <c r="OE241"/>
      <c r="OF241"/>
      <c r="OG241"/>
      <c r="OH241"/>
      <c r="OI241"/>
      <c r="OJ241"/>
      <c r="OK241"/>
      <c r="OL241"/>
      <c r="OM241"/>
      <c r="ON241"/>
      <c r="OO241"/>
      <c r="OP241"/>
      <c r="OQ241"/>
      <c r="OR241"/>
      <c r="OS241"/>
      <c r="OT241"/>
      <c r="OU241"/>
      <c r="OV241"/>
      <c r="OW241"/>
      <c r="OX241"/>
      <c r="OY241"/>
      <c r="OZ241"/>
      <c r="PA241"/>
      <c r="PB241"/>
      <c r="PC241"/>
      <c r="PD241"/>
      <c r="PE241"/>
      <c r="PF241"/>
      <c r="PG241"/>
      <c r="PH241"/>
      <c r="PI241"/>
      <c r="PJ241"/>
      <c r="PK241"/>
      <c r="PL241"/>
      <c r="PM241"/>
      <c r="PN241"/>
      <c r="PO241"/>
      <c r="PP241"/>
      <c r="PQ241"/>
      <c r="PR241"/>
      <c r="PS241"/>
      <c r="PT241"/>
    </row>
    <row r="242" spans="1:436">
      <c r="A242" s="25">
        <v>90238</v>
      </c>
      <c r="B242" s="26">
        <v>46237</v>
      </c>
      <c r="C242" s="27" t="s">
        <v>96</v>
      </c>
      <c r="D242" s="27" t="s">
        <v>21</v>
      </c>
      <c r="E242" s="28">
        <v>29883</v>
      </c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/>
      <c r="NB242"/>
      <c r="NC242"/>
      <c r="ND242"/>
      <c r="NE242"/>
      <c r="NF242"/>
      <c r="NG242"/>
      <c r="NH242"/>
      <c r="NI242"/>
      <c r="NJ242"/>
      <c r="NK242"/>
      <c r="NL242"/>
      <c r="NM242"/>
      <c r="NN242"/>
      <c r="NO242"/>
      <c r="NP242"/>
      <c r="NQ242"/>
      <c r="NR242"/>
      <c r="NS242"/>
      <c r="NT242"/>
      <c r="NU242"/>
      <c r="NV242"/>
      <c r="NW242"/>
      <c r="NX242"/>
      <c r="NY242"/>
      <c r="NZ242"/>
      <c r="OA242"/>
      <c r="OB242"/>
      <c r="OC242"/>
      <c r="OD242"/>
      <c r="OE242"/>
      <c r="OF242"/>
      <c r="OG242"/>
      <c r="OH242"/>
      <c r="OI242"/>
      <c r="OJ242"/>
      <c r="OK242"/>
      <c r="OL242"/>
      <c r="OM242"/>
      <c r="ON242"/>
      <c r="OO242"/>
      <c r="OP242"/>
      <c r="OQ242"/>
      <c r="OR242"/>
      <c r="OS242"/>
      <c r="OT242"/>
      <c r="OU242"/>
      <c r="OV242"/>
      <c r="OW242"/>
      <c r="OX242"/>
      <c r="OY242"/>
      <c r="OZ242"/>
      <c r="PA242"/>
      <c r="PB242"/>
      <c r="PC242"/>
      <c r="PD242"/>
      <c r="PE242"/>
      <c r="PF242"/>
      <c r="PG242"/>
      <c r="PH242"/>
      <c r="PI242"/>
      <c r="PJ242"/>
      <c r="PK242"/>
      <c r="PL242"/>
      <c r="PM242"/>
      <c r="PN242"/>
      <c r="PO242"/>
      <c r="PP242"/>
      <c r="PQ242"/>
      <c r="PR242"/>
      <c r="PS242"/>
      <c r="PT242"/>
    </row>
    <row r="243" spans="1:436">
      <c r="A243" s="25">
        <v>90239</v>
      </c>
      <c r="B243" s="26">
        <v>46025</v>
      </c>
      <c r="C243" s="27" t="s">
        <v>95</v>
      </c>
      <c r="D243" s="27" t="s">
        <v>21</v>
      </c>
      <c r="E243" s="28">
        <v>3523</v>
      </c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  <c r="MK243"/>
      <c r="ML243"/>
      <c r="MM243"/>
      <c r="MN243"/>
      <c r="MO243"/>
      <c r="MP243"/>
      <c r="MQ243"/>
      <c r="MR243"/>
      <c r="MS243"/>
      <c r="MT243"/>
      <c r="MU243"/>
      <c r="MV243"/>
      <c r="MW243"/>
      <c r="MX243"/>
      <c r="MY243"/>
      <c r="MZ243"/>
      <c r="NA243"/>
      <c r="NB243"/>
      <c r="NC243"/>
      <c r="ND243"/>
      <c r="NE243"/>
      <c r="NF243"/>
      <c r="NG243"/>
      <c r="NH243"/>
      <c r="NI243"/>
      <c r="NJ243"/>
      <c r="NK243"/>
      <c r="NL243"/>
      <c r="NM243"/>
      <c r="NN243"/>
      <c r="NO243"/>
      <c r="NP243"/>
      <c r="NQ243"/>
      <c r="NR243"/>
      <c r="NS243"/>
      <c r="NT243"/>
      <c r="NU243"/>
      <c r="NV243"/>
      <c r="NW243"/>
      <c r="NX243"/>
      <c r="NY243"/>
      <c r="NZ243"/>
      <c r="OA243"/>
      <c r="OB243"/>
      <c r="OC243"/>
      <c r="OD243"/>
      <c r="OE243"/>
      <c r="OF243"/>
      <c r="OG243"/>
      <c r="OH243"/>
      <c r="OI243"/>
      <c r="OJ243"/>
      <c r="OK243"/>
      <c r="OL243"/>
      <c r="OM243"/>
      <c r="ON243"/>
      <c r="OO243"/>
      <c r="OP243"/>
      <c r="OQ243"/>
      <c r="OR243"/>
      <c r="OS243"/>
      <c r="OT243"/>
      <c r="OU243"/>
      <c r="OV243"/>
      <c r="OW243"/>
      <c r="OX243"/>
      <c r="OY243"/>
      <c r="OZ243"/>
      <c r="PA243"/>
      <c r="PB243"/>
      <c r="PC243"/>
      <c r="PD243"/>
      <c r="PE243"/>
      <c r="PF243"/>
      <c r="PG243"/>
      <c r="PH243"/>
      <c r="PI243"/>
      <c r="PJ243"/>
      <c r="PK243"/>
      <c r="PL243"/>
      <c r="PM243"/>
      <c r="PN243"/>
      <c r="PO243"/>
      <c r="PP243"/>
      <c r="PQ243"/>
      <c r="PR243"/>
      <c r="PS243"/>
      <c r="PT243"/>
    </row>
    <row r="244" spans="1:436">
      <c r="A244" s="25">
        <v>90240</v>
      </c>
      <c r="B244" s="26">
        <v>46148</v>
      </c>
      <c r="C244" s="27" t="s">
        <v>97</v>
      </c>
      <c r="D244" s="27" t="s">
        <v>16</v>
      </c>
      <c r="E244" s="28">
        <v>15608</v>
      </c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  <c r="MK244"/>
      <c r="ML244"/>
      <c r="MM244"/>
      <c r="MN244"/>
      <c r="MO244"/>
      <c r="MP244"/>
      <c r="MQ244"/>
      <c r="MR244"/>
      <c r="MS244"/>
      <c r="MT244"/>
      <c r="MU244"/>
      <c r="MV244"/>
      <c r="MW244"/>
      <c r="MX244"/>
      <c r="MY244"/>
      <c r="MZ244"/>
      <c r="NA244"/>
      <c r="NB244"/>
      <c r="NC244"/>
      <c r="ND244"/>
      <c r="NE244"/>
      <c r="NF244"/>
      <c r="NG244"/>
      <c r="NH244"/>
      <c r="NI244"/>
      <c r="NJ244"/>
      <c r="NK244"/>
      <c r="NL244"/>
      <c r="NM244"/>
      <c r="NN244"/>
      <c r="NO244"/>
      <c r="NP244"/>
      <c r="NQ244"/>
      <c r="NR244"/>
      <c r="NS244"/>
      <c r="NT244"/>
      <c r="NU244"/>
      <c r="NV244"/>
      <c r="NW244"/>
      <c r="NX244"/>
      <c r="NY244"/>
      <c r="NZ244"/>
      <c r="OA244"/>
      <c r="OB244"/>
      <c r="OC244"/>
      <c r="OD244"/>
      <c r="OE244"/>
      <c r="OF244"/>
      <c r="OG244"/>
      <c r="OH244"/>
      <c r="OI244"/>
      <c r="OJ244"/>
      <c r="OK244"/>
      <c r="OL244"/>
      <c r="OM244"/>
      <c r="ON244"/>
      <c r="OO244"/>
      <c r="OP244"/>
      <c r="OQ244"/>
      <c r="OR244"/>
      <c r="OS244"/>
      <c r="OT244"/>
      <c r="OU244"/>
      <c r="OV244"/>
      <c r="OW244"/>
      <c r="OX244"/>
      <c r="OY244"/>
      <c r="OZ244"/>
      <c r="PA244"/>
      <c r="PB244"/>
      <c r="PC244"/>
      <c r="PD244"/>
      <c r="PE244"/>
      <c r="PF244"/>
      <c r="PG244"/>
      <c r="PH244"/>
      <c r="PI244"/>
      <c r="PJ244"/>
      <c r="PK244"/>
      <c r="PL244"/>
      <c r="PM244"/>
      <c r="PN244"/>
      <c r="PO244"/>
      <c r="PP244"/>
      <c r="PQ244"/>
      <c r="PR244"/>
      <c r="PS244"/>
      <c r="PT244"/>
    </row>
    <row r="245" spans="1:436">
      <c r="A245" s="25">
        <v>90241</v>
      </c>
      <c r="B245" s="26">
        <v>46101</v>
      </c>
      <c r="C245" s="27" t="s">
        <v>98</v>
      </c>
      <c r="D245" s="27" t="s">
        <v>41</v>
      </c>
      <c r="E245" s="28">
        <v>26632</v>
      </c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  <c r="MK245"/>
      <c r="ML245"/>
      <c r="MM245"/>
      <c r="MN245"/>
      <c r="MO245"/>
      <c r="MP245"/>
      <c r="MQ245"/>
      <c r="MR245"/>
      <c r="MS245"/>
      <c r="MT245"/>
      <c r="MU245"/>
      <c r="MV245"/>
      <c r="MW245"/>
      <c r="MX245"/>
      <c r="MY245"/>
      <c r="MZ245"/>
      <c r="NA245"/>
      <c r="NB245"/>
      <c r="NC245"/>
      <c r="ND245"/>
      <c r="NE245"/>
      <c r="NF245"/>
      <c r="NG245"/>
      <c r="NH245"/>
      <c r="NI245"/>
      <c r="NJ245"/>
      <c r="NK245"/>
      <c r="NL245"/>
      <c r="NM245"/>
      <c r="NN245"/>
      <c r="NO245"/>
      <c r="NP245"/>
      <c r="NQ245"/>
      <c r="NR245"/>
      <c r="NS245"/>
      <c r="NT245"/>
      <c r="NU245"/>
      <c r="NV245"/>
      <c r="NW245"/>
      <c r="NX245"/>
      <c r="NY245"/>
      <c r="NZ245"/>
      <c r="OA245"/>
      <c r="OB245"/>
      <c r="OC245"/>
      <c r="OD245"/>
      <c r="OE245"/>
      <c r="OF245"/>
      <c r="OG245"/>
      <c r="OH245"/>
      <c r="OI245"/>
      <c r="OJ245"/>
      <c r="OK245"/>
      <c r="OL245"/>
      <c r="OM245"/>
      <c r="ON245"/>
      <c r="OO245"/>
      <c r="OP245"/>
      <c r="OQ245"/>
      <c r="OR245"/>
      <c r="OS245"/>
      <c r="OT245"/>
      <c r="OU245"/>
      <c r="OV245"/>
      <c r="OW245"/>
      <c r="OX245"/>
      <c r="OY245"/>
      <c r="OZ245"/>
      <c r="PA245"/>
      <c r="PB245"/>
      <c r="PC245"/>
      <c r="PD245"/>
      <c r="PE245"/>
      <c r="PF245"/>
      <c r="PG245"/>
      <c r="PH245"/>
      <c r="PI245"/>
      <c r="PJ245"/>
      <c r="PK245"/>
      <c r="PL245"/>
      <c r="PM245"/>
      <c r="PN245"/>
      <c r="PO245"/>
      <c r="PP245"/>
      <c r="PQ245"/>
      <c r="PR245"/>
      <c r="PS245"/>
      <c r="PT245"/>
    </row>
    <row r="246" spans="1:436">
      <c r="A246" s="25">
        <v>90242</v>
      </c>
      <c r="B246" s="26">
        <v>46288</v>
      </c>
      <c r="C246" s="27" t="s">
        <v>97</v>
      </c>
      <c r="D246" s="27" t="s">
        <v>41</v>
      </c>
      <c r="E246" s="28">
        <v>4322</v>
      </c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/>
      <c r="MH246"/>
      <c r="MI246"/>
      <c r="MJ246"/>
      <c r="MK246"/>
      <c r="ML246"/>
      <c r="MM246"/>
      <c r="MN246"/>
      <c r="MO246"/>
      <c r="MP246"/>
      <c r="MQ246"/>
      <c r="MR246"/>
      <c r="MS246"/>
      <c r="MT246"/>
      <c r="MU246"/>
      <c r="MV246"/>
      <c r="MW246"/>
      <c r="MX246"/>
      <c r="MY246"/>
      <c r="MZ246"/>
      <c r="NA246"/>
      <c r="NB246"/>
      <c r="NC246"/>
      <c r="ND246"/>
      <c r="NE246"/>
      <c r="NF246"/>
      <c r="NG246"/>
      <c r="NH246"/>
      <c r="NI246"/>
      <c r="NJ246"/>
      <c r="NK246"/>
      <c r="NL246"/>
      <c r="NM246"/>
      <c r="NN246"/>
      <c r="NO246"/>
      <c r="NP246"/>
      <c r="NQ246"/>
      <c r="NR246"/>
      <c r="NS246"/>
      <c r="NT246"/>
      <c r="NU246"/>
      <c r="NV246"/>
      <c r="NW246"/>
      <c r="NX246"/>
      <c r="NY246"/>
      <c r="NZ246"/>
      <c r="OA246"/>
      <c r="OB246"/>
      <c r="OC246"/>
      <c r="OD246"/>
      <c r="OE246"/>
      <c r="OF246"/>
      <c r="OG246"/>
      <c r="OH246"/>
      <c r="OI246"/>
      <c r="OJ246"/>
      <c r="OK246"/>
      <c r="OL246"/>
      <c r="OM246"/>
      <c r="ON246"/>
      <c r="OO246"/>
      <c r="OP246"/>
      <c r="OQ246"/>
      <c r="OR246"/>
      <c r="OS246"/>
      <c r="OT246"/>
      <c r="OU246"/>
      <c r="OV246"/>
      <c r="OW246"/>
      <c r="OX246"/>
      <c r="OY246"/>
      <c r="OZ246"/>
      <c r="PA246"/>
      <c r="PB246"/>
      <c r="PC246"/>
      <c r="PD246"/>
      <c r="PE246"/>
      <c r="PF246"/>
      <c r="PG246"/>
      <c r="PH246"/>
      <c r="PI246"/>
      <c r="PJ246"/>
      <c r="PK246"/>
      <c r="PL246"/>
      <c r="PM246"/>
      <c r="PN246"/>
      <c r="PO246"/>
      <c r="PP246"/>
      <c r="PQ246"/>
      <c r="PR246"/>
      <c r="PS246"/>
      <c r="PT246"/>
    </row>
    <row r="247" spans="1:436">
      <c r="A247" s="25">
        <v>90243</v>
      </c>
      <c r="B247" s="26">
        <v>46221</v>
      </c>
      <c r="C247" s="27" t="s">
        <v>98</v>
      </c>
      <c r="D247" s="27" t="s">
        <v>26</v>
      </c>
      <c r="E247" s="28">
        <v>20296</v>
      </c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/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  <c r="MK247"/>
      <c r="ML247"/>
      <c r="MM247"/>
      <c r="MN247"/>
      <c r="MO247"/>
      <c r="MP247"/>
      <c r="MQ247"/>
      <c r="MR247"/>
      <c r="MS247"/>
      <c r="MT247"/>
      <c r="MU247"/>
      <c r="MV247"/>
      <c r="MW247"/>
      <c r="MX247"/>
      <c r="MY247"/>
      <c r="MZ247"/>
      <c r="NA247"/>
      <c r="NB247"/>
      <c r="NC247"/>
      <c r="ND247"/>
      <c r="NE247"/>
      <c r="NF247"/>
      <c r="NG247"/>
      <c r="NH247"/>
      <c r="NI247"/>
      <c r="NJ247"/>
      <c r="NK247"/>
      <c r="NL247"/>
      <c r="NM247"/>
      <c r="NN247"/>
      <c r="NO247"/>
      <c r="NP247"/>
      <c r="NQ247"/>
      <c r="NR247"/>
      <c r="NS247"/>
      <c r="NT247"/>
      <c r="NU247"/>
      <c r="NV247"/>
      <c r="NW247"/>
      <c r="NX247"/>
      <c r="NY247"/>
      <c r="NZ247"/>
      <c r="OA247"/>
      <c r="OB247"/>
      <c r="OC247"/>
      <c r="OD247"/>
      <c r="OE247"/>
      <c r="OF247"/>
      <c r="OG247"/>
      <c r="OH247"/>
      <c r="OI247"/>
      <c r="OJ247"/>
      <c r="OK247"/>
      <c r="OL247"/>
      <c r="OM247"/>
      <c r="ON247"/>
      <c r="OO247"/>
      <c r="OP247"/>
      <c r="OQ247"/>
      <c r="OR247"/>
      <c r="OS247"/>
      <c r="OT247"/>
      <c r="OU247"/>
      <c r="OV247"/>
      <c r="OW247"/>
      <c r="OX247"/>
      <c r="OY247"/>
      <c r="OZ247"/>
      <c r="PA247"/>
      <c r="PB247"/>
      <c r="PC247"/>
      <c r="PD247"/>
      <c r="PE247"/>
      <c r="PF247"/>
      <c r="PG247"/>
      <c r="PH247"/>
      <c r="PI247"/>
      <c r="PJ247"/>
      <c r="PK247"/>
      <c r="PL247"/>
      <c r="PM247"/>
      <c r="PN247"/>
      <c r="PO247"/>
      <c r="PP247"/>
      <c r="PQ247"/>
      <c r="PR247"/>
      <c r="PS247"/>
      <c r="PT247"/>
    </row>
    <row r="248" spans="1:436">
      <c r="A248" s="25">
        <v>90244</v>
      </c>
      <c r="B248" s="26">
        <v>46143</v>
      </c>
      <c r="C248" s="27" t="s">
        <v>95</v>
      </c>
      <c r="D248" s="27" t="s">
        <v>26</v>
      </c>
      <c r="E248" s="28">
        <v>24606</v>
      </c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/>
      <c r="MH248"/>
      <c r="MI248"/>
      <c r="MJ248"/>
      <c r="MK248"/>
      <c r="ML248"/>
      <c r="MM248"/>
      <c r="MN248"/>
      <c r="MO248"/>
      <c r="MP248"/>
      <c r="MQ248"/>
      <c r="MR248"/>
      <c r="MS248"/>
      <c r="MT248"/>
      <c r="MU248"/>
      <c r="MV248"/>
      <c r="MW248"/>
      <c r="MX248"/>
      <c r="MY248"/>
      <c r="MZ248"/>
      <c r="NA248"/>
      <c r="NB248"/>
      <c r="NC248"/>
      <c r="ND248"/>
      <c r="NE248"/>
      <c r="NF248"/>
      <c r="NG248"/>
      <c r="NH248"/>
      <c r="NI248"/>
      <c r="NJ248"/>
      <c r="NK248"/>
      <c r="NL248"/>
      <c r="NM248"/>
      <c r="NN248"/>
      <c r="NO248"/>
      <c r="NP248"/>
      <c r="NQ248"/>
      <c r="NR248"/>
      <c r="NS248"/>
      <c r="NT248"/>
      <c r="NU248"/>
      <c r="NV248"/>
      <c r="NW248"/>
      <c r="NX248"/>
      <c r="NY248"/>
      <c r="NZ248"/>
      <c r="OA248"/>
      <c r="OB248"/>
      <c r="OC248"/>
      <c r="OD248"/>
      <c r="OE248"/>
      <c r="OF248"/>
      <c r="OG248"/>
      <c r="OH248"/>
      <c r="OI248"/>
      <c r="OJ248"/>
      <c r="OK248"/>
      <c r="OL248"/>
      <c r="OM248"/>
      <c r="ON248"/>
      <c r="OO248"/>
      <c r="OP248"/>
      <c r="OQ248"/>
      <c r="OR248"/>
      <c r="OS248"/>
      <c r="OT248"/>
      <c r="OU248"/>
      <c r="OV248"/>
      <c r="OW248"/>
      <c r="OX248"/>
      <c r="OY248"/>
      <c r="OZ248"/>
      <c r="PA248"/>
      <c r="PB248"/>
      <c r="PC248"/>
      <c r="PD248"/>
      <c r="PE248"/>
      <c r="PF248"/>
      <c r="PG248"/>
      <c r="PH248"/>
      <c r="PI248"/>
      <c r="PJ248"/>
      <c r="PK248"/>
      <c r="PL248"/>
      <c r="PM248"/>
      <c r="PN248"/>
      <c r="PO248"/>
      <c r="PP248"/>
      <c r="PQ248"/>
      <c r="PR248"/>
      <c r="PS248"/>
      <c r="PT248"/>
    </row>
    <row r="249" spans="1:436">
      <c r="A249" s="25">
        <v>90245</v>
      </c>
      <c r="B249" s="26">
        <v>46281</v>
      </c>
      <c r="C249" s="27" t="s">
        <v>97</v>
      </c>
      <c r="D249" s="27" t="s">
        <v>21</v>
      </c>
      <c r="E249" s="28">
        <v>9858</v>
      </c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/>
      <c r="MH249"/>
      <c r="MI249"/>
      <c r="MJ249"/>
      <c r="MK249"/>
      <c r="ML249"/>
      <c r="MM249"/>
      <c r="MN249"/>
      <c r="MO249"/>
      <c r="MP249"/>
      <c r="MQ249"/>
      <c r="MR249"/>
      <c r="MS249"/>
      <c r="MT249"/>
      <c r="MU249"/>
      <c r="MV249"/>
      <c r="MW249"/>
      <c r="MX249"/>
      <c r="MY249"/>
      <c r="MZ249"/>
      <c r="NA249"/>
      <c r="NB249"/>
      <c r="NC249"/>
      <c r="ND249"/>
      <c r="NE249"/>
      <c r="NF249"/>
      <c r="NG249"/>
      <c r="NH249"/>
      <c r="NI249"/>
      <c r="NJ249"/>
      <c r="NK249"/>
      <c r="NL249"/>
      <c r="NM249"/>
      <c r="NN249"/>
      <c r="NO249"/>
      <c r="NP249"/>
      <c r="NQ249"/>
      <c r="NR249"/>
      <c r="NS249"/>
      <c r="NT249"/>
      <c r="NU249"/>
      <c r="NV249"/>
      <c r="NW249"/>
      <c r="NX249"/>
      <c r="NY249"/>
      <c r="NZ249"/>
      <c r="OA249"/>
      <c r="OB249"/>
      <c r="OC249"/>
      <c r="OD249"/>
      <c r="OE249"/>
      <c r="OF249"/>
      <c r="OG249"/>
      <c r="OH249"/>
      <c r="OI249"/>
      <c r="OJ249"/>
      <c r="OK249"/>
      <c r="OL249"/>
      <c r="OM249"/>
      <c r="ON249"/>
      <c r="OO249"/>
      <c r="OP249"/>
      <c r="OQ249"/>
      <c r="OR249"/>
      <c r="OS249"/>
      <c r="OT249"/>
      <c r="OU249"/>
      <c r="OV249"/>
      <c r="OW249"/>
      <c r="OX249"/>
      <c r="OY249"/>
      <c r="OZ249"/>
      <c r="PA249"/>
      <c r="PB249"/>
      <c r="PC249"/>
      <c r="PD249"/>
      <c r="PE249"/>
      <c r="PF249"/>
      <c r="PG249"/>
      <c r="PH249"/>
      <c r="PI249"/>
      <c r="PJ249"/>
      <c r="PK249"/>
      <c r="PL249"/>
      <c r="PM249"/>
      <c r="PN249"/>
      <c r="PO249"/>
      <c r="PP249"/>
      <c r="PQ249"/>
      <c r="PR249"/>
      <c r="PS249"/>
      <c r="PT249"/>
    </row>
    <row r="250" spans="1:436">
      <c r="A250" s="25">
        <v>90246</v>
      </c>
      <c r="B250" s="26">
        <v>46107</v>
      </c>
      <c r="C250" s="27" t="s">
        <v>95</v>
      </c>
      <c r="D250" s="27" t="s">
        <v>21</v>
      </c>
      <c r="E250" s="28">
        <v>26306</v>
      </c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/>
      <c r="MH250"/>
      <c r="MI250"/>
      <c r="MJ250"/>
      <c r="MK250"/>
      <c r="ML250"/>
      <c r="MM250"/>
      <c r="MN250"/>
      <c r="MO250"/>
      <c r="MP250"/>
      <c r="MQ250"/>
      <c r="MR250"/>
      <c r="MS250"/>
      <c r="MT250"/>
      <c r="MU250"/>
      <c r="MV250"/>
      <c r="MW250"/>
      <c r="MX250"/>
      <c r="MY250"/>
      <c r="MZ250"/>
      <c r="NA250"/>
      <c r="NB250"/>
      <c r="NC250"/>
      <c r="ND250"/>
      <c r="NE250"/>
      <c r="NF250"/>
      <c r="NG250"/>
      <c r="NH250"/>
      <c r="NI250"/>
      <c r="NJ250"/>
      <c r="NK250"/>
      <c r="NL250"/>
      <c r="NM250"/>
      <c r="NN250"/>
      <c r="NO250"/>
      <c r="NP250"/>
      <c r="NQ250"/>
      <c r="NR250"/>
      <c r="NS250"/>
      <c r="NT250"/>
      <c r="NU250"/>
      <c r="NV250"/>
      <c r="NW250"/>
      <c r="NX250"/>
      <c r="NY250"/>
      <c r="NZ250"/>
      <c r="OA250"/>
      <c r="OB250"/>
      <c r="OC250"/>
      <c r="OD250"/>
      <c r="OE250"/>
      <c r="OF250"/>
      <c r="OG250"/>
      <c r="OH250"/>
      <c r="OI250"/>
      <c r="OJ250"/>
      <c r="OK250"/>
      <c r="OL250"/>
      <c r="OM250"/>
      <c r="ON250"/>
      <c r="OO250"/>
      <c r="OP250"/>
      <c r="OQ250"/>
      <c r="OR250"/>
      <c r="OS250"/>
      <c r="OT250"/>
      <c r="OU250"/>
      <c r="OV250"/>
      <c r="OW250"/>
      <c r="OX250"/>
      <c r="OY250"/>
      <c r="OZ250"/>
      <c r="PA250"/>
      <c r="PB250"/>
      <c r="PC250"/>
      <c r="PD250"/>
      <c r="PE250"/>
      <c r="PF250"/>
      <c r="PG250"/>
      <c r="PH250"/>
      <c r="PI250"/>
      <c r="PJ250"/>
      <c r="PK250"/>
      <c r="PL250"/>
      <c r="PM250"/>
      <c r="PN250"/>
      <c r="PO250"/>
      <c r="PP250"/>
      <c r="PQ250"/>
      <c r="PR250"/>
      <c r="PS250"/>
      <c r="PT250"/>
    </row>
    <row r="251" spans="1:436">
      <c r="A251" s="25">
        <v>90247</v>
      </c>
      <c r="B251" s="26">
        <v>46130</v>
      </c>
      <c r="C251" s="27" t="s">
        <v>95</v>
      </c>
      <c r="D251" s="27" t="s">
        <v>16</v>
      </c>
      <c r="E251" s="28">
        <v>25582</v>
      </c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  <c r="LK251"/>
      <c r="LL251"/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/>
      <c r="MH251"/>
      <c r="MI251"/>
      <c r="MJ251"/>
      <c r="MK251"/>
      <c r="ML251"/>
      <c r="MM251"/>
      <c r="MN251"/>
      <c r="MO251"/>
      <c r="MP251"/>
      <c r="MQ251"/>
      <c r="MR251"/>
      <c r="MS251"/>
      <c r="MT251"/>
      <c r="MU251"/>
      <c r="MV251"/>
      <c r="MW251"/>
      <c r="MX251"/>
      <c r="MY251"/>
      <c r="MZ251"/>
      <c r="NA251"/>
      <c r="NB251"/>
      <c r="NC251"/>
      <c r="ND251"/>
      <c r="NE251"/>
      <c r="NF251"/>
      <c r="NG251"/>
      <c r="NH251"/>
      <c r="NI251"/>
      <c r="NJ251"/>
      <c r="NK251"/>
      <c r="NL251"/>
      <c r="NM251"/>
      <c r="NN251"/>
      <c r="NO251"/>
      <c r="NP251"/>
      <c r="NQ251"/>
      <c r="NR251"/>
      <c r="NS251"/>
      <c r="NT251"/>
      <c r="NU251"/>
      <c r="NV251"/>
      <c r="NW251"/>
      <c r="NX251"/>
      <c r="NY251"/>
      <c r="NZ251"/>
      <c r="OA251"/>
      <c r="OB251"/>
      <c r="OC251"/>
      <c r="OD251"/>
      <c r="OE251"/>
      <c r="OF251"/>
      <c r="OG251"/>
      <c r="OH251"/>
      <c r="OI251"/>
      <c r="OJ251"/>
      <c r="OK251"/>
      <c r="OL251"/>
      <c r="OM251"/>
      <c r="ON251"/>
      <c r="OO251"/>
      <c r="OP251"/>
      <c r="OQ251"/>
      <c r="OR251"/>
      <c r="OS251"/>
      <c r="OT251"/>
      <c r="OU251"/>
      <c r="OV251"/>
      <c r="OW251"/>
      <c r="OX251"/>
      <c r="OY251"/>
      <c r="OZ251"/>
      <c r="PA251"/>
      <c r="PB251"/>
      <c r="PC251"/>
      <c r="PD251"/>
      <c r="PE251"/>
      <c r="PF251"/>
      <c r="PG251"/>
      <c r="PH251"/>
      <c r="PI251"/>
      <c r="PJ251"/>
      <c r="PK251"/>
      <c r="PL251"/>
      <c r="PM251"/>
      <c r="PN251"/>
      <c r="PO251"/>
      <c r="PP251"/>
      <c r="PQ251"/>
      <c r="PR251"/>
      <c r="PS251"/>
      <c r="PT251"/>
    </row>
    <row r="252" spans="1:436">
      <c r="A252" s="25">
        <v>90248</v>
      </c>
      <c r="B252" s="26">
        <v>46111</v>
      </c>
      <c r="C252" s="27" t="s">
        <v>95</v>
      </c>
      <c r="D252" s="27" t="s">
        <v>21</v>
      </c>
      <c r="E252" s="28">
        <v>4942</v>
      </c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/>
      <c r="LL252"/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/>
      <c r="MH252"/>
      <c r="MI252"/>
      <c r="MJ252"/>
      <c r="MK252"/>
      <c r="ML252"/>
      <c r="MM252"/>
      <c r="MN252"/>
      <c r="MO252"/>
      <c r="MP252"/>
      <c r="MQ252"/>
      <c r="MR252"/>
      <c r="MS252"/>
      <c r="MT252"/>
      <c r="MU252"/>
      <c r="MV252"/>
      <c r="MW252"/>
      <c r="MX252"/>
      <c r="MY252"/>
      <c r="MZ252"/>
      <c r="NA252"/>
      <c r="NB252"/>
      <c r="NC252"/>
      <c r="ND252"/>
      <c r="NE252"/>
      <c r="NF252"/>
      <c r="NG252"/>
      <c r="NH252"/>
      <c r="NI252"/>
      <c r="NJ252"/>
      <c r="NK252"/>
      <c r="NL252"/>
      <c r="NM252"/>
      <c r="NN252"/>
      <c r="NO252"/>
      <c r="NP252"/>
      <c r="NQ252"/>
      <c r="NR252"/>
      <c r="NS252"/>
      <c r="NT252"/>
      <c r="NU252"/>
      <c r="NV252"/>
      <c r="NW252"/>
      <c r="NX252"/>
      <c r="NY252"/>
      <c r="NZ252"/>
      <c r="OA252"/>
      <c r="OB252"/>
      <c r="OC252"/>
      <c r="OD252"/>
      <c r="OE252"/>
      <c r="OF252"/>
      <c r="OG252"/>
      <c r="OH252"/>
      <c r="OI252"/>
      <c r="OJ252"/>
      <c r="OK252"/>
      <c r="OL252"/>
      <c r="OM252"/>
      <c r="ON252"/>
      <c r="OO252"/>
      <c r="OP252"/>
      <c r="OQ252"/>
      <c r="OR252"/>
      <c r="OS252"/>
      <c r="OT252"/>
      <c r="OU252"/>
      <c r="OV252"/>
      <c r="OW252"/>
      <c r="OX252"/>
      <c r="OY252"/>
      <c r="OZ252"/>
      <c r="PA252"/>
      <c r="PB252"/>
      <c r="PC252"/>
      <c r="PD252"/>
      <c r="PE252"/>
      <c r="PF252"/>
      <c r="PG252"/>
      <c r="PH252"/>
      <c r="PI252"/>
      <c r="PJ252"/>
      <c r="PK252"/>
      <c r="PL252"/>
      <c r="PM252"/>
      <c r="PN252"/>
      <c r="PO252"/>
      <c r="PP252"/>
      <c r="PQ252"/>
      <c r="PR252"/>
      <c r="PS252"/>
      <c r="PT252"/>
    </row>
    <row r="253" spans="1:436">
      <c r="A253" s="25">
        <v>90249</v>
      </c>
      <c r="B253" s="26">
        <v>46081</v>
      </c>
      <c r="C253" s="27" t="s">
        <v>96</v>
      </c>
      <c r="D253" s="27" t="s">
        <v>31</v>
      </c>
      <c r="E253" s="28">
        <v>5615</v>
      </c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/>
      <c r="MI253"/>
      <c r="MJ253"/>
      <c r="MK253"/>
      <c r="ML253"/>
      <c r="MM253"/>
      <c r="MN253"/>
      <c r="MO253"/>
      <c r="MP253"/>
      <c r="MQ253"/>
      <c r="MR253"/>
      <c r="MS253"/>
      <c r="MT253"/>
      <c r="MU253"/>
      <c r="MV253"/>
      <c r="MW253"/>
      <c r="MX253"/>
      <c r="MY253"/>
      <c r="MZ253"/>
      <c r="NA253"/>
      <c r="NB253"/>
      <c r="NC253"/>
      <c r="ND253"/>
      <c r="NE253"/>
      <c r="NF253"/>
      <c r="NG253"/>
      <c r="NH253"/>
      <c r="NI253"/>
      <c r="NJ253"/>
      <c r="NK253"/>
      <c r="NL253"/>
      <c r="NM253"/>
      <c r="NN253"/>
      <c r="NO253"/>
      <c r="NP253"/>
      <c r="NQ253"/>
      <c r="NR253"/>
      <c r="NS253"/>
      <c r="NT253"/>
      <c r="NU253"/>
      <c r="NV253"/>
      <c r="NW253"/>
      <c r="NX253"/>
      <c r="NY253"/>
      <c r="NZ253"/>
      <c r="OA253"/>
      <c r="OB253"/>
      <c r="OC253"/>
      <c r="OD253"/>
      <c r="OE253"/>
      <c r="OF253"/>
      <c r="OG253"/>
      <c r="OH253"/>
      <c r="OI253"/>
      <c r="OJ253"/>
      <c r="OK253"/>
      <c r="OL253"/>
      <c r="OM253"/>
      <c r="ON253"/>
      <c r="OO253"/>
      <c r="OP253"/>
      <c r="OQ253"/>
      <c r="OR253"/>
      <c r="OS253"/>
      <c r="OT253"/>
      <c r="OU253"/>
      <c r="OV253"/>
      <c r="OW253"/>
      <c r="OX253"/>
      <c r="OY253"/>
      <c r="OZ253"/>
      <c r="PA253"/>
      <c r="PB253"/>
      <c r="PC253"/>
      <c r="PD253"/>
      <c r="PE253"/>
      <c r="PF253"/>
      <c r="PG253"/>
      <c r="PH253"/>
      <c r="PI253"/>
      <c r="PJ253"/>
      <c r="PK253"/>
      <c r="PL253"/>
      <c r="PM253"/>
      <c r="PN253"/>
      <c r="PO253"/>
      <c r="PP253"/>
      <c r="PQ253"/>
      <c r="PR253"/>
      <c r="PS253"/>
      <c r="PT253"/>
    </row>
    <row r="254" spans="1:436">
      <c r="A254" s="25">
        <v>90250</v>
      </c>
      <c r="B254" s="26">
        <v>46191</v>
      </c>
      <c r="C254" s="27" t="s">
        <v>96</v>
      </c>
      <c r="D254" s="27" t="s">
        <v>41</v>
      </c>
      <c r="E254" s="28">
        <v>29376</v>
      </c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/>
      <c r="LB254"/>
      <c r="LC254"/>
      <c r="LD254"/>
      <c r="LE254"/>
      <c r="LF254"/>
      <c r="LG254"/>
      <c r="LH254"/>
      <c r="LI254"/>
      <c r="LJ254"/>
      <c r="LK254"/>
      <c r="LL254"/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/>
      <c r="MH254"/>
      <c r="MI254"/>
      <c r="MJ254"/>
      <c r="MK254"/>
      <c r="ML254"/>
      <c r="MM254"/>
      <c r="MN254"/>
      <c r="MO254"/>
      <c r="MP254"/>
      <c r="MQ254"/>
      <c r="MR254"/>
      <c r="MS254"/>
      <c r="MT254"/>
      <c r="MU254"/>
      <c r="MV254"/>
      <c r="MW254"/>
      <c r="MX254"/>
      <c r="MY254"/>
      <c r="MZ254"/>
      <c r="NA254"/>
      <c r="NB254"/>
      <c r="NC254"/>
      <c r="ND254"/>
      <c r="NE254"/>
      <c r="NF254"/>
      <c r="NG254"/>
      <c r="NH254"/>
      <c r="NI254"/>
      <c r="NJ254"/>
      <c r="NK254"/>
      <c r="NL254"/>
      <c r="NM254"/>
      <c r="NN254"/>
      <c r="NO254"/>
      <c r="NP254"/>
      <c r="NQ254"/>
      <c r="NR254"/>
      <c r="NS254"/>
      <c r="NT254"/>
      <c r="NU254"/>
      <c r="NV254"/>
      <c r="NW254"/>
      <c r="NX254"/>
      <c r="NY254"/>
      <c r="NZ254"/>
      <c r="OA254"/>
      <c r="OB254"/>
      <c r="OC254"/>
      <c r="OD254"/>
      <c r="OE254"/>
      <c r="OF254"/>
      <c r="OG254"/>
      <c r="OH254"/>
      <c r="OI254"/>
      <c r="OJ254"/>
      <c r="OK254"/>
      <c r="OL254"/>
      <c r="OM254"/>
      <c r="ON254"/>
      <c r="OO254"/>
      <c r="OP254"/>
      <c r="OQ254"/>
      <c r="OR254"/>
      <c r="OS254"/>
      <c r="OT254"/>
      <c r="OU254"/>
      <c r="OV254"/>
      <c r="OW254"/>
      <c r="OX254"/>
      <c r="OY254"/>
      <c r="OZ254"/>
      <c r="PA254"/>
      <c r="PB254"/>
      <c r="PC254"/>
      <c r="PD254"/>
      <c r="PE254"/>
      <c r="PF254"/>
      <c r="PG254"/>
      <c r="PH254"/>
      <c r="PI254"/>
      <c r="PJ254"/>
      <c r="PK254"/>
      <c r="PL254"/>
      <c r="PM254"/>
      <c r="PN254"/>
      <c r="PO254"/>
      <c r="PP254"/>
      <c r="PQ254"/>
      <c r="PR254"/>
      <c r="PS254"/>
      <c r="PT254"/>
    </row>
    <row r="255" spans="1:436">
      <c r="A255" s="25">
        <v>90251</v>
      </c>
      <c r="B255" s="26">
        <v>46191</v>
      </c>
      <c r="C255" s="27" t="s">
        <v>98</v>
      </c>
      <c r="D255" s="27" t="s">
        <v>16</v>
      </c>
      <c r="E255" s="28">
        <v>10015</v>
      </c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/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/>
      <c r="MI255"/>
      <c r="MJ255"/>
      <c r="MK255"/>
      <c r="ML255"/>
      <c r="MM255"/>
      <c r="MN255"/>
      <c r="MO255"/>
      <c r="MP255"/>
      <c r="MQ255"/>
      <c r="MR255"/>
      <c r="MS255"/>
      <c r="MT255"/>
      <c r="MU255"/>
      <c r="MV255"/>
      <c r="MW255"/>
      <c r="MX255"/>
      <c r="MY255"/>
      <c r="MZ255"/>
      <c r="NA255"/>
      <c r="NB255"/>
      <c r="NC255"/>
      <c r="ND255"/>
      <c r="NE255"/>
      <c r="NF255"/>
      <c r="NG255"/>
      <c r="NH255"/>
      <c r="NI255"/>
      <c r="NJ255"/>
      <c r="NK255"/>
      <c r="NL255"/>
      <c r="NM255"/>
      <c r="NN255"/>
      <c r="NO255"/>
      <c r="NP255"/>
      <c r="NQ255"/>
      <c r="NR255"/>
      <c r="NS255"/>
      <c r="NT255"/>
      <c r="NU255"/>
      <c r="NV255"/>
      <c r="NW255"/>
      <c r="NX255"/>
      <c r="NY255"/>
      <c r="NZ255"/>
      <c r="OA255"/>
      <c r="OB255"/>
      <c r="OC255"/>
      <c r="OD255"/>
      <c r="OE255"/>
      <c r="OF255"/>
      <c r="OG255"/>
      <c r="OH255"/>
      <c r="OI255"/>
      <c r="OJ255"/>
      <c r="OK255"/>
      <c r="OL255"/>
      <c r="OM255"/>
      <c r="ON255"/>
      <c r="OO255"/>
      <c r="OP255"/>
      <c r="OQ255"/>
      <c r="OR255"/>
      <c r="OS255"/>
      <c r="OT255"/>
      <c r="OU255"/>
      <c r="OV255"/>
      <c r="OW255"/>
      <c r="OX255"/>
      <c r="OY255"/>
      <c r="OZ255"/>
      <c r="PA255"/>
      <c r="PB255"/>
      <c r="PC255"/>
      <c r="PD255"/>
      <c r="PE255"/>
      <c r="PF255"/>
      <c r="PG255"/>
      <c r="PH255"/>
      <c r="PI255"/>
      <c r="PJ255"/>
      <c r="PK255"/>
      <c r="PL255"/>
      <c r="PM255"/>
      <c r="PN255"/>
      <c r="PO255"/>
      <c r="PP255"/>
      <c r="PQ255"/>
      <c r="PR255"/>
      <c r="PS255"/>
      <c r="PT255"/>
    </row>
    <row r="256" spans="1:436">
      <c r="A256" s="25">
        <v>90252</v>
      </c>
      <c r="B256" s="26">
        <v>46025</v>
      </c>
      <c r="C256" s="27" t="s">
        <v>97</v>
      </c>
      <c r="D256" s="27" t="s">
        <v>41</v>
      </c>
      <c r="E256" s="28">
        <v>12550</v>
      </c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/>
      <c r="MI256"/>
      <c r="MJ256"/>
      <c r="MK256"/>
      <c r="ML256"/>
      <c r="MM256"/>
      <c r="MN256"/>
      <c r="MO256"/>
      <c r="MP256"/>
      <c r="MQ256"/>
      <c r="MR256"/>
      <c r="MS256"/>
      <c r="MT256"/>
      <c r="MU256"/>
      <c r="MV256"/>
      <c r="MW256"/>
      <c r="MX256"/>
      <c r="MY256"/>
      <c r="MZ256"/>
      <c r="NA256"/>
      <c r="NB256"/>
      <c r="NC256"/>
      <c r="ND256"/>
      <c r="NE256"/>
      <c r="NF256"/>
      <c r="NG256"/>
      <c r="NH256"/>
      <c r="NI256"/>
      <c r="NJ256"/>
      <c r="NK256"/>
      <c r="NL256"/>
      <c r="NM256"/>
      <c r="NN256"/>
      <c r="NO256"/>
      <c r="NP256"/>
      <c r="NQ256"/>
      <c r="NR256"/>
      <c r="NS256"/>
      <c r="NT256"/>
      <c r="NU256"/>
      <c r="NV256"/>
      <c r="NW256"/>
      <c r="NX256"/>
      <c r="NY256"/>
      <c r="NZ256"/>
      <c r="OA256"/>
      <c r="OB256"/>
      <c r="OC256"/>
      <c r="OD256"/>
      <c r="OE256"/>
      <c r="OF256"/>
      <c r="OG256"/>
      <c r="OH256"/>
      <c r="OI256"/>
      <c r="OJ256"/>
      <c r="OK256"/>
      <c r="OL256"/>
      <c r="OM256"/>
      <c r="ON256"/>
      <c r="OO256"/>
      <c r="OP256"/>
      <c r="OQ256"/>
      <c r="OR256"/>
      <c r="OS256"/>
      <c r="OT256"/>
      <c r="OU256"/>
      <c r="OV256"/>
      <c r="OW256"/>
      <c r="OX256"/>
      <c r="OY256"/>
      <c r="OZ256"/>
      <c r="PA256"/>
      <c r="PB256"/>
      <c r="PC256"/>
      <c r="PD256"/>
      <c r="PE256"/>
      <c r="PF256"/>
      <c r="PG256"/>
      <c r="PH256"/>
      <c r="PI256"/>
      <c r="PJ256"/>
      <c r="PK256"/>
      <c r="PL256"/>
      <c r="PM256"/>
      <c r="PN256"/>
      <c r="PO256"/>
      <c r="PP256"/>
      <c r="PQ256"/>
      <c r="PR256"/>
      <c r="PS256"/>
      <c r="PT256"/>
    </row>
    <row r="257" spans="1:436">
      <c r="A257" s="25">
        <v>90253</v>
      </c>
      <c r="B257" s="26">
        <v>46144</v>
      </c>
      <c r="C257" s="27" t="s">
        <v>95</v>
      </c>
      <c r="D257" s="27" t="s">
        <v>21</v>
      </c>
      <c r="E257" s="28">
        <v>20635</v>
      </c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  <c r="LK257"/>
      <c r="LL257"/>
      <c r="LM257"/>
      <c r="LN257"/>
      <c r="LO257"/>
      <c r="LP257"/>
      <c r="LQ257"/>
      <c r="LR257"/>
      <c r="LS257"/>
      <c r="LT257"/>
      <c r="LU257"/>
      <c r="LV257"/>
      <c r="LW257"/>
      <c r="LX257"/>
      <c r="LY257"/>
      <c r="LZ257"/>
      <c r="MA257"/>
      <c r="MB257"/>
      <c r="MC257"/>
      <c r="MD257"/>
      <c r="ME257"/>
      <c r="MF257"/>
      <c r="MG257"/>
      <c r="MH257"/>
      <c r="MI257"/>
      <c r="MJ257"/>
      <c r="MK257"/>
      <c r="ML257"/>
      <c r="MM257"/>
      <c r="MN257"/>
      <c r="MO257"/>
      <c r="MP257"/>
      <c r="MQ257"/>
      <c r="MR257"/>
      <c r="MS257"/>
      <c r="MT257"/>
      <c r="MU257"/>
      <c r="MV257"/>
      <c r="MW257"/>
      <c r="MX257"/>
      <c r="MY257"/>
      <c r="MZ257"/>
      <c r="NA257"/>
      <c r="NB257"/>
      <c r="NC257"/>
      <c r="ND257"/>
      <c r="NE257"/>
      <c r="NF257"/>
      <c r="NG257"/>
      <c r="NH257"/>
      <c r="NI257"/>
      <c r="NJ257"/>
      <c r="NK257"/>
      <c r="NL257"/>
      <c r="NM257"/>
      <c r="NN257"/>
      <c r="NO257"/>
      <c r="NP257"/>
      <c r="NQ257"/>
      <c r="NR257"/>
      <c r="NS257"/>
      <c r="NT257"/>
      <c r="NU257"/>
      <c r="NV257"/>
      <c r="NW257"/>
      <c r="NX257"/>
      <c r="NY257"/>
      <c r="NZ257"/>
      <c r="OA257"/>
      <c r="OB257"/>
      <c r="OC257"/>
      <c r="OD257"/>
      <c r="OE257"/>
      <c r="OF257"/>
      <c r="OG257"/>
      <c r="OH257"/>
      <c r="OI257"/>
      <c r="OJ257"/>
      <c r="OK257"/>
      <c r="OL257"/>
      <c r="OM257"/>
      <c r="ON257"/>
      <c r="OO257"/>
      <c r="OP257"/>
      <c r="OQ257"/>
      <c r="OR257"/>
      <c r="OS257"/>
      <c r="OT257"/>
      <c r="OU257"/>
      <c r="OV257"/>
      <c r="OW257"/>
      <c r="OX257"/>
      <c r="OY257"/>
      <c r="OZ257"/>
      <c r="PA257"/>
      <c r="PB257"/>
      <c r="PC257"/>
      <c r="PD257"/>
      <c r="PE257"/>
      <c r="PF257"/>
      <c r="PG257"/>
      <c r="PH257"/>
      <c r="PI257"/>
      <c r="PJ257"/>
      <c r="PK257"/>
      <c r="PL257"/>
      <c r="PM257"/>
      <c r="PN257"/>
      <c r="PO257"/>
      <c r="PP257"/>
      <c r="PQ257"/>
      <c r="PR257"/>
      <c r="PS257"/>
      <c r="PT257"/>
    </row>
    <row r="258" spans="1:436">
      <c r="A258" s="25">
        <v>90254</v>
      </c>
      <c r="B258" s="26">
        <v>46172</v>
      </c>
      <c r="C258" s="27" t="s">
        <v>98</v>
      </c>
      <c r="D258" s="27" t="s">
        <v>31</v>
      </c>
      <c r="E258" s="28">
        <v>15103</v>
      </c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/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  <c r="LK258"/>
      <c r="LL258"/>
      <c r="LM258"/>
      <c r="LN258"/>
      <c r="LO258"/>
      <c r="LP258"/>
      <c r="LQ258"/>
      <c r="LR258"/>
      <c r="LS258"/>
      <c r="LT258"/>
      <c r="LU258"/>
      <c r="LV258"/>
      <c r="LW258"/>
      <c r="LX258"/>
      <c r="LY258"/>
      <c r="LZ258"/>
      <c r="MA258"/>
      <c r="MB258"/>
      <c r="MC258"/>
      <c r="MD258"/>
      <c r="ME258"/>
      <c r="MF258"/>
      <c r="MG258"/>
      <c r="MH258"/>
      <c r="MI258"/>
      <c r="MJ258"/>
      <c r="MK258"/>
      <c r="ML258"/>
      <c r="MM258"/>
      <c r="MN258"/>
      <c r="MO258"/>
      <c r="MP258"/>
      <c r="MQ258"/>
      <c r="MR258"/>
      <c r="MS258"/>
      <c r="MT258"/>
      <c r="MU258"/>
      <c r="MV258"/>
      <c r="MW258"/>
      <c r="MX258"/>
      <c r="MY258"/>
      <c r="MZ258"/>
      <c r="NA258"/>
      <c r="NB258"/>
      <c r="NC258"/>
      <c r="ND258"/>
      <c r="NE258"/>
      <c r="NF258"/>
      <c r="NG258"/>
      <c r="NH258"/>
      <c r="NI258"/>
      <c r="NJ258"/>
      <c r="NK258"/>
      <c r="NL258"/>
      <c r="NM258"/>
      <c r="NN258"/>
      <c r="NO258"/>
      <c r="NP258"/>
      <c r="NQ258"/>
      <c r="NR258"/>
      <c r="NS258"/>
      <c r="NT258"/>
      <c r="NU258"/>
      <c r="NV258"/>
      <c r="NW258"/>
      <c r="NX258"/>
      <c r="NY258"/>
      <c r="NZ258"/>
      <c r="OA258"/>
      <c r="OB258"/>
      <c r="OC258"/>
      <c r="OD258"/>
      <c r="OE258"/>
      <c r="OF258"/>
      <c r="OG258"/>
      <c r="OH258"/>
      <c r="OI258"/>
      <c r="OJ258"/>
      <c r="OK258"/>
      <c r="OL258"/>
      <c r="OM258"/>
      <c r="ON258"/>
      <c r="OO258"/>
      <c r="OP258"/>
      <c r="OQ258"/>
      <c r="OR258"/>
      <c r="OS258"/>
      <c r="OT258"/>
      <c r="OU258"/>
      <c r="OV258"/>
      <c r="OW258"/>
      <c r="OX258"/>
      <c r="OY258"/>
      <c r="OZ258"/>
      <c r="PA258"/>
      <c r="PB258"/>
      <c r="PC258"/>
      <c r="PD258"/>
      <c r="PE258"/>
      <c r="PF258"/>
      <c r="PG258"/>
      <c r="PH258"/>
      <c r="PI258"/>
      <c r="PJ258"/>
      <c r="PK258"/>
      <c r="PL258"/>
      <c r="PM258"/>
      <c r="PN258"/>
      <c r="PO258"/>
      <c r="PP258"/>
      <c r="PQ258"/>
      <c r="PR258"/>
      <c r="PS258"/>
      <c r="PT258"/>
    </row>
    <row r="259" spans="1:436">
      <c r="A259" s="25">
        <v>90255</v>
      </c>
      <c r="B259" s="26">
        <v>46100</v>
      </c>
      <c r="C259" s="27" t="s">
        <v>97</v>
      </c>
      <c r="D259" s="27" t="s">
        <v>16</v>
      </c>
      <c r="E259" s="28">
        <v>3635</v>
      </c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  <c r="KN259"/>
      <c r="KO259"/>
      <c r="KP259"/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/>
      <c r="LG259"/>
      <c r="LH259"/>
      <c r="LI259"/>
      <c r="LJ259"/>
      <c r="LK259"/>
      <c r="LL259"/>
      <c r="LM259"/>
      <c r="LN259"/>
      <c r="LO259"/>
      <c r="LP259"/>
      <c r="LQ259"/>
      <c r="LR259"/>
      <c r="LS259"/>
      <c r="LT259"/>
      <c r="LU259"/>
      <c r="LV259"/>
      <c r="LW259"/>
      <c r="LX259"/>
      <c r="LY259"/>
      <c r="LZ259"/>
      <c r="MA259"/>
      <c r="MB259"/>
      <c r="MC259"/>
      <c r="MD259"/>
      <c r="ME259"/>
      <c r="MF259"/>
      <c r="MG259"/>
      <c r="MH259"/>
      <c r="MI259"/>
      <c r="MJ259"/>
      <c r="MK259"/>
      <c r="ML259"/>
      <c r="MM259"/>
      <c r="MN259"/>
      <c r="MO259"/>
      <c r="MP259"/>
      <c r="MQ259"/>
      <c r="MR259"/>
      <c r="MS259"/>
      <c r="MT259"/>
      <c r="MU259"/>
      <c r="MV259"/>
      <c r="MW259"/>
      <c r="MX259"/>
      <c r="MY259"/>
      <c r="MZ259"/>
      <c r="NA259"/>
      <c r="NB259"/>
      <c r="NC259"/>
      <c r="ND259"/>
      <c r="NE259"/>
      <c r="NF259"/>
      <c r="NG259"/>
      <c r="NH259"/>
      <c r="NI259"/>
      <c r="NJ259"/>
      <c r="NK259"/>
      <c r="NL259"/>
      <c r="NM259"/>
      <c r="NN259"/>
      <c r="NO259"/>
      <c r="NP259"/>
      <c r="NQ259"/>
      <c r="NR259"/>
      <c r="NS259"/>
      <c r="NT259"/>
      <c r="NU259"/>
      <c r="NV259"/>
      <c r="NW259"/>
      <c r="NX259"/>
      <c r="NY259"/>
      <c r="NZ259"/>
      <c r="OA259"/>
      <c r="OB259"/>
      <c r="OC259"/>
      <c r="OD259"/>
      <c r="OE259"/>
      <c r="OF259"/>
      <c r="OG259"/>
      <c r="OH259"/>
      <c r="OI259"/>
      <c r="OJ259"/>
      <c r="OK259"/>
      <c r="OL259"/>
      <c r="OM259"/>
      <c r="ON259"/>
      <c r="OO259"/>
      <c r="OP259"/>
      <c r="OQ259"/>
      <c r="OR259"/>
      <c r="OS259"/>
      <c r="OT259"/>
      <c r="OU259"/>
      <c r="OV259"/>
      <c r="OW259"/>
      <c r="OX259"/>
      <c r="OY259"/>
      <c r="OZ259"/>
      <c r="PA259"/>
      <c r="PB259"/>
      <c r="PC259"/>
      <c r="PD259"/>
      <c r="PE259"/>
      <c r="PF259"/>
      <c r="PG259"/>
      <c r="PH259"/>
      <c r="PI259"/>
      <c r="PJ259"/>
      <c r="PK259"/>
      <c r="PL259"/>
      <c r="PM259"/>
      <c r="PN259"/>
      <c r="PO259"/>
      <c r="PP259"/>
      <c r="PQ259"/>
      <c r="PR259"/>
      <c r="PS259"/>
      <c r="PT259"/>
    </row>
    <row r="260" spans="1:436">
      <c r="A260" s="25">
        <v>90256</v>
      </c>
      <c r="B260" s="26">
        <v>46082</v>
      </c>
      <c r="C260" s="27" t="s">
        <v>95</v>
      </c>
      <c r="D260" s="27" t="s">
        <v>16</v>
      </c>
      <c r="E260" s="28">
        <v>15871</v>
      </c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/>
      <c r="KO260"/>
      <c r="KP260"/>
      <c r="KQ260"/>
      <c r="KR260"/>
      <c r="KS260"/>
      <c r="KT260"/>
      <c r="KU260"/>
      <c r="KV260"/>
      <c r="KW260"/>
      <c r="KX260"/>
      <c r="KY260"/>
      <c r="KZ260"/>
      <c r="LA260"/>
      <c r="LB260"/>
      <c r="LC260"/>
      <c r="LD260"/>
      <c r="LE260"/>
      <c r="LF260"/>
      <c r="LG260"/>
      <c r="LH260"/>
      <c r="LI260"/>
      <c r="LJ260"/>
      <c r="LK260"/>
      <c r="LL260"/>
      <c r="LM260"/>
      <c r="LN260"/>
      <c r="LO260"/>
      <c r="LP260"/>
      <c r="LQ260"/>
      <c r="LR260"/>
      <c r="LS260"/>
      <c r="LT260"/>
      <c r="LU260"/>
      <c r="LV260"/>
      <c r="LW260"/>
      <c r="LX260"/>
      <c r="LY260"/>
      <c r="LZ260"/>
      <c r="MA260"/>
      <c r="MB260"/>
      <c r="MC260"/>
      <c r="MD260"/>
      <c r="ME260"/>
      <c r="MF260"/>
      <c r="MG260"/>
      <c r="MH260"/>
      <c r="MI260"/>
      <c r="MJ260"/>
      <c r="MK260"/>
      <c r="ML260"/>
      <c r="MM260"/>
      <c r="MN260"/>
      <c r="MO260"/>
      <c r="MP260"/>
      <c r="MQ260"/>
      <c r="MR260"/>
      <c r="MS260"/>
      <c r="MT260"/>
      <c r="MU260"/>
      <c r="MV260"/>
      <c r="MW260"/>
      <c r="MX260"/>
      <c r="MY260"/>
      <c r="MZ260"/>
      <c r="NA260"/>
      <c r="NB260"/>
      <c r="NC260"/>
      <c r="ND260"/>
      <c r="NE260"/>
      <c r="NF260"/>
      <c r="NG260"/>
      <c r="NH260"/>
      <c r="NI260"/>
      <c r="NJ260"/>
      <c r="NK260"/>
      <c r="NL260"/>
      <c r="NM260"/>
      <c r="NN260"/>
      <c r="NO260"/>
      <c r="NP260"/>
      <c r="NQ260"/>
      <c r="NR260"/>
      <c r="NS260"/>
      <c r="NT260"/>
      <c r="NU260"/>
      <c r="NV260"/>
      <c r="NW260"/>
      <c r="NX260"/>
      <c r="NY260"/>
      <c r="NZ260"/>
      <c r="OA260"/>
      <c r="OB260"/>
      <c r="OC260"/>
      <c r="OD260"/>
      <c r="OE260"/>
      <c r="OF260"/>
      <c r="OG260"/>
      <c r="OH260"/>
      <c r="OI260"/>
      <c r="OJ260"/>
      <c r="OK260"/>
      <c r="OL260"/>
      <c r="OM260"/>
      <c r="ON260"/>
      <c r="OO260"/>
      <c r="OP260"/>
      <c r="OQ260"/>
      <c r="OR260"/>
      <c r="OS260"/>
      <c r="OT260"/>
      <c r="OU260"/>
      <c r="OV260"/>
      <c r="OW260"/>
      <c r="OX260"/>
      <c r="OY260"/>
      <c r="OZ260"/>
      <c r="PA260"/>
      <c r="PB260"/>
      <c r="PC260"/>
      <c r="PD260"/>
      <c r="PE260"/>
      <c r="PF260"/>
      <c r="PG260"/>
      <c r="PH260"/>
      <c r="PI260"/>
      <c r="PJ260"/>
      <c r="PK260"/>
      <c r="PL260"/>
      <c r="PM260"/>
      <c r="PN260"/>
      <c r="PO260"/>
      <c r="PP260"/>
      <c r="PQ260"/>
      <c r="PR260"/>
      <c r="PS260"/>
      <c r="PT260"/>
    </row>
    <row r="261" spans="1:436">
      <c r="A261" s="25">
        <v>90257</v>
      </c>
      <c r="B261" s="26">
        <v>46187</v>
      </c>
      <c r="C261" s="27" t="s">
        <v>98</v>
      </c>
      <c r="D261" s="27" t="s">
        <v>16</v>
      </c>
      <c r="E261" s="28">
        <v>3306</v>
      </c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  <c r="MF261"/>
      <c r="MG261"/>
      <c r="MH261"/>
      <c r="MI261"/>
      <c r="MJ261"/>
      <c r="MK261"/>
      <c r="ML261"/>
      <c r="MM261"/>
      <c r="MN261"/>
      <c r="MO261"/>
      <c r="MP261"/>
      <c r="MQ261"/>
      <c r="MR261"/>
      <c r="MS261"/>
      <c r="MT261"/>
      <c r="MU261"/>
      <c r="MV261"/>
      <c r="MW261"/>
      <c r="MX261"/>
      <c r="MY261"/>
      <c r="MZ261"/>
      <c r="NA261"/>
      <c r="NB261"/>
      <c r="NC261"/>
      <c r="ND261"/>
      <c r="NE261"/>
      <c r="NF261"/>
      <c r="NG261"/>
      <c r="NH261"/>
      <c r="NI261"/>
      <c r="NJ261"/>
      <c r="NK261"/>
      <c r="NL261"/>
      <c r="NM261"/>
      <c r="NN261"/>
      <c r="NO261"/>
      <c r="NP261"/>
      <c r="NQ261"/>
      <c r="NR261"/>
      <c r="NS261"/>
      <c r="NT261"/>
      <c r="NU261"/>
      <c r="NV261"/>
      <c r="NW261"/>
      <c r="NX261"/>
      <c r="NY261"/>
      <c r="NZ261"/>
      <c r="OA261"/>
      <c r="OB261"/>
      <c r="OC261"/>
      <c r="OD261"/>
      <c r="OE261"/>
      <c r="OF261"/>
      <c r="OG261"/>
      <c r="OH261"/>
      <c r="OI261"/>
      <c r="OJ261"/>
      <c r="OK261"/>
      <c r="OL261"/>
      <c r="OM261"/>
      <c r="ON261"/>
      <c r="OO261"/>
      <c r="OP261"/>
      <c r="OQ261"/>
      <c r="OR261"/>
      <c r="OS261"/>
      <c r="OT261"/>
      <c r="OU261"/>
      <c r="OV261"/>
      <c r="OW261"/>
      <c r="OX261"/>
      <c r="OY261"/>
      <c r="OZ261"/>
      <c r="PA261"/>
      <c r="PB261"/>
      <c r="PC261"/>
      <c r="PD261"/>
      <c r="PE261"/>
      <c r="PF261"/>
      <c r="PG261"/>
      <c r="PH261"/>
      <c r="PI261"/>
      <c r="PJ261"/>
      <c r="PK261"/>
      <c r="PL261"/>
      <c r="PM261"/>
      <c r="PN261"/>
      <c r="PO261"/>
      <c r="PP261"/>
      <c r="PQ261"/>
      <c r="PR261"/>
      <c r="PS261"/>
      <c r="PT261"/>
    </row>
    <row r="262" spans="1:436">
      <c r="A262" s="25">
        <v>90258</v>
      </c>
      <c r="B262" s="26">
        <v>46250</v>
      </c>
      <c r="C262" s="27" t="s">
        <v>97</v>
      </c>
      <c r="D262" s="27" t="s">
        <v>31</v>
      </c>
      <c r="E262" s="28">
        <v>26856</v>
      </c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/>
      <c r="MI262"/>
      <c r="MJ262"/>
      <c r="MK262"/>
      <c r="ML262"/>
      <c r="MM262"/>
      <c r="MN262"/>
      <c r="MO262"/>
      <c r="MP262"/>
      <c r="MQ262"/>
      <c r="MR262"/>
      <c r="MS262"/>
      <c r="MT262"/>
      <c r="MU262"/>
      <c r="MV262"/>
      <c r="MW262"/>
      <c r="MX262"/>
      <c r="MY262"/>
      <c r="MZ262"/>
      <c r="NA262"/>
      <c r="NB262"/>
      <c r="NC262"/>
      <c r="ND262"/>
      <c r="NE262"/>
      <c r="NF262"/>
      <c r="NG262"/>
      <c r="NH262"/>
      <c r="NI262"/>
      <c r="NJ262"/>
      <c r="NK262"/>
      <c r="NL262"/>
      <c r="NM262"/>
      <c r="NN262"/>
      <c r="NO262"/>
      <c r="NP262"/>
      <c r="NQ262"/>
      <c r="NR262"/>
      <c r="NS262"/>
      <c r="NT262"/>
      <c r="NU262"/>
      <c r="NV262"/>
      <c r="NW262"/>
      <c r="NX262"/>
      <c r="NY262"/>
      <c r="NZ262"/>
      <c r="OA262"/>
      <c r="OB262"/>
      <c r="OC262"/>
      <c r="OD262"/>
      <c r="OE262"/>
      <c r="OF262"/>
      <c r="OG262"/>
      <c r="OH262"/>
      <c r="OI262"/>
      <c r="OJ262"/>
      <c r="OK262"/>
      <c r="OL262"/>
      <c r="OM262"/>
      <c r="ON262"/>
      <c r="OO262"/>
      <c r="OP262"/>
      <c r="OQ262"/>
      <c r="OR262"/>
      <c r="OS262"/>
      <c r="OT262"/>
      <c r="OU262"/>
      <c r="OV262"/>
      <c r="OW262"/>
      <c r="OX262"/>
      <c r="OY262"/>
      <c r="OZ262"/>
      <c r="PA262"/>
      <c r="PB262"/>
      <c r="PC262"/>
      <c r="PD262"/>
      <c r="PE262"/>
      <c r="PF262"/>
      <c r="PG262"/>
      <c r="PH262"/>
      <c r="PI262"/>
      <c r="PJ262"/>
      <c r="PK262"/>
      <c r="PL262"/>
      <c r="PM262"/>
      <c r="PN262"/>
      <c r="PO262"/>
      <c r="PP262"/>
      <c r="PQ262"/>
      <c r="PR262"/>
      <c r="PS262"/>
      <c r="PT262"/>
    </row>
    <row r="263" spans="1:436">
      <c r="A263" s="25">
        <v>90259</v>
      </c>
      <c r="B263" s="26">
        <v>46224</v>
      </c>
      <c r="C263" s="27" t="s">
        <v>97</v>
      </c>
      <c r="D263" s="27" t="s">
        <v>16</v>
      </c>
      <c r="E263" s="28">
        <v>4985</v>
      </c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/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  <c r="LK263"/>
      <c r="LL263"/>
      <c r="LM263"/>
      <c r="LN263"/>
      <c r="LO263"/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  <c r="MF263"/>
      <c r="MG263"/>
      <c r="MH263"/>
      <c r="MI263"/>
      <c r="MJ263"/>
      <c r="MK263"/>
      <c r="ML263"/>
      <c r="MM263"/>
      <c r="MN263"/>
      <c r="MO263"/>
      <c r="MP263"/>
      <c r="MQ263"/>
      <c r="MR263"/>
      <c r="MS263"/>
      <c r="MT263"/>
      <c r="MU263"/>
      <c r="MV263"/>
      <c r="MW263"/>
      <c r="MX263"/>
      <c r="MY263"/>
      <c r="MZ263"/>
      <c r="NA263"/>
      <c r="NB263"/>
      <c r="NC263"/>
      <c r="ND263"/>
      <c r="NE263"/>
      <c r="NF263"/>
      <c r="NG263"/>
      <c r="NH263"/>
      <c r="NI263"/>
      <c r="NJ263"/>
      <c r="NK263"/>
      <c r="NL263"/>
      <c r="NM263"/>
      <c r="NN263"/>
      <c r="NO263"/>
      <c r="NP263"/>
      <c r="NQ263"/>
      <c r="NR263"/>
      <c r="NS263"/>
      <c r="NT263"/>
      <c r="NU263"/>
      <c r="NV263"/>
      <c r="NW263"/>
      <c r="NX263"/>
      <c r="NY263"/>
      <c r="NZ263"/>
      <c r="OA263"/>
      <c r="OB263"/>
      <c r="OC263"/>
      <c r="OD263"/>
      <c r="OE263"/>
      <c r="OF263"/>
      <c r="OG263"/>
      <c r="OH263"/>
      <c r="OI263"/>
      <c r="OJ263"/>
      <c r="OK263"/>
      <c r="OL263"/>
      <c r="OM263"/>
      <c r="ON263"/>
      <c r="OO263"/>
      <c r="OP263"/>
      <c r="OQ263"/>
      <c r="OR263"/>
      <c r="OS263"/>
      <c r="OT263"/>
      <c r="OU263"/>
      <c r="OV263"/>
      <c r="OW263"/>
      <c r="OX263"/>
      <c r="OY263"/>
      <c r="OZ263"/>
      <c r="PA263"/>
      <c r="PB263"/>
      <c r="PC263"/>
      <c r="PD263"/>
      <c r="PE263"/>
      <c r="PF263"/>
      <c r="PG263"/>
      <c r="PH263"/>
      <c r="PI263"/>
      <c r="PJ263"/>
      <c r="PK263"/>
      <c r="PL263"/>
      <c r="PM263"/>
      <c r="PN263"/>
      <c r="PO263"/>
      <c r="PP263"/>
      <c r="PQ263"/>
      <c r="PR263"/>
      <c r="PS263"/>
      <c r="PT263"/>
    </row>
    <row r="264" spans="1:436">
      <c r="A264" s="25">
        <v>90260</v>
      </c>
      <c r="B264" s="26">
        <v>46105</v>
      </c>
      <c r="C264" s="27" t="s">
        <v>95</v>
      </c>
      <c r="D264" s="27" t="s">
        <v>41</v>
      </c>
      <c r="E264" s="28">
        <v>28385</v>
      </c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/>
      <c r="MI264"/>
      <c r="MJ264"/>
      <c r="MK264"/>
      <c r="ML264"/>
      <c r="MM264"/>
      <c r="MN264"/>
      <c r="MO264"/>
      <c r="MP264"/>
      <c r="MQ264"/>
      <c r="MR264"/>
      <c r="MS264"/>
      <c r="MT264"/>
      <c r="MU264"/>
      <c r="MV264"/>
      <c r="MW264"/>
      <c r="MX264"/>
      <c r="MY264"/>
      <c r="MZ264"/>
      <c r="NA264"/>
      <c r="NB264"/>
      <c r="NC264"/>
      <c r="ND264"/>
      <c r="NE264"/>
      <c r="NF264"/>
      <c r="NG264"/>
      <c r="NH264"/>
      <c r="NI264"/>
      <c r="NJ264"/>
      <c r="NK264"/>
      <c r="NL264"/>
      <c r="NM264"/>
      <c r="NN264"/>
      <c r="NO264"/>
      <c r="NP264"/>
      <c r="NQ264"/>
      <c r="NR264"/>
      <c r="NS264"/>
      <c r="NT264"/>
      <c r="NU264"/>
      <c r="NV264"/>
      <c r="NW264"/>
      <c r="NX264"/>
      <c r="NY264"/>
      <c r="NZ264"/>
      <c r="OA264"/>
      <c r="OB264"/>
      <c r="OC264"/>
      <c r="OD264"/>
      <c r="OE264"/>
      <c r="OF264"/>
      <c r="OG264"/>
      <c r="OH264"/>
      <c r="OI264"/>
      <c r="OJ264"/>
      <c r="OK264"/>
      <c r="OL264"/>
      <c r="OM264"/>
      <c r="ON264"/>
      <c r="OO264"/>
      <c r="OP264"/>
      <c r="OQ264"/>
      <c r="OR264"/>
      <c r="OS264"/>
      <c r="OT264"/>
      <c r="OU264"/>
      <c r="OV264"/>
      <c r="OW264"/>
      <c r="OX264"/>
      <c r="OY264"/>
      <c r="OZ264"/>
      <c r="PA264"/>
      <c r="PB264"/>
      <c r="PC264"/>
      <c r="PD264"/>
      <c r="PE264"/>
      <c r="PF264"/>
      <c r="PG264"/>
      <c r="PH264"/>
      <c r="PI264"/>
      <c r="PJ264"/>
      <c r="PK264"/>
      <c r="PL264"/>
      <c r="PM264"/>
      <c r="PN264"/>
      <c r="PO264"/>
      <c r="PP264"/>
      <c r="PQ264"/>
      <c r="PR264"/>
      <c r="PS264"/>
      <c r="PT264"/>
    </row>
    <row r="265" spans="1:436">
      <c r="A265" s="25">
        <v>90261</v>
      </c>
      <c r="B265" s="26">
        <v>46027</v>
      </c>
      <c r="C265" s="27" t="s">
        <v>97</v>
      </c>
      <c r="D265" s="27" t="s">
        <v>16</v>
      </c>
      <c r="E265" s="28">
        <v>29899</v>
      </c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/>
      <c r="MI265"/>
      <c r="MJ265"/>
      <c r="MK265"/>
      <c r="ML265"/>
      <c r="MM265"/>
      <c r="MN265"/>
      <c r="MO265"/>
      <c r="MP265"/>
      <c r="MQ265"/>
      <c r="MR265"/>
      <c r="MS265"/>
      <c r="MT265"/>
      <c r="MU265"/>
      <c r="MV265"/>
      <c r="MW265"/>
      <c r="MX265"/>
      <c r="MY265"/>
      <c r="MZ265"/>
      <c r="NA265"/>
      <c r="NB265"/>
      <c r="NC265"/>
      <c r="ND265"/>
      <c r="NE265"/>
      <c r="NF265"/>
      <c r="NG265"/>
      <c r="NH265"/>
      <c r="NI265"/>
      <c r="NJ265"/>
      <c r="NK265"/>
      <c r="NL265"/>
      <c r="NM265"/>
      <c r="NN265"/>
      <c r="NO265"/>
      <c r="NP265"/>
      <c r="NQ265"/>
      <c r="NR265"/>
      <c r="NS265"/>
      <c r="NT265"/>
      <c r="NU265"/>
      <c r="NV265"/>
      <c r="NW265"/>
      <c r="NX265"/>
      <c r="NY265"/>
      <c r="NZ265"/>
      <c r="OA265"/>
      <c r="OB265"/>
      <c r="OC265"/>
      <c r="OD265"/>
      <c r="OE265"/>
      <c r="OF265"/>
      <c r="OG265"/>
      <c r="OH265"/>
      <c r="OI265"/>
      <c r="OJ265"/>
      <c r="OK265"/>
      <c r="OL265"/>
      <c r="OM265"/>
      <c r="ON265"/>
      <c r="OO265"/>
      <c r="OP265"/>
      <c r="OQ265"/>
      <c r="OR265"/>
      <c r="OS265"/>
      <c r="OT265"/>
      <c r="OU265"/>
      <c r="OV265"/>
      <c r="OW265"/>
      <c r="OX265"/>
      <c r="OY265"/>
      <c r="OZ265"/>
      <c r="PA265"/>
      <c r="PB265"/>
      <c r="PC265"/>
      <c r="PD265"/>
      <c r="PE265"/>
      <c r="PF265"/>
      <c r="PG265"/>
      <c r="PH265"/>
      <c r="PI265"/>
      <c r="PJ265"/>
      <c r="PK265"/>
      <c r="PL265"/>
      <c r="PM265"/>
      <c r="PN265"/>
      <c r="PO265"/>
      <c r="PP265"/>
      <c r="PQ265"/>
      <c r="PR265"/>
      <c r="PS265"/>
      <c r="PT265"/>
    </row>
    <row r="266" spans="1:436">
      <c r="A266" s="25">
        <v>90262</v>
      </c>
      <c r="B266" s="26">
        <v>46279</v>
      </c>
      <c r="C266" s="27" t="s">
        <v>97</v>
      </c>
      <c r="D266" s="27" t="s">
        <v>41</v>
      </c>
      <c r="E266" s="28">
        <v>28902</v>
      </c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/>
      <c r="MI266"/>
      <c r="MJ266"/>
      <c r="MK266"/>
      <c r="ML266"/>
      <c r="MM266"/>
      <c r="MN266"/>
      <c r="MO266"/>
      <c r="MP266"/>
      <c r="MQ266"/>
      <c r="MR266"/>
      <c r="MS266"/>
      <c r="MT266"/>
      <c r="MU266"/>
      <c r="MV266"/>
      <c r="MW266"/>
      <c r="MX266"/>
      <c r="MY266"/>
      <c r="MZ266"/>
      <c r="NA266"/>
      <c r="NB266"/>
      <c r="NC266"/>
      <c r="ND266"/>
      <c r="NE266"/>
      <c r="NF266"/>
      <c r="NG266"/>
      <c r="NH266"/>
      <c r="NI266"/>
      <c r="NJ266"/>
      <c r="NK266"/>
      <c r="NL266"/>
      <c r="NM266"/>
      <c r="NN266"/>
      <c r="NO266"/>
      <c r="NP266"/>
      <c r="NQ266"/>
      <c r="NR266"/>
      <c r="NS266"/>
      <c r="NT266"/>
      <c r="NU266"/>
      <c r="NV266"/>
      <c r="NW266"/>
      <c r="NX266"/>
      <c r="NY266"/>
      <c r="NZ266"/>
      <c r="OA266"/>
      <c r="OB266"/>
      <c r="OC266"/>
      <c r="OD266"/>
      <c r="OE266"/>
      <c r="OF266"/>
      <c r="OG266"/>
      <c r="OH266"/>
      <c r="OI266"/>
      <c r="OJ266"/>
      <c r="OK266"/>
      <c r="OL266"/>
      <c r="OM266"/>
      <c r="ON266"/>
      <c r="OO266"/>
      <c r="OP266"/>
      <c r="OQ266"/>
      <c r="OR266"/>
      <c r="OS266"/>
      <c r="OT266"/>
      <c r="OU266"/>
      <c r="OV266"/>
      <c r="OW266"/>
      <c r="OX266"/>
      <c r="OY266"/>
      <c r="OZ266"/>
      <c r="PA266"/>
      <c r="PB266"/>
      <c r="PC266"/>
      <c r="PD266"/>
      <c r="PE266"/>
      <c r="PF266"/>
      <c r="PG266"/>
      <c r="PH266"/>
      <c r="PI266"/>
      <c r="PJ266"/>
      <c r="PK266"/>
      <c r="PL266"/>
      <c r="PM266"/>
      <c r="PN266"/>
      <c r="PO266"/>
      <c r="PP266"/>
      <c r="PQ266"/>
      <c r="PR266"/>
      <c r="PS266"/>
      <c r="PT266"/>
    </row>
    <row r="267" spans="1:436">
      <c r="A267" s="25">
        <v>90263</v>
      </c>
      <c r="B267" s="26">
        <v>46233</v>
      </c>
      <c r="C267" s="27" t="s">
        <v>97</v>
      </c>
      <c r="D267" s="27" t="s">
        <v>41</v>
      </c>
      <c r="E267" s="28">
        <v>29553</v>
      </c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/>
      <c r="MI267"/>
      <c r="MJ267"/>
      <c r="MK267"/>
      <c r="ML267"/>
      <c r="MM267"/>
      <c r="MN267"/>
      <c r="MO267"/>
      <c r="MP267"/>
      <c r="MQ267"/>
      <c r="MR267"/>
      <c r="MS267"/>
      <c r="MT267"/>
      <c r="MU267"/>
      <c r="MV267"/>
      <c r="MW267"/>
      <c r="MX267"/>
      <c r="MY267"/>
      <c r="MZ267"/>
      <c r="NA267"/>
      <c r="NB267"/>
      <c r="NC267"/>
      <c r="ND267"/>
      <c r="NE267"/>
      <c r="NF267"/>
      <c r="NG267"/>
      <c r="NH267"/>
      <c r="NI267"/>
      <c r="NJ267"/>
      <c r="NK267"/>
      <c r="NL267"/>
      <c r="NM267"/>
      <c r="NN267"/>
      <c r="NO267"/>
      <c r="NP267"/>
      <c r="NQ267"/>
      <c r="NR267"/>
      <c r="NS267"/>
      <c r="NT267"/>
      <c r="NU267"/>
      <c r="NV267"/>
      <c r="NW267"/>
      <c r="NX267"/>
      <c r="NY267"/>
      <c r="NZ267"/>
      <c r="OA267"/>
      <c r="OB267"/>
      <c r="OC267"/>
      <c r="OD267"/>
      <c r="OE267"/>
      <c r="OF267"/>
      <c r="OG267"/>
      <c r="OH267"/>
      <c r="OI267"/>
      <c r="OJ267"/>
      <c r="OK267"/>
      <c r="OL267"/>
      <c r="OM267"/>
      <c r="ON267"/>
      <c r="OO267"/>
      <c r="OP267"/>
      <c r="OQ267"/>
      <c r="OR267"/>
      <c r="OS267"/>
      <c r="OT267"/>
      <c r="OU267"/>
      <c r="OV267"/>
      <c r="OW267"/>
      <c r="OX267"/>
      <c r="OY267"/>
      <c r="OZ267"/>
      <c r="PA267"/>
      <c r="PB267"/>
      <c r="PC267"/>
      <c r="PD267"/>
      <c r="PE267"/>
      <c r="PF267"/>
      <c r="PG267"/>
      <c r="PH267"/>
      <c r="PI267"/>
      <c r="PJ267"/>
      <c r="PK267"/>
      <c r="PL267"/>
      <c r="PM267"/>
      <c r="PN267"/>
      <c r="PO267"/>
      <c r="PP267"/>
      <c r="PQ267"/>
      <c r="PR267"/>
      <c r="PS267"/>
      <c r="PT267"/>
    </row>
    <row r="268" spans="1:436">
      <c r="A268" s="25">
        <v>90264</v>
      </c>
      <c r="B268" s="26">
        <v>46156</v>
      </c>
      <c r="C268" s="27" t="s">
        <v>97</v>
      </c>
      <c r="D268" s="27" t="s">
        <v>41</v>
      </c>
      <c r="E268" s="28">
        <v>29532</v>
      </c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/>
      <c r="KO268"/>
      <c r="KP268"/>
      <c r="KQ268"/>
      <c r="KR268"/>
      <c r="KS268"/>
      <c r="KT268"/>
      <c r="KU268"/>
      <c r="KV268"/>
      <c r="KW268"/>
      <c r="KX268"/>
      <c r="KY268"/>
      <c r="KZ268"/>
      <c r="LA268"/>
      <c r="LB268"/>
      <c r="LC268"/>
      <c r="LD268"/>
      <c r="LE268"/>
      <c r="LF268"/>
      <c r="LG268"/>
      <c r="LH268"/>
      <c r="LI268"/>
      <c r="LJ268"/>
      <c r="LK268"/>
      <c r="LL268"/>
      <c r="LM268"/>
      <c r="LN268"/>
      <c r="LO268"/>
      <c r="LP268"/>
      <c r="LQ268"/>
      <c r="LR268"/>
      <c r="LS268"/>
      <c r="LT268"/>
      <c r="LU268"/>
      <c r="LV268"/>
      <c r="LW268"/>
      <c r="LX268"/>
      <c r="LY268"/>
      <c r="LZ268"/>
      <c r="MA268"/>
      <c r="MB268"/>
      <c r="MC268"/>
      <c r="MD268"/>
      <c r="ME268"/>
      <c r="MF268"/>
      <c r="MG268"/>
      <c r="MH268"/>
      <c r="MI268"/>
      <c r="MJ268"/>
      <c r="MK268"/>
      <c r="ML268"/>
      <c r="MM268"/>
      <c r="MN268"/>
      <c r="MO268"/>
      <c r="MP268"/>
      <c r="MQ268"/>
      <c r="MR268"/>
      <c r="MS268"/>
      <c r="MT268"/>
      <c r="MU268"/>
      <c r="MV268"/>
      <c r="MW268"/>
      <c r="MX268"/>
      <c r="MY268"/>
      <c r="MZ268"/>
      <c r="NA268"/>
      <c r="NB268"/>
      <c r="NC268"/>
      <c r="ND268"/>
      <c r="NE268"/>
      <c r="NF268"/>
      <c r="NG268"/>
      <c r="NH268"/>
      <c r="NI268"/>
      <c r="NJ268"/>
      <c r="NK268"/>
      <c r="NL268"/>
      <c r="NM268"/>
      <c r="NN268"/>
      <c r="NO268"/>
      <c r="NP268"/>
      <c r="NQ268"/>
      <c r="NR268"/>
      <c r="NS268"/>
      <c r="NT268"/>
      <c r="NU268"/>
      <c r="NV268"/>
      <c r="NW268"/>
      <c r="NX268"/>
      <c r="NY268"/>
      <c r="NZ268"/>
      <c r="OA268"/>
      <c r="OB268"/>
      <c r="OC268"/>
      <c r="OD268"/>
      <c r="OE268"/>
      <c r="OF268"/>
      <c r="OG268"/>
      <c r="OH268"/>
      <c r="OI268"/>
      <c r="OJ268"/>
      <c r="OK268"/>
      <c r="OL268"/>
      <c r="OM268"/>
      <c r="ON268"/>
      <c r="OO268"/>
      <c r="OP268"/>
      <c r="OQ268"/>
      <c r="OR268"/>
      <c r="OS268"/>
      <c r="OT268"/>
      <c r="OU268"/>
      <c r="OV268"/>
      <c r="OW268"/>
      <c r="OX268"/>
      <c r="OY268"/>
      <c r="OZ268"/>
      <c r="PA268"/>
      <c r="PB268"/>
      <c r="PC268"/>
      <c r="PD268"/>
      <c r="PE268"/>
      <c r="PF268"/>
      <c r="PG268"/>
      <c r="PH268"/>
      <c r="PI268"/>
      <c r="PJ268"/>
      <c r="PK268"/>
      <c r="PL268"/>
      <c r="PM268"/>
      <c r="PN268"/>
      <c r="PO268"/>
      <c r="PP268"/>
      <c r="PQ268"/>
      <c r="PR268"/>
      <c r="PS268"/>
      <c r="PT268"/>
    </row>
    <row r="269" spans="1:436">
      <c r="A269" s="25">
        <v>90265</v>
      </c>
      <c r="B269" s="26">
        <v>46134</v>
      </c>
      <c r="C269" s="27" t="s">
        <v>95</v>
      </c>
      <c r="D269" s="27" t="s">
        <v>31</v>
      </c>
      <c r="E269" s="28">
        <v>19697</v>
      </c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/>
      <c r="KO269"/>
      <c r="KP269"/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  <c r="LK269"/>
      <c r="LL269"/>
      <c r="LM269"/>
      <c r="LN269"/>
      <c r="LO269"/>
      <c r="LP269"/>
      <c r="LQ269"/>
      <c r="LR269"/>
      <c r="LS269"/>
      <c r="LT269"/>
      <c r="LU269"/>
      <c r="LV269"/>
      <c r="LW269"/>
      <c r="LX269"/>
      <c r="LY269"/>
      <c r="LZ269"/>
      <c r="MA269"/>
      <c r="MB269"/>
      <c r="MC269"/>
      <c r="MD269"/>
      <c r="ME269"/>
      <c r="MF269"/>
      <c r="MG269"/>
      <c r="MH269"/>
      <c r="MI269"/>
      <c r="MJ269"/>
      <c r="MK269"/>
      <c r="ML269"/>
      <c r="MM269"/>
      <c r="MN269"/>
      <c r="MO269"/>
      <c r="MP269"/>
      <c r="MQ269"/>
      <c r="MR269"/>
      <c r="MS269"/>
      <c r="MT269"/>
      <c r="MU269"/>
      <c r="MV269"/>
      <c r="MW269"/>
      <c r="MX269"/>
      <c r="MY269"/>
      <c r="MZ269"/>
      <c r="NA269"/>
      <c r="NB269"/>
      <c r="NC269"/>
      <c r="ND269"/>
      <c r="NE269"/>
      <c r="NF269"/>
      <c r="NG269"/>
      <c r="NH269"/>
      <c r="NI269"/>
      <c r="NJ269"/>
      <c r="NK269"/>
      <c r="NL269"/>
      <c r="NM269"/>
      <c r="NN269"/>
      <c r="NO269"/>
      <c r="NP269"/>
      <c r="NQ269"/>
      <c r="NR269"/>
      <c r="NS269"/>
      <c r="NT269"/>
      <c r="NU269"/>
      <c r="NV269"/>
      <c r="NW269"/>
      <c r="NX269"/>
      <c r="NY269"/>
      <c r="NZ269"/>
      <c r="OA269"/>
      <c r="OB269"/>
      <c r="OC269"/>
      <c r="OD269"/>
      <c r="OE269"/>
      <c r="OF269"/>
      <c r="OG269"/>
      <c r="OH269"/>
      <c r="OI269"/>
      <c r="OJ269"/>
      <c r="OK269"/>
      <c r="OL269"/>
      <c r="OM269"/>
      <c r="ON269"/>
      <c r="OO269"/>
      <c r="OP269"/>
      <c r="OQ269"/>
      <c r="OR269"/>
      <c r="OS269"/>
      <c r="OT269"/>
      <c r="OU269"/>
      <c r="OV269"/>
      <c r="OW269"/>
      <c r="OX269"/>
      <c r="OY269"/>
      <c r="OZ269"/>
      <c r="PA269"/>
      <c r="PB269"/>
      <c r="PC269"/>
      <c r="PD269"/>
      <c r="PE269"/>
      <c r="PF269"/>
      <c r="PG269"/>
      <c r="PH269"/>
      <c r="PI269"/>
      <c r="PJ269"/>
      <c r="PK269"/>
      <c r="PL269"/>
      <c r="PM269"/>
      <c r="PN269"/>
      <c r="PO269"/>
      <c r="PP269"/>
      <c r="PQ269"/>
      <c r="PR269"/>
      <c r="PS269"/>
      <c r="PT269"/>
    </row>
    <row r="270" spans="1:436">
      <c r="A270" s="25">
        <v>90266</v>
      </c>
      <c r="B270" s="26">
        <v>46162</v>
      </c>
      <c r="C270" s="27" t="s">
        <v>97</v>
      </c>
      <c r="D270" s="27" t="s">
        <v>26</v>
      </c>
      <c r="E270" s="28">
        <v>17906</v>
      </c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  <c r="MF270"/>
      <c r="MG270"/>
      <c r="MH270"/>
      <c r="MI270"/>
      <c r="MJ270"/>
      <c r="MK270"/>
      <c r="ML270"/>
      <c r="MM270"/>
      <c r="MN270"/>
      <c r="MO270"/>
      <c r="MP270"/>
      <c r="MQ270"/>
      <c r="MR270"/>
      <c r="MS270"/>
      <c r="MT270"/>
      <c r="MU270"/>
      <c r="MV270"/>
      <c r="MW270"/>
      <c r="MX270"/>
      <c r="MY270"/>
      <c r="MZ270"/>
      <c r="NA270"/>
      <c r="NB270"/>
      <c r="NC270"/>
      <c r="ND270"/>
      <c r="NE270"/>
      <c r="NF270"/>
      <c r="NG270"/>
      <c r="NH270"/>
      <c r="NI270"/>
      <c r="NJ270"/>
      <c r="NK270"/>
      <c r="NL270"/>
      <c r="NM270"/>
      <c r="NN270"/>
      <c r="NO270"/>
      <c r="NP270"/>
      <c r="NQ270"/>
      <c r="NR270"/>
      <c r="NS270"/>
      <c r="NT270"/>
      <c r="NU270"/>
      <c r="NV270"/>
      <c r="NW270"/>
      <c r="NX270"/>
      <c r="NY270"/>
      <c r="NZ270"/>
      <c r="OA270"/>
      <c r="OB270"/>
      <c r="OC270"/>
      <c r="OD270"/>
      <c r="OE270"/>
      <c r="OF270"/>
      <c r="OG270"/>
      <c r="OH270"/>
      <c r="OI270"/>
      <c r="OJ270"/>
      <c r="OK270"/>
      <c r="OL270"/>
      <c r="OM270"/>
      <c r="ON270"/>
      <c r="OO270"/>
      <c r="OP270"/>
      <c r="OQ270"/>
      <c r="OR270"/>
      <c r="OS270"/>
      <c r="OT270"/>
      <c r="OU270"/>
      <c r="OV270"/>
      <c r="OW270"/>
      <c r="OX270"/>
      <c r="OY270"/>
      <c r="OZ270"/>
      <c r="PA270"/>
      <c r="PB270"/>
      <c r="PC270"/>
      <c r="PD270"/>
      <c r="PE270"/>
      <c r="PF270"/>
      <c r="PG270"/>
      <c r="PH270"/>
      <c r="PI270"/>
      <c r="PJ270"/>
      <c r="PK270"/>
      <c r="PL270"/>
      <c r="PM270"/>
      <c r="PN270"/>
      <c r="PO270"/>
      <c r="PP270"/>
      <c r="PQ270"/>
      <c r="PR270"/>
      <c r="PS270"/>
      <c r="PT270"/>
    </row>
    <row r="271" spans="1:436">
      <c r="A271" s="25">
        <v>90267</v>
      </c>
      <c r="B271" s="26">
        <v>46102</v>
      </c>
      <c r="C271" s="27" t="s">
        <v>97</v>
      </c>
      <c r="D271" s="27" t="s">
        <v>26</v>
      </c>
      <c r="E271" s="28">
        <v>15457</v>
      </c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/>
      <c r="KN271"/>
      <c r="KO271"/>
      <c r="KP271"/>
      <c r="KQ271"/>
      <c r="KR271"/>
      <c r="KS271"/>
      <c r="KT271"/>
      <c r="KU271"/>
      <c r="KV271"/>
      <c r="KW271"/>
      <c r="KX271"/>
      <c r="KY271"/>
      <c r="KZ271"/>
      <c r="LA271"/>
      <c r="LB271"/>
      <c r="LC271"/>
      <c r="LD271"/>
      <c r="LE271"/>
      <c r="LF271"/>
      <c r="LG271"/>
      <c r="LH271"/>
      <c r="LI271"/>
      <c r="LJ271"/>
      <c r="LK271"/>
      <c r="LL271"/>
      <c r="LM271"/>
      <c r="LN271"/>
      <c r="LO271"/>
      <c r="LP271"/>
      <c r="LQ271"/>
      <c r="LR271"/>
      <c r="LS271"/>
      <c r="LT271"/>
      <c r="LU271"/>
      <c r="LV271"/>
      <c r="LW271"/>
      <c r="LX271"/>
      <c r="LY271"/>
      <c r="LZ271"/>
      <c r="MA271"/>
      <c r="MB271"/>
      <c r="MC271"/>
      <c r="MD271"/>
      <c r="ME271"/>
      <c r="MF271"/>
      <c r="MG271"/>
      <c r="MH271"/>
      <c r="MI271"/>
      <c r="MJ271"/>
      <c r="MK271"/>
      <c r="ML271"/>
      <c r="MM271"/>
      <c r="MN271"/>
      <c r="MO271"/>
      <c r="MP271"/>
      <c r="MQ271"/>
      <c r="MR271"/>
      <c r="MS271"/>
      <c r="MT271"/>
      <c r="MU271"/>
      <c r="MV271"/>
      <c r="MW271"/>
      <c r="MX271"/>
      <c r="MY271"/>
      <c r="MZ271"/>
      <c r="NA271"/>
      <c r="NB271"/>
      <c r="NC271"/>
      <c r="ND271"/>
      <c r="NE271"/>
      <c r="NF271"/>
      <c r="NG271"/>
      <c r="NH271"/>
      <c r="NI271"/>
      <c r="NJ271"/>
      <c r="NK271"/>
      <c r="NL271"/>
      <c r="NM271"/>
      <c r="NN271"/>
      <c r="NO271"/>
      <c r="NP271"/>
      <c r="NQ271"/>
      <c r="NR271"/>
      <c r="NS271"/>
      <c r="NT271"/>
      <c r="NU271"/>
      <c r="NV271"/>
      <c r="NW271"/>
      <c r="NX271"/>
      <c r="NY271"/>
      <c r="NZ271"/>
      <c r="OA271"/>
      <c r="OB271"/>
      <c r="OC271"/>
      <c r="OD271"/>
      <c r="OE271"/>
      <c r="OF271"/>
      <c r="OG271"/>
      <c r="OH271"/>
      <c r="OI271"/>
      <c r="OJ271"/>
      <c r="OK271"/>
      <c r="OL271"/>
      <c r="OM271"/>
      <c r="ON271"/>
      <c r="OO271"/>
      <c r="OP271"/>
      <c r="OQ271"/>
      <c r="OR271"/>
      <c r="OS271"/>
      <c r="OT271"/>
      <c r="OU271"/>
      <c r="OV271"/>
      <c r="OW271"/>
      <c r="OX271"/>
      <c r="OY271"/>
      <c r="OZ271"/>
      <c r="PA271"/>
      <c r="PB271"/>
      <c r="PC271"/>
      <c r="PD271"/>
      <c r="PE271"/>
      <c r="PF271"/>
      <c r="PG271"/>
      <c r="PH271"/>
      <c r="PI271"/>
      <c r="PJ271"/>
      <c r="PK271"/>
      <c r="PL271"/>
      <c r="PM271"/>
      <c r="PN271"/>
      <c r="PO271"/>
      <c r="PP271"/>
      <c r="PQ271"/>
      <c r="PR271"/>
      <c r="PS271"/>
      <c r="PT271"/>
    </row>
    <row r="272" spans="1:436">
      <c r="A272" s="25">
        <v>90268</v>
      </c>
      <c r="B272" s="26">
        <v>46082</v>
      </c>
      <c r="C272" s="27" t="s">
        <v>96</v>
      </c>
      <c r="D272" s="27" t="s">
        <v>21</v>
      </c>
      <c r="E272" s="28">
        <v>14076</v>
      </c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/>
      <c r="KO272"/>
      <c r="KP272"/>
      <c r="KQ272"/>
      <c r="KR272"/>
      <c r="KS272"/>
      <c r="KT272"/>
      <c r="KU272"/>
      <c r="KV272"/>
      <c r="KW272"/>
      <c r="KX272"/>
      <c r="KY272"/>
      <c r="KZ272"/>
      <c r="LA272"/>
      <c r="LB272"/>
      <c r="LC272"/>
      <c r="LD272"/>
      <c r="LE272"/>
      <c r="LF272"/>
      <c r="LG272"/>
      <c r="LH272"/>
      <c r="LI272"/>
      <c r="LJ272"/>
      <c r="LK272"/>
      <c r="LL272"/>
      <c r="LM272"/>
      <c r="LN272"/>
      <c r="LO272"/>
      <c r="LP272"/>
      <c r="LQ272"/>
      <c r="LR272"/>
      <c r="LS272"/>
      <c r="LT272"/>
      <c r="LU272"/>
      <c r="LV272"/>
      <c r="LW272"/>
      <c r="LX272"/>
      <c r="LY272"/>
      <c r="LZ272"/>
      <c r="MA272"/>
      <c r="MB272"/>
      <c r="MC272"/>
      <c r="MD272"/>
      <c r="ME272"/>
      <c r="MF272"/>
      <c r="MG272"/>
      <c r="MH272"/>
      <c r="MI272"/>
      <c r="MJ272"/>
      <c r="MK272"/>
      <c r="ML272"/>
      <c r="MM272"/>
      <c r="MN272"/>
      <c r="MO272"/>
      <c r="MP272"/>
      <c r="MQ272"/>
      <c r="MR272"/>
      <c r="MS272"/>
      <c r="MT272"/>
      <c r="MU272"/>
      <c r="MV272"/>
      <c r="MW272"/>
      <c r="MX272"/>
      <c r="MY272"/>
      <c r="MZ272"/>
      <c r="NA272"/>
      <c r="NB272"/>
      <c r="NC272"/>
      <c r="ND272"/>
      <c r="NE272"/>
      <c r="NF272"/>
      <c r="NG272"/>
      <c r="NH272"/>
      <c r="NI272"/>
      <c r="NJ272"/>
      <c r="NK272"/>
      <c r="NL272"/>
      <c r="NM272"/>
      <c r="NN272"/>
      <c r="NO272"/>
      <c r="NP272"/>
      <c r="NQ272"/>
      <c r="NR272"/>
      <c r="NS272"/>
      <c r="NT272"/>
      <c r="NU272"/>
      <c r="NV272"/>
      <c r="NW272"/>
      <c r="NX272"/>
      <c r="NY272"/>
      <c r="NZ272"/>
      <c r="OA272"/>
      <c r="OB272"/>
      <c r="OC272"/>
      <c r="OD272"/>
      <c r="OE272"/>
      <c r="OF272"/>
      <c r="OG272"/>
      <c r="OH272"/>
      <c r="OI272"/>
      <c r="OJ272"/>
      <c r="OK272"/>
      <c r="OL272"/>
      <c r="OM272"/>
      <c r="ON272"/>
      <c r="OO272"/>
      <c r="OP272"/>
      <c r="OQ272"/>
      <c r="OR272"/>
      <c r="OS272"/>
      <c r="OT272"/>
      <c r="OU272"/>
      <c r="OV272"/>
      <c r="OW272"/>
      <c r="OX272"/>
      <c r="OY272"/>
      <c r="OZ272"/>
      <c r="PA272"/>
      <c r="PB272"/>
      <c r="PC272"/>
      <c r="PD272"/>
      <c r="PE272"/>
      <c r="PF272"/>
      <c r="PG272"/>
      <c r="PH272"/>
      <c r="PI272"/>
      <c r="PJ272"/>
      <c r="PK272"/>
      <c r="PL272"/>
      <c r="PM272"/>
      <c r="PN272"/>
      <c r="PO272"/>
      <c r="PP272"/>
      <c r="PQ272"/>
      <c r="PR272"/>
      <c r="PS272"/>
      <c r="PT272"/>
    </row>
    <row r="273" spans="1:436">
      <c r="A273" s="25">
        <v>90269</v>
      </c>
      <c r="B273" s="26">
        <v>46064</v>
      </c>
      <c r="C273" s="27" t="s">
        <v>98</v>
      </c>
      <c r="D273" s="27" t="s">
        <v>16</v>
      </c>
      <c r="E273" s="28">
        <v>22841</v>
      </c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  <c r="MF273"/>
      <c r="MG273"/>
      <c r="MH273"/>
      <c r="MI273"/>
      <c r="MJ273"/>
      <c r="MK273"/>
      <c r="ML273"/>
      <c r="MM273"/>
      <c r="MN273"/>
      <c r="MO273"/>
      <c r="MP273"/>
      <c r="MQ273"/>
      <c r="MR273"/>
      <c r="MS273"/>
      <c r="MT273"/>
      <c r="MU273"/>
      <c r="MV273"/>
      <c r="MW273"/>
      <c r="MX273"/>
      <c r="MY273"/>
      <c r="MZ273"/>
      <c r="NA273"/>
      <c r="NB273"/>
      <c r="NC273"/>
      <c r="ND273"/>
      <c r="NE273"/>
      <c r="NF273"/>
      <c r="NG273"/>
      <c r="NH273"/>
      <c r="NI273"/>
      <c r="NJ273"/>
      <c r="NK273"/>
      <c r="NL273"/>
      <c r="NM273"/>
      <c r="NN273"/>
      <c r="NO273"/>
      <c r="NP273"/>
      <c r="NQ273"/>
      <c r="NR273"/>
      <c r="NS273"/>
      <c r="NT273"/>
      <c r="NU273"/>
      <c r="NV273"/>
      <c r="NW273"/>
      <c r="NX273"/>
      <c r="NY273"/>
      <c r="NZ273"/>
      <c r="OA273"/>
      <c r="OB273"/>
      <c r="OC273"/>
      <c r="OD273"/>
      <c r="OE273"/>
      <c r="OF273"/>
      <c r="OG273"/>
      <c r="OH273"/>
      <c r="OI273"/>
      <c r="OJ273"/>
      <c r="OK273"/>
      <c r="OL273"/>
      <c r="OM273"/>
      <c r="ON273"/>
      <c r="OO273"/>
      <c r="OP273"/>
      <c r="OQ273"/>
      <c r="OR273"/>
      <c r="OS273"/>
      <c r="OT273"/>
      <c r="OU273"/>
      <c r="OV273"/>
      <c r="OW273"/>
      <c r="OX273"/>
      <c r="OY273"/>
      <c r="OZ273"/>
      <c r="PA273"/>
      <c r="PB273"/>
      <c r="PC273"/>
      <c r="PD273"/>
      <c r="PE273"/>
      <c r="PF273"/>
      <c r="PG273"/>
      <c r="PH273"/>
      <c r="PI273"/>
      <c r="PJ273"/>
      <c r="PK273"/>
      <c r="PL273"/>
      <c r="PM273"/>
      <c r="PN273"/>
      <c r="PO273"/>
      <c r="PP273"/>
      <c r="PQ273"/>
      <c r="PR273"/>
      <c r="PS273"/>
      <c r="PT273"/>
    </row>
    <row r="274" spans="1:436">
      <c r="A274" s="25">
        <v>90270</v>
      </c>
      <c r="B274" s="26">
        <v>46048</v>
      </c>
      <c r="C274" s="27" t="s">
        <v>97</v>
      </c>
      <c r="D274" s="27" t="s">
        <v>31</v>
      </c>
      <c r="E274" s="28">
        <v>3588</v>
      </c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/>
      <c r="KO274"/>
      <c r="KP274"/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/>
      <c r="LH274"/>
      <c r="LI274"/>
      <c r="LJ274"/>
      <c r="LK274"/>
      <c r="LL274"/>
      <c r="LM274"/>
      <c r="LN274"/>
      <c r="LO274"/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  <c r="MF274"/>
      <c r="MG274"/>
      <c r="MH274"/>
      <c r="MI274"/>
      <c r="MJ274"/>
      <c r="MK274"/>
      <c r="ML274"/>
      <c r="MM274"/>
      <c r="MN274"/>
      <c r="MO274"/>
      <c r="MP274"/>
      <c r="MQ274"/>
      <c r="MR274"/>
      <c r="MS274"/>
      <c r="MT274"/>
      <c r="MU274"/>
      <c r="MV274"/>
      <c r="MW274"/>
      <c r="MX274"/>
      <c r="MY274"/>
      <c r="MZ274"/>
      <c r="NA274"/>
      <c r="NB274"/>
      <c r="NC274"/>
      <c r="ND274"/>
      <c r="NE274"/>
      <c r="NF274"/>
      <c r="NG274"/>
      <c r="NH274"/>
      <c r="NI274"/>
      <c r="NJ274"/>
      <c r="NK274"/>
      <c r="NL274"/>
      <c r="NM274"/>
      <c r="NN274"/>
      <c r="NO274"/>
      <c r="NP274"/>
      <c r="NQ274"/>
      <c r="NR274"/>
      <c r="NS274"/>
      <c r="NT274"/>
      <c r="NU274"/>
      <c r="NV274"/>
      <c r="NW274"/>
      <c r="NX274"/>
      <c r="NY274"/>
      <c r="NZ274"/>
      <c r="OA274"/>
      <c r="OB274"/>
      <c r="OC274"/>
      <c r="OD274"/>
      <c r="OE274"/>
      <c r="OF274"/>
      <c r="OG274"/>
      <c r="OH274"/>
      <c r="OI274"/>
      <c r="OJ274"/>
      <c r="OK274"/>
      <c r="OL274"/>
      <c r="OM274"/>
      <c r="ON274"/>
      <c r="OO274"/>
      <c r="OP274"/>
      <c r="OQ274"/>
      <c r="OR274"/>
      <c r="OS274"/>
      <c r="OT274"/>
      <c r="OU274"/>
      <c r="OV274"/>
      <c r="OW274"/>
      <c r="OX274"/>
      <c r="OY274"/>
      <c r="OZ274"/>
      <c r="PA274"/>
      <c r="PB274"/>
      <c r="PC274"/>
      <c r="PD274"/>
      <c r="PE274"/>
      <c r="PF274"/>
      <c r="PG274"/>
      <c r="PH274"/>
      <c r="PI274"/>
      <c r="PJ274"/>
      <c r="PK274"/>
      <c r="PL274"/>
      <c r="PM274"/>
      <c r="PN274"/>
      <c r="PO274"/>
      <c r="PP274"/>
      <c r="PQ274"/>
      <c r="PR274"/>
      <c r="PS274"/>
      <c r="PT274"/>
    </row>
    <row r="275" spans="1:436">
      <c r="A275" s="25">
        <v>90271</v>
      </c>
      <c r="B275" s="26">
        <v>46229</v>
      </c>
      <c r="C275" s="27" t="s">
        <v>95</v>
      </c>
      <c r="D275" s="27" t="s">
        <v>16</v>
      </c>
      <c r="E275" s="28">
        <v>15913</v>
      </c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/>
      <c r="KO275"/>
      <c r="KP275"/>
      <c r="KQ275"/>
      <c r="KR275"/>
      <c r="KS275"/>
      <c r="KT275"/>
      <c r="KU275"/>
      <c r="KV275"/>
      <c r="KW275"/>
      <c r="KX275"/>
      <c r="KY275"/>
      <c r="KZ275"/>
      <c r="LA275"/>
      <c r="LB275"/>
      <c r="LC275"/>
      <c r="LD275"/>
      <c r="LE275"/>
      <c r="LF275"/>
      <c r="LG275"/>
      <c r="LH275"/>
      <c r="LI275"/>
      <c r="LJ275"/>
      <c r="LK275"/>
      <c r="LL275"/>
      <c r="LM275"/>
      <c r="LN275"/>
      <c r="LO275"/>
      <c r="LP275"/>
      <c r="LQ275"/>
      <c r="LR275"/>
      <c r="LS275"/>
      <c r="LT275"/>
      <c r="LU275"/>
      <c r="LV275"/>
      <c r="LW275"/>
      <c r="LX275"/>
      <c r="LY275"/>
      <c r="LZ275"/>
      <c r="MA275"/>
      <c r="MB275"/>
      <c r="MC275"/>
      <c r="MD275"/>
      <c r="ME275"/>
      <c r="MF275"/>
      <c r="MG275"/>
      <c r="MH275"/>
      <c r="MI275"/>
      <c r="MJ275"/>
      <c r="MK275"/>
      <c r="ML275"/>
      <c r="MM275"/>
      <c r="MN275"/>
      <c r="MO275"/>
      <c r="MP275"/>
      <c r="MQ275"/>
      <c r="MR275"/>
      <c r="MS275"/>
      <c r="MT275"/>
      <c r="MU275"/>
      <c r="MV275"/>
      <c r="MW275"/>
      <c r="MX275"/>
      <c r="MY275"/>
      <c r="MZ275"/>
      <c r="NA275"/>
      <c r="NB275"/>
      <c r="NC275"/>
      <c r="ND275"/>
      <c r="NE275"/>
      <c r="NF275"/>
      <c r="NG275"/>
      <c r="NH275"/>
      <c r="NI275"/>
      <c r="NJ275"/>
      <c r="NK275"/>
      <c r="NL275"/>
      <c r="NM275"/>
      <c r="NN275"/>
      <c r="NO275"/>
      <c r="NP275"/>
      <c r="NQ275"/>
      <c r="NR275"/>
      <c r="NS275"/>
      <c r="NT275"/>
      <c r="NU275"/>
      <c r="NV275"/>
      <c r="NW275"/>
      <c r="NX275"/>
      <c r="NY275"/>
      <c r="NZ275"/>
      <c r="OA275"/>
      <c r="OB275"/>
      <c r="OC275"/>
      <c r="OD275"/>
      <c r="OE275"/>
      <c r="OF275"/>
      <c r="OG275"/>
      <c r="OH275"/>
      <c r="OI275"/>
      <c r="OJ275"/>
      <c r="OK275"/>
      <c r="OL275"/>
      <c r="OM275"/>
      <c r="ON275"/>
      <c r="OO275"/>
      <c r="OP275"/>
      <c r="OQ275"/>
      <c r="OR275"/>
      <c r="OS275"/>
      <c r="OT275"/>
      <c r="OU275"/>
      <c r="OV275"/>
      <c r="OW275"/>
      <c r="OX275"/>
      <c r="OY275"/>
      <c r="OZ275"/>
      <c r="PA275"/>
      <c r="PB275"/>
      <c r="PC275"/>
      <c r="PD275"/>
      <c r="PE275"/>
      <c r="PF275"/>
      <c r="PG275"/>
      <c r="PH275"/>
      <c r="PI275"/>
      <c r="PJ275"/>
      <c r="PK275"/>
      <c r="PL275"/>
      <c r="PM275"/>
      <c r="PN275"/>
      <c r="PO275"/>
      <c r="PP275"/>
      <c r="PQ275"/>
      <c r="PR275"/>
      <c r="PS275"/>
      <c r="PT275"/>
    </row>
    <row r="276" spans="1:436">
      <c r="A276" s="25">
        <v>90272</v>
      </c>
      <c r="B276" s="26">
        <v>46184</v>
      </c>
      <c r="C276" s="27" t="s">
        <v>96</v>
      </c>
      <c r="D276" s="27" t="s">
        <v>26</v>
      </c>
      <c r="E276" s="28">
        <v>24049</v>
      </c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/>
      <c r="KN276"/>
      <c r="KO276"/>
      <c r="KP276"/>
      <c r="KQ276"/>
      <c r="KR276"/>
      <c r="KS276"/>
      <c r="KT276"/>
      <c r="KU276"/>
      <c r="KV276"/>
      <c r="KW276"/>
      <c r="KX276"/>
      <c r="KY276"/>
      <c r="KZ276"/>
      <c r="LA276"/>
      <c r="LB276"/>
      <c r="LC276"/>
      <c r="LD276"/>
      <c r="LE276"/>
      <c r="LF276"/>
      <c r="LG276"/>
      <c r="LH276"/>
      <c r="LI276"/>
      <c r="LJ276"/>
      <c r="LK276"/>
      <c r="LL276"/>
      <c r="LM276"/>
      <c r="LN276"/>
      <c r="LO276"/>
      <c r="LP276"/>
      <c r="LQ276"/>
      <c r="LR276"/>
      <c r="LS276"/>
      <c r="LT276"/>
      <c r="LU276"/>
      <c r="LV276"/>
      <c r="LW276"/>
      <c r="LX276"/>
      <c r="LY276"/>
      <c r="LZ276"/>
      <c r="MA276"/>
      <c r="MB276"/>
      <c r="MC276"/>
      <c r="MD276"/>
      <c r="ME276"/>
      <c r="MF276"/>
      <c r="MG276"/>
      <c r="MH276"/>
      <c r="MI276"/>
      <c r="MJ276"/>
      <c r="MK276"/>
      <c r="ML276"/>
      <c r="MM276"/>
      <c r="MN276"/>
      <c r="MO276"/>
      <c r="MP276"/>
      <c r="MQ276"/>
      <c r="MR276"/>
      <c r="MS276"/>
      <c r="MT276"/>
      <c r="MU276"/>
      <c r="MV276"/>
      <c r="MW276"/>
      <c r="MX276"/>
      <c r="MY276"/>
      <c r="MZ276"/>
      <c r="NA276"/>
      <c r="NB276"/>
      <c r="NC276"/>
      <c r="ND276"/>
      <c r="NE276"/>
      <c r="NF276"/>
      <c r="NG276"/>
      <c r="NH276"/>
      <c r="NI276"/>
      <c r="NJ276"/>
      <c r="NK276"/>
      <c r="NL276"/>
      <c r="NM276"/>
      <c r="NN276"/>
      <c r="NO276"/>
      <c r="NP276"/>
      <c r="NQ276"/>
      <c r="NR276"/>
      <c r="NS276"/>
      <c r="NT276"/>
      <c r="NU276"/>
      <c r="NV276"/>
      <c r="NW276"/>
      <c r="NX276"/>
      <c r="NY276"/>
      <c r="NZ276"/>
      <c r="OA276"/>
      <c r="OB276"/>
      <c r="OC276"/>
      <c r="OD276"/>
      <c r="OE276"/>
      <c r="OF276"/>
      <c r="OG276"/>
      <c r="OH276"/>
      <c r="OI276"/>
      <c r="OJ276"/>
      <c r="OK276"/>
      <c r="OL276"/>
      <c r="OM276"/>
      <c r="ON276"/>
      <c r="OO276"/>
      <c r="OP276"/>
      <c r="OQ276"/>
      <c r="OR276"/>
      <c r="OS276"/>
      <c r="OT276"/>
      <c r="OU276"/>
      <c r="OV276"/>
      <c r="OW276"/>
      <c r="OX276"/>
      <c r="OY276"/>
      <c r="OZ276"/>
      <c r="PA276"/>
      <c r="PB276"/>
      <c r="PC276"/>
      <c r="PD276"/>
      <c r="PE276"/>
      <c r="PF276"/>
      <c r="PG276"/>
      <c r="PH276"/>
      <c r="PI276"/>
      <c r="PJ276"/>
      <c r="PK276"/>
      <c r="PL276"/>
      <c r="PM276"/>
      <c r="PN276"/>
      <c r="PO276"/>
      <c r="PP276"/>
      <c r="PQ276"/>
      <c r="PR276"/>
      <c r="PS276"/>
      <c r="PT276"/>
    </row>
    <row r="277" spans="1:436">
      <c r="A277" s="25">
        <v>90273</v>
      </c>
      <c r="B277" s="26">
        <v>46073</v>
      </c>
      <c r="C277" s="27" t="s">
        <v>97</v>
      </c>
      <c r="D277" s="27" t="s">
        <v>31</v>
      </c>
      <c r="E277" s="28">
        <v>18105</v>
      </c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/>
      <c r="KO277"/>
      <c r="KP277"/>
      <c r="KQ277"/>
      <c r="KR277"/>
      <c r="KS277"/>
      <c r="KT277"/>
      <c r="KU277"/>
      <c r="KV277"/>
      <c r="KW277"/>
      <c r="KX277"/>
      <c r="KY277"/>
      <c r="KZ277"/>
      <c r="LA277"/>
      <c r="LB277"/>
      <c r="LC277"/>
      <c r="LD277"/>
      <c r="LE277"/>
      <c r="LF277"/>
      <c r="LG277"/>
      <c r="LH277"/>
      <c r="LI277"/>
      <c r="LJ277"/>
      <c r="LK277"/>
      <c r="LL277"/>
      <c r="LM277"/>
      <c r="LN277"/>
      <c r="LO277"/>
      <c r="LP277"/>
      <c r="LQ277"/>
      <c r="LR277"/>
      <c r="LS277"/>
      <c r="LT277"/>
      <c r="LU277"/>
      <c r="LV277"/>
      <c r="LW277"/>
      <c r="LX277"/>
      <c r="LY277"/>
      <c r="LZ277"/>
      <c r="MA277"/>
      <c r="MB277"/>
      <c r="MC277"/>
      <c r="MD277"/>
      <c r="ME277"/>
      <c r="MF277"/>
      <c r="MG277"/>
      <c r="MH277"/>
      <c r="MI277"/>
      <c r="MJ277"/>
      <c r="MK277"/>
      <c r="ML277"/>
      <c r="MM277"/>
      <c r="MN277"/>
      <c r="MO277"/>
      <c r="MP277"/>
      <c r="MQ277"/>
      <c r="MR277"/>
      <c r="MS277"/>
      <c r="MT277"/>
      <c r="MU277"/>
      <c r="MV277"/>
      <c r="MW277"/>
      <c r="MX277"/>
      <c r="MY277"/>
      <c r="MZ277"/>
      <c r="NA277"/>
      <c r="NB277"/>
      <c r="NC277"/>
      <c r="ND277"/>
      <c r="NE277"/>
      <c r="NF277"/>
      <c r="NG277"/>
      <c r="NH277"/>
      <c r="NI277"/>
      <c r="NJ277"/>
      <c r="NK277"/>
      <c r="NL277"/>
      <c r="NM277"/>
      <c r="NN277"/>
      <c r="NO277"/>
      <c r="NP277"/>
      <c r="NQ277"/>
      <c r="NR277"/>
      <c r="NS277"/>
      <c r="NT277"/>
      <c r="NU277"/>
      <c r="NV277"/>
      <c r="NW277"/>
      <c r="NX277"/>
      <c r="NY277"/>
      <c r="NZ277"/>
      <c r="OA277"/>
      <c r="OB277"/>
      <c r="OC277"/>
      <c r="OD277"/>
      <c r="OE277"/>
      <c r="OF277"/>
      <c r="OG277"/>
      <c r="OH277"/>
      <c r="OI277"/>
      <c r="OJ277"/>
      <c r="OK277"/>
      <c r="OL277"/>
      <c r="OM277"/>
      <c r="ON277"/>
      <c r="OO277"/>
      <c r="OP277"/>
      <c r="OQ277"/>
      <c r="OR277"/>
      <c r="OS277"/>
      <c r="OT277"/>
      <c r="OU277"/>
      <c r="OV277"/>
      <c r="OW277"/>
      <c r="OX277"/>
      <c r="OY277"/>
      <c r="OZ277"/>
      <c r="PA277"/>
      <c r="PB277"/>
      <c r="PC277"/>
      <c r="PD277"/>
      <c r="PE277"/>
      <c r="PF277"/>
      <c r="PG277"/>
      <c r="PH277"/>
      <c r="PI277"/>
      <c r="PJ277"/>
      <c r="PK277"/>
      <c r="PL277"/>
      <c r="PM277"/>
      <c r="PN277"/>
      <c r="PO277"/>
      <c r="PP277"/>
      <c r="PQ277"/>
      <c r="PR277"/>
      <c r="PS277"/>
      <c r="PT277"/>
    </row>
    <row r="278" spans="1:436">
      <c r="A278" s="25">
        <v>90274</v>
      </c>
      <c r="B278" s="26">
        <v>46208</v>
      </c>
      <c r="C278" s="27" t="s">
        <v>98</v>
      </c>
      <c r="D278" s="27" t="s">
        <v>41</v>
      </c>
      <c r="E278" s="28">
        <v>19434</v>
      </c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/>
      <c r="KO278"/>
      <c r="KP278"/>
      <c r="KQ278"/>
      <c r="KR278"/>
      <c r="KS278"/>
      <c r="KT278"/>
      <c r="KU278"/>
      <c r="KV278"/>
      <c r="KW278"/>
      <c r="KX278"/>
      <c r="KY278"/>
      <c r="KZ278"/>
      <c r="LA278"/>
      <c r="LB278"/>
      <c r="LC278"/>
      <c r="LD278"/>
      <c r="LE278"/>
      <c r="LF278"/>
      <c r="LG278"/>
      <c r="LH278"/>
      <c r="LI278"/>
      <c r="LJ278"/>
      <c r="LK278"/>
      <c r="LL278"/>
      <c r="LM278"/>
      <c r="LN278"/>
      <c r="LO278"/>
      <c r="LP278"/>
      <c r="LQ278"/>
      <c r="LR278"/>
      <c r="LS278"/>
      <c r="LT278"/>
      <c r="LU278"/>
      <c r="LV278"/>
      <c r="LW278"/>
      <c r="LX278"/>
      <c r="LY278"/>
      <c r="LZ278"/>
      <c r="MA278"/>
      <c r="MB278"/>
      <c r="MC278"/>
      <c r="MD278"/>
      <c r="ME278"/>
      <c r="MF278"/>
      <c r="MG278"/>
      <c r="MH278"/>
      <c r="MI278"/>
      <c r="MJ278"/>
      <c r="MK278"/>
      <c r="ML278"/>
      <c r="MM278"/>
      <c r="MN278"/>
      <c r="MO278"/>
      <c r="MP278"/>
      <c r="MQ278"/>
      <c r="MR278"/>
      <c r="MS278"/>
      <c r="MT278"/>
      <c r="MU278"/>
      <c r="MV278"/>
      <c r="MW278"/>
      <c r="MX278"/>
      <c r="MY278"/>
      <c r="MZ278"/>
      <c r="NA278"/>
      <c r="NB278"/>
      <c r="NC278"/>
      <c r="ND278"/>
      <c r="NE278"/>
      <c r="NF278"/>
      <c r="NG278"/>
      <c r="NH278"/>
      <c r="NI278"/>
      <c r="NJ278"/>
      <c r="NK278"/>
      <c r="NL278"/>
      <c r="NM278"/>
      <c r="NN278"/>
      <c r="NO278"/>
      <c r="NP278"/>
      <c r="NQ278"/>
      <c r="NR278"/>
      <c r="NS278"/>
      <c r="NT278"/>
      <c r="NU278"/>
      <c r="NV278"/>
      <c r="NW278"/>
      <c r="NX278"/>
      <c r="NY278"/>
      <c r="NZ278"/>
      <c r="OA278"/>
      <c r="OB278"/>
      <c r="OC278"/>
      <c r="OD278"/>
      <c r="OE278"/>
      <c r="OF278"/>
      <c r="OG278"/>
      <c r="OH278"/>
      <c r="OI278"/>
      <c r="OJ278"/>
      <c r="OK278"/>
      <c r="OL278"/>
      <c r="OM278"/>
      <c r="ON278"/>
      <c r="OO278"/>
      <c r="OP278"/>
      <c r="OQ278"/>
      <c r="OR278"/>
      <c r="OS278"/>
      <c r="OT278"/>
      <c r="OU278"/>
      <c r="OV278"/>
      <c r="OW278"/>
      <c r="OX278"/>
      <c r="OY278"/>
      <c r="OZ278"/>
      <c r="PA278"/>
      <c r="PB278"/>
      <c r="PC278"/>
      <c r="PD278"/>
      <c r="PE278"/>
      <c r="PF278"/>
      <c r="PG278"/>
      <c r="PH278"/>
      <c r="PI278"/>
      <c r="PJ278"/>
      <c r="PK278"/>
      <c r="PL278"/>
      <c r="PM278"/>
      <c r="PN278"/>
      <c r="PO278"/>
      <c r="PP278"/>
      <c r="PQ278"/>
      <c r="PR278"/>
      <c r="PS278"/>
      <c r="PT278"/>
    </row>
    <row r="279" spans="1:436">
      <c r="A279" s="25">
        <v>90275</v>
      </c>
      <c r="B279" s="26">
        <v>46136</v>
      </c>
      <c r="C279" s="27" t="s">
        <v>98</v>
      </c>
      <c r="D279" s="27" t="s">
        <v>31</v>
      </c>
      <c r="E279" s="28">
        <v>10930</v>
      </c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/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  <c r="LK279"/>
      <c r="LL279"/>
      <c r="LM279"/>
      <c r="LN279"/>
      <c r="LO279"/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  <c r="MF279"/>
      <c r="MG279"/>
      <c r="MH279"/>
      <c r="MI279"/>
      <c r="MJ279"/>
      <c r="MK279"/>
      <c r="ML279"/>
      <c r="MM279"/>
      <c r="MN279"/>
      <c r="MO279"/>
      <c r="MP279"/>
      <c r="MQ279"/>
      <c r="MR279"/>
      <c r="MS279"/>
      <c r="MT279"/>
      <c r="MU279"/>
      <c r="MV279"/>
      <c r="MW279"/>
      <c r="MX279"/>
      <c r="MY279"/>
      <c r="MZ279"/>
      <c r="NA279"/>
      <c r="NB279"/>
      <c r="NC279"/>
      <c r="ND279"/>
      <c r="NE279"/>
      <c r="NF279"/>
      <c r="NG279"/>
      <c r="NH279"/>
      <c r="NI279"/>
      <c r="NJ279"/>
      <c r="NK279"/>
      <c r="NL279"/>
      <c r="NM279"/>
      <c r="NN279"/>
      <c r="NO279"/>
      <c r="NP279"/>
      <c r="NQ279"/>
      <c r="NR279"/>
      <c r="NS279"/>
      <c r="NT279"/>
      <c r="NU279"/>
      <c r="NV279"/>
      <c r="NW279"/>
      <c r="NX279"/>
      <c r="NY279"/>
      <c r="NZ279"/>
      <c r="OA279"/>
      <c r="OB279"/>
      <c r="OC279"/>
      <c r="OD279"/>
      <c r="OE279"/>
      <c r="OF279"/>
      <c r="OG279"/>
      <c r="OH279"/>
      <c r="OI279"/>
      <c r="OJ279"/>
      <c r="OK279"/>
      <c r="OL279"/>
      <c r="OM279"/>
      <c r="ON279"/>
      <c r="OO279"/>
      <c r="OP279"/>
      <c r="OQ279"/>
      <c r="OR279"/>
      <c r="OS279"/>
      <c r="OT279"/>
      <c r="OU279"/>
      <c r="OV279"/>
      <c r="OW279"/>
      <c r="OX279"/>
      <c r="OY279"/>
      <c r="OZ279"/>
      <c r="PA279"/>
      <c r="PB279"/>
      <c r="PC279"/>
      <c r="PD279"/>
      <c r="PE279"/>
      <c r="PF279"/>
      <c r="PG279"/>
      <c r="PH279"/>
      <c r="PI279"/>
      <c r="PJ279"/>
      <c r="PK279"/>
      <c r="PL279"/>
      <c r="PM279"/>
      <c r="PN279"/>
      <c r="PO279"/>
      <c r="PP279"/>
      <c r="PQ279"/>
      <c r="PR279"/>
      <c r="PS279"/>
      <c r="PT279"/>
    </row>
    <row r="280" spans="1:436">
      <c r="A280" s="25">
        <v>90276</v>
      </c>
      <c r="B280" s="26">
        <v>46219</v>
      </c>
      <c r="C280" s="27" t="s">
        <v>96</v>
      </c>
      <c r="D280" s="27" t="s">
        <v>31</v>
      </c>
      <c r="E280" s="28">
        <v>23555</v>
      </c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  <c r="KN280"/>
      <c r="KO280"/>
      <c r="KP280"/>
      <c r="KQ280"/>
      <c r="KR280"/>
      <c r="KS280"/>
      <c r="KT280"/>
      <c r="KU280"/>
      <c r="KV280"/>
      <c r="KW280"/>
      <c r="KX280"/>
      <c r="KY280"/>
      <c r="KZ280"/>
      <c r="LA280"/>
      <c r="LB280"/>
      <c r="LC280"/>
      <c r="LD280"/>
      <c r="LE280"/>
      <c r="LF280"/>
      <c r="LG280"/>
      <c r="LH280"/>
      <c r="LI280"/>
      <c r="LJ280"/>
      <c r="LK280"/>
      <c r="LL280"/>
      <c r="LM280"/>
      <c r="LN280"/>
      <c r="LO280"/>
      <c r="LP280"/>
      <c r="LQ280"/>
      <c r="LR280"/>
      <c r="LS280"/>
      <c r="LT280"/>
      <c r="LU280"/>
      <c r="LV280"/>
      <c r="LW280"/>
      <c r="LX280"/>
      <c r="LY280"/>
      <c r="LZ280"/>
      <c r="MA280"/>
      <c r="MB280"/>
      <c r="MC280"/>
      <c r="MD280"/>
      <c r="ME280"/>
      <c r="MF280"/>
      <c r="MG280"/>
      <c r="MH280"/>
      <c r="MI280"/>
      <c r="MJ280"/>
      <c r="MK280"/>
      <c r="ML280"/>
      <c r="MM280"/>
      <c r="MN280"/>
      <c r="MO280"/>
      <c r="MP280"/>
      <c r="MQ280"/>
      <c r="MR280"/>
      <c r="MS280"/>
      <c r="MT280"/>
      <c r="MU280"/>
      <c r="MV280"/>
      <c r="MW280"/>
      <c r="MX280"/>
      <c r="MY280"/>
      <c r="MZ280"/>
      <c r="NA280"/>
      <c r="NB280"/>
      <c r="NC280"/>
      <c r="ND280"/>
      <c r="NE280"/>
      <c r="NF280"/>
      <c r="NG280"/>
      <c r="NH280"/>
      <c r="NI280"/>
      <c r="NJ280"/>
      <c r="NK280"/>
      <c r="NL280"/>
      <c r="NM280"/>
      <c r="NN280"/>
      <c r="NO280"/>
      <c r="NP280"/>
      <c r="NQ280"/>
      <c r="NR280"/>
      <c r="NS280"/>
      <c r="NT280"/>
      <c r="NU280"/>
      <c r="NV280"/>
      <c r="NW280"/>
      <c r="NX280"/>
      <c r="NY280"/>
      <c r="NZ280"/>
      <c r="OA280"/>
      <c r="OB280"/>
      <c r="OC280"/>
      <c r="OD280"/>
      <c r="OE280"/>
      <c r="OF280"/>
      <c r="OG280"/>
      <c r="OH280"/>
      <c r="OI280"/>
      <c r="OJ280"/>
      <c r="OK280"/>
      <c r="OL280"/>
      <c r="OM280"/>
      <c r="ON280"/>
      <c r="OO280"/>
      <c r="OP280"/>
      <c r="OQ280"/>
      <c r="OR280"/>
      <c r="OS280"/>
      <c r="OT280"/>
      <c r="OU280"/>
      <c r="OV280"/>
      <c r="OW280"/>
      <c r="OX280"/>
      <c r="OY280"/>
      <c r="OZ280"/>
      <c r="PA280"/>
      <c r="PB280"/>
      <c r="PC280"/>
      <c r="PD280"/>
      <c r="PE280"/>
      <c r="PF280"/>
      <c r="PG280"/>
      <c r="PH280"/>
      <c r="PI280"/>
      <c r="PJ280"/>
      <c r="PK280"/>
      <c r="PL280"/>
      <c r="PM280"/>
      <c r="PN280"/>
      <c r="PO280"/>
      <c r="PP280"/>
      <c r="PQ280"/>
      <c r="PR280"/>
      <c r="PS280"/>
      <c r="PT280"/>
    </row>
    <row r="281" spans="1:436">
      <c r="A281" s="25">
        <v>90277</v>
      </c>
      <c r="B281" s="26">
        <v>46283</v>
      </c>
      <c r="C281" s="27" t="s">
        <v>95</v>
      </c>
      <c r="D281" s="27" t="s">
        <v>21</v>
      </c>
      <c r="E281" s="28">
        <v>3780</v>
      </c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/>
      <c r="LB281"/>
      <c r="LC281"/>
      <c r="LD281"/>
      <c r="LE281"/>
      <c r="LF281"/>
      <c r="LG281"/>
      <c r="LH281"/>
      <c r="LI281"/>
      <c r="LJ281"/>
      <c r="LK281"/>
      <c r="LL281"/>
      <c r="LM281"/>
      <c r="LN281"/>
      <c r="LO281"/>
      <c r="LP281"/>
      <c r="LQ281"/>
      <c r="LR281"/>
      <c r="LS281"/>
      <c r="LT281"/>
      <c r="LU281"/>
      <c r="LV281"/>
      <c r="LW281"/>
      <c r="LX281"/>
      <c r="LY281"/>
      <c r="LZ281"/>
      <c r="MA281"/>
      <c r="MB281"/>
      <c r="MC281"/>
      <c r="MD281"/>
      <c r="ME281"/>
      <c r="MF281"/>
      <c r="MG281"/>
      <c r="MH281"/>
      <c r="MI281"/>
      <c r="MJ281"/>
      <c r="MK281"/>
      <c r="ML281"/>
      <c r="MM281"/>
      <c r="MN281"/>
      <c r="MO281"/>
      <c r="MP281"/>
      <c r="MQ281"/>
      <c r="MR281"/>
      <c r="MS281"/>
      <c r="MT281"/>
      <c r="MU281"/>
      <c r="MV281"/>
      <c r="MW281"/>
      <c r="MX281"/>
      <c r="MY281"/>
      <c r="MZ281"/>
      <c r="NA281"/>
      <c r="NB281"/>
      <c r="NC281"/>
      <c r="ND281"/>
      <c r="NE281"/>
      <c r="NF281"/>
      <c r="NG281"/>
      <c r="NH281"/>
      <c r="NI281"/>
      <c r="NJ281"/>
      <c r="NK281"/>
      <c r="NL281"/>
      <c r="NM281"/>
      <c r="NN281"/>
      <c r="NO281"/>
      <c r="NP281"/>
      <c r="NQ281"/>
      <c r="NR281"/>
      <c r="NS281"/>
      <c r="NT281"/>
      <c r="NU281"/>
      <c r="NV281"/>
      <c r="NW281"/>
      <c r="NX281"/>
      <c r="NY281"/>
      <c r="NZ281"/>
      <c r="OA281"/>
      <c r="OB281"/>
      <c r="OC281"/>
      <c r="OD281"/>
      <c r="OE281"/>
      <c r="OF281"/>
      <c r="OG281"/>
      <c r="OH281"/>
      <c r="OI281"/>
      <c r="OJ281"/>
      <c r="OK281"/>
      <c r="OL281"/>
      <c r="OM281"/>
      <c r="ON281"/>
      <c r="OO281"/>
      <c r="OP281"/>
      <c r="OQ281"/>
      <c r="OR281"/>
      <c r="OS281"/>
      <c r="OT281"/>
      <c r="OU281"/>
      <c r="OV281"/>
      <c r="OW281"/>
      <c r="OX281"/>
      <c r="OY281"/>
      <c r="OZ281"/>
      <c r="PA281"/>
      <c r="PB281"/>
      <c r="PC281"/>
      <c r="PD281"/>
      <c r="PE281"/>
      <c r="PF281"/>
      <c r="PG281"/>
      <c r="PH281"/>
      <c r="PI281"/>
      <c r="PJ281"/>
      <c r="PK281"/>
      <c r="PL281"/>
      <c r="PM281"/>
      <c r="PN281"/>
      <c r="PO281"/>
      <c r="PP281"/>
      <c r="PQ281"/>
      <c r="PR281"/>
      <c r="PS281"/>
      <c r="PT281"/>
    </row>
    <row r="282" spans="1:436">
      <c r="A282" s="25">
        <v>90278</v>
      </c>
      <c r="B282" s="26">
        <v>46045</v>
      </c>
      <c r="C282" s="27" t="s">
        <v>96</v>
      </c>
      <c r="D282" s="27" t="s">
        <v>16</v>
      </c>
      <c r="E282" s="28">
        <v>20395</v>
      </c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/>
      <c r="KQ282"/>
      <c r="KR282"/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  <c r="LK282"/>
      <c r="LL282"/>
      <c r="LM282"/>
      <c r="LN282"/>
      <c r="LO282"/>
      <c r="LP282"/>
      <c r="LQ282"/>
      <c r="LR282"/>
      <c r="LS282"/>
      <c r="LT282"/>
      <c r="LU282"/>
      <c r="LV282"/>
      <c r="LW282"/>
      <c r="LX282"/>
      <c r="LY282"/>
      <c r="LZ282"/>
      <c r="MA282"/>
      <c r="MB282"/>
      <c r="MC282"/>
      <c r="MD282"/>
      <c r="ME282"/>
      <c r="MF282"/>
      <c r="MG282"/>
      <c r="MH282"/>
      <c r="MI282"/>
      <c r="MJ282"/>
      <c r="MK282"/>
      <c r="ML282"/>
      <c r="MM282"/>
      <c r="MN282"/>
      <c r="MO282"/>
      <c r="MP282"/>
      <c r="MQ282"/>
      <c r="MR282"/>
      <c r="MS282"/>
      <c r="MT282"/>
      <c r="MU282"/>
      <c r="MV282"/>
      <c r="MW282"/>
      <c r="MX282"/>
      <c r="MY282"/>
      <c r="MZ282"/>
      <c r="NA282"/>
      <c r="NB282"/>
      <c r="NC282"/>
      <c r="ND282"/>
      <c r="NE282"/>
      <c r="NF282"/>
      <c r="NG282"/>
      <c r="NH282"/>
      <c r="NI282"/>
      <c r="NJ282"/>
      <c r="NK282"/>
      <c r="NL282"/>
      <c r="NM282"/>
      <c r="NN282"/>
      <c r="NO282"/>
      <c r="NP282"/>
      <c r="NQ282"/>
      <c r="NR282"/>
      <c r="NS282"/>
      <c r="NT282"/>
      <c r="NU282"/>
      <c r="NV282"/>
      <c r="NW282"/>
      <c r="NX282"/>
      <c r="NY282"/>
      <c r="NZ282"/>
      <c r="OA282"/>
      <c r="OB282"/>
      <c r="OC282"/>
      <c r="OD282"/>
      <c r="OE282"/>
      <c r="OF282"/>
      <c r="OG282"/>
      <c r="OH282"/>
      <c r="OI282"/>
      <c r="OJ282"/>
      <c r="OK282"/>
      <c r="OL282"/>
      <c r="OM282"/>
      <c r="ON282"/>
      <c r="OO282"/>
      <c r="OP282"/>
      <c r="OQ282"/>
      <c r="OR282"/>
      <c r="OS282"/>
      <c r="OT282"/>
      <c r="OU282"/>
      <c r="OV282"/>
      <c r="OW282"/>
      <c r="OX282"/>
      <c r="OY282"/>
      <c r="OZ282"/>
      <c r="PA282"/>
      <c r="PB282"/>
      <c r="PC282"/>
      <c r="PD282"/>
      <c r="PE282"/>
      <c r="PF282"/>
      <c r="PG282"/>
      <c r="PH282"/>
      <c r="PI282"/>
      <c r="PJ282"/>
      <c r="PK282"/>
      <c r="PL282"/>
      <c r="PM282"/>
      <c r="PN282"/>
      <c r="PO282"/>
      <c r="PP282"/>
      <c r="PQ282"/>
      <c r="PR282"/>
      <c r="PS282"/>
      <c r="PT282"/>
    </row>
    <row r="283" spans="1:436">
      <c r="A283" s="25">
        <v>90279</v>
      </c>
      <c r="B283" s="26">
        <v>46114</v>
      </c>
      <c r="C283" s="27" t="s">
        <v>97</v>
      </c>
      <c r="D283" s="27" t="s">
        <v>41</v>
      </c>
      <c r="E283" s="28">
        <v>11637</v>
      </c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/>
      <c r="KO283"/>
      <c r="KP283"/>
      <c r="KQ283"/>
      <c r="KR283"/>
      <c r="KS283"/>
      <c r="KT283"/>
      <c r="KU283"/>
      <c r="KV283"/>
      <c r="KW283"/>
      <c r="KX283"/>
      <c r="KY283"/>
      <c r="KZ283"/>
      <c r="LA283"/>
      <c r="LB283"/>
      <c r="LC283"/>
      <c r="LD283"/>
      <c r="LE283"/>
      <c r="LF283"/>
      <c r="LG283"/>
      <c r="LH283"/>
      <c r="LI283"/>
      <c r="LJ283"/>
      <c r="LK283"/>
      <c r="LL283"/>
      <c r="LM283"/>
      <c r="LN283"/>
      <c r="LO283"/>
      <c r="LP283"/>
      <c r="LQ283"/>
      <c r="LR283"/>
      <c r="LS283"/>
      <c r="LT283"/>
      <c r="LU283"/>
      <c r="LV283"/>
      <c r="LW283"/>
      <c r="LX283"/>
      <c r="LY283"/>
      <c r="LZ283"/>
      <c r="MA283"/>
      <c r="MB283"/>
      <c r="MC283"/>
      <c r="MD283"/>
      <c r="ME283"/>
      <c r="MF283"/>
      <c r="MG283"/>
      <c r="MH283"/>
      <c r="MI283"/>
      <c r="MJ283"/>
      <c r="MK283"/>
      <c r="ML283"/>
      <c r="MM283"/>
      <c r="MN283"/>
      <c r="MO283"/>
      <c r="MP283"/>
      <c r="MQ283"/>
      <c r="MR283"/>
      <c r="MS283"/>
      <c r="MT283"/>
      <c r="MU283"/>
      <c r="MV283"/>
      <c r="MW283"/>
      <c r="MX283"/>
      <c r="MY283"/>
      <c r="MZ283"/>
      <c r="NA283"/>
      <c r="NB283"/>
      <c r="NC283"/>
      <c r="ND283"/>
      <c r="NE283"/>
      <c r="NF283"/>
      <c r="NG283"/>
      <c r="NH283"/>
      <c r="NI283"/>
      <c r="NJ283"/>
      <c r="NK283"/>
      <c r="NL283"/>
      <c r="NM283"/>
      <c r="NN283"/>
      <c r="NO283"/>
      <c r="NP283"/>
      <c r="NQ283"/>
      <c r="NR283"/>
      <c r="NS283"/>
      <c r="NT283"/>
      <c r="NU283"/>
      <c r="NV283"/>
      <c r="NW283"/>
      <c r="NX283"/>
      <c r="NY283"/>
      <c r="NZ283"/>
      <c r="OA283"/>
      <c r="OB283"/>
      <c r="OC283"/>
      <c r="OD283"/>
      <c r="OE283"/>
      <c r="OF283"/>
      <c r="OG283"/>
      <c r="OH283"/>
      <c r="OI283"/>
      <c r="OJ283"/>
      <c r="OK283"/>
      <c r="OL283"/>
      <c r="OM283"/>
      <c r="ON283"/>
      <c r="OO283"/>
      <c r="OP283"/>
      <c r="OQ283"/>
      <c r="OR283"/>
      <c r="OS283"/>
      <c r="OT283"/>
      <c r="OU283"/>
      <c r="OV283"/>
      <c r="OW283"/>
      <c r="OX283"/>
      <c r="OY283"/>
      <c r="OZ283"/>
      <c r="PA283"/>
      <c r="PB283"/>
      <c r="PC283"/>
      <c r="PD283"/>
      <c r="PE283"/>
      <c r="PF283"/>
      <c r="PG283"/>
      <c r="PH283"/>
      <c r="PI283"/>
      <c r="PJ283"/>
      <c r="PK283"/>
      <c r="PL283"/>
      <c r="PM283"/>
      <c r="PN283"/>
      <c r="PO283"/>
      <c r="PP283"/>
      <c r="PQ283"/>
      <c r="PR283"/>
      <c r="PS283"/>
      <c r="PT283"/>
    </row>
    <row r="284" spans="1:436">
      <c r="A284" s="25">
        <v>90280</v>
      </c>
      <c r="B284" s="26">
        <v>46056</v>
      </c>
      <c r="C284" s="27" t="s">
        <v>97</v>
      </c>
      <c r="D284" s="27" t="s">
        <v>16</v>
      </c>
      <c r="E284" s="28">
        <v>29008</v>
      </c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  <c r="LK284"/>
      <c r="LL284"/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/>
      <c r="MI284"/>
      <c r="MJ284"/>
      <c r="MK284"/>
      <c r="ML284"/>
      <c r="MM284"/>
      <c r="MN284"/>
      <c r="MO284"/>
      <c r="MP284"/>
      <c r="MQ284"/>
      <c r="MR284"/>
      <c r="MS284"/>
      <c r="MT284"/>
      <c r="MU284"/>
      <c r="MV284"/>
      <c r="MW284"/>
      <c r="MX284"/>
      <c r="MY284"/>
      <c r="MZ284"/>
      <c r="NA284"/>
      <c r="NB284"/>
      <c r="NC284"/>
      <c r="ND284"/>
      <c r="NE284"/>
      <c r="NF284"/>
      <c r="NG284"/>
      <c r="NH284"/>
      <c r="NI284"/>
      <c r="NJ284"/>
      <c r="NK284"/>
      <c r="NL284"/>
      <c r="NM284"/>
      <c r="NN284"/>
      <c r="NO284"/>
      <c r="NP284"/>
      <c r="NQ284"/>
      <c r="NR284"/>
      <c r="NS284"/>
      <c r="NT284"/>
      <c r="NU284"/>
      <c r="NV284"/>
      <c r="NW284"/>
      <c r="NX284"/>
      <c r="NY284"/>
      <c r="NZ284"/>
      <c r="OA284"/>
      <c r="OB284"/>
      <c r="OC284"/>
      <c r="OD284"/>
      <c r="OE284"/>
      <c r="OF284"/>
      <c r="OG284"/>
      <c r="OH284"/>
      <c r="OI284"/>
      <c r="OJ284"/>
      <c r="OK284"/>
      <c r="OL284"/>
      <c r="OM284"/>
      <c r="ON284"/>
      <c r="OO284"/>
      <c r="OP284"/>
      <c r="OQ284"/>
      <c r="OR284"/>
      <c r="OS284"/>
      <c r="OT284"/>
      <c r="OU284"/>
      <c r="OV284"/>
      <c r="OW284"/>
      <c r="OX284"/>
      <c r="OY284"/>
      <c r="OZ284"/>
      <c r="PA284"/>
      <c r="PB284"/>
      <c r="PC284"/>
      <c r="PD284"/>
      <c r="PE284"/>
      <c r="PF284"/>
      <c r="PG284"/>
      <c r="PH284"/>
      <c r="PI284"/>
      <c r="PJ284"/>
      <c r="PK284"/>
      <c r="PL284"/>
      <c r="PM284"/>
      <c r="PN284"/>
      <c r="PO284"/>
      <c r="PP284"/>
      <c r="PQ284"/>
      <c r="PR284"/>
      <c r="PS284"/>
      <c r="PT284"/>
    </row>
    <row r="285" spans="1:436">
      <c r="A285" s="25">
        <v>90281</v>
      </c>
      <c r="B285" s="26">
        <v>46115</v>
      </c>
      <c r="C285" s="27" t="s">
        <v>96</v>
      </c>
      <c r="D285" s="27" t="s">
        <v>41</v>
      </c>
      <c r="E285" s="28">
        <v>3972</v>
      </c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/>
      <c r="KO285"/>
      <c r="KP285"/>
      <c r="KQ285"/>
      <c r="KR285"/>
      <c r="KS285"/>
      <c r="KT285"/>
      <c r="KU285"/>
      <c r="KV285"/>
      <c r="KW285"/>
      <c r="KX285"/>
      <c r="KY285"/>
      <c r="KZ285"/>
      <c r="LA285"/>
      <c r="LB285"/>
      <c r="LC285"/>
      <c r="LD285"/>
      <c r="LE285"/>
      <c r="LF285"/>
      <c r="LG285"/>
      <c r="LH285"/>
      <c r="LI285"/>
      <c r="LJ285"/>
      <c r="LK285"/>
      <c r="LL285"/>
      <c r="LM285"/>
      <c r="LN285"/>
      <c r="LO285"/>
      <c r="LP285"/>
      <c r="LQ285"/>
      <c r="LR285"/>
      <c r="LS285"/>
      <c r="LT285"/>
      <c r="LU285"/>
      <c r="LV285"/>
      <c r="LW285"/>
      <c r="LX285"/>
      <c r="LY285"/>
      <c r="LZ285"/>
      <c r="MA285"/>
      <c r="MB285"/>
      <c r="MC285"/>
      <c r="MD285"/>
      <c r="ME285"/>
      <c r="MF285"/>
      <c r="MG285"/>
      <c r="MH285"/>
      <c r="MI285"/>
      <c r="MJ285"/>
      <c r="MK285"/>
      <c r="ML285"/>
      <c r="MM285"/>
      <c r="MN285"/>
      <c r="MO285"/>
      <c r="MP285"/>
      <c r="MQ285"/>
      <c r="MR285"/>
      <c r="MS285"/>
      <c r="MT285"/>
      <c r="MU285"/>
      <c r="MV285"/>
      <c r="MW285"/>
      <c r="MX285"/>
      <c r="MY285"/>
      <c r="MZ285"/>
      <c r="NA285"/>
      <c r="NB285"/>
      <c r="NC285"/>
      <c r="ND285"/>
      <c r="NE285"/>
      <c r="NF285"/>
      <c r="NG285"/>
      <c r="NH285"/>
      <c r="NI285"/>
      <c r="NJ285"/>
      <c r="NK285"/>
      <c r="NL285"/>
      <c r="NM285"/>
      <c r="NN285"/>
      <c r="NO285"/>
      <c r="NP285"/>
      <c r="NQ285"/>
      <c r="NR285"/>
      <c r="NS285"/>
      <c r="NT285"/>
      <c r="NU285"/>
      <c r="NV285"/>
      <c r="NW285"/>
      <c r="NX285"/>
      <c r="NY285"/>
      <c r="NZ285"/>
      <c r="OA285"/>
      <c r="OB285"/>
      <c r="OC285"/>
      <c r="OD285"/>
      <c r="OE285"/>
      <c r="OF285"/>
      <c r="OG285"/>
      <c r="OH285"/>
      <c r="OI285"/>
      <c r="OJ285"/>
      <c r="OK285"/>
      <c r="OL285"/>
      <c r="OM285"/>
      <c r="ON285"/>
      <c r="OO285"/>
      <c r="OP285"/>
      <c r="OQ285"/>
      <c r="OR285"/>
      <c r="OS285"/>
      <c r="OT285"/>
      <c r="OU285"/>
      <c r="OV285"/>
      <c r="OW285"/>
      <c r="OX285"/>
      <c r="OY285"/>
      <c r="OZ285"/>
      <c r="PA285"/>
      <c r="PB285"/>
      <c r="PC285"/>
      <c r="PD285"/>
      <c r="PE285"/>
      <c r="PF285"/>
      <c r="PG285"/>
      <c r="PH285"/>
      <c r="PI285"/>
      <c r="PJ285"/>
      <c r="PK285"/>
      <c r="PL285"/>
      <c r="PM285"/>
      <c r="PN285"/>
      <c r="PO285"/>
      <c r="PP285"/>
      <c r="PQ285"/>
      <c r="PR285"/>
      <c r="PS285"/>
      <c r="PT285"/>
    </row>
    <row r="286" spans="1:436">
      <c r="A286" s="25">
        <v>90282</v>
      </c>
      <c r="B286" s="26">
        <v>46250</v>
      </c>
      <c r="C286" s="27" t="s">
        <v>98</v>
      </c>
      <c r="D286" s="27" t="s">
        <v>16</v>
      </c>
      <c r="E286" s="28">
        <v>3267</v>
      </c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/>
      <c r="KJ286"/>
      <c r="KK286"/>
      <c r="KL286"/>
      <c r="KM286"/>
      <c r="KN286"/>
      <c r="KO286"/>
      <c r="KP286"/>
      <c r="KQ286"/>
      <c r="KR286"/>
      <c r="KS286"/>
      <c r="KT286"/>
      <c r="KU286"/>
      <c r="KV286"/>
      <c r="KW286"/>
      <c r="KX286"/>
      <c r="KY286"/>
      <c r="KZ286"/>
      <c r="LA286"/>
      <c r="LB286"/>
      <c r="LC286"/>
      <c r="LD286"/>
      <c r="LE286"/>
      <c r="LF286"/>
      <c r="LG286"/>
      <c r="LH286"/>
      <c r="LI286"/>
      <c r="LJ286"/>
      <c r="LK286"/>
      <c r="LL286"/>
      <c r="LM286"/>
      <c r="LN286"/>
      <c r="LO286"/>
      <c r="LP286"/>
      <c r="LQ286"/>
      <c r="LR286"/>
      <c r="LS286"/>
      <c r="LT286"/>
      <c r="LU286"/>
      <c r="LV286"/>
      <c r="LW286"/>
      <c r="LX286"/>
      <c r="LY286"/>
      <c r="LZ286"/>
      <c r="MA286"/>
      <c r="MB286"/>
      <c r="MC286"/>
      <c r="MD286"/>
      <c r="ME286"/>
      <c r="MF286"/>
      <c r="MG286"/>
      <c r="MH286"/>
      <c r="MI286"/>
      <c r="MJ286"/>
      <c r="MK286"/>
      <c r="ML286"/>
      <c r="MM286"/>
      <c r="MN286"/>
      <c r="MO286"/>
      <c r="MP286"/>
      <c r="MQ286"/>
      <c r="MR286"/>
      <c r="MS286"/>
      <c r="MT286"/>
      <c r="MU286"/>
      <c r="MV286"/>
      <c r="MW286"/>
      <c r="MX286"/>
      <c r="MY286"/>
      <c r="MZ286"/>
      <c r="NA286"/>
      <c r="NB286"/>
      <c r="NC286"/>
      <c r="ND286"/>
      <c r="NE286"/>
      <c r="NF286"/>
      <c r="NG286"/>
      <c r="NH286"/>
      <c r="NI286"/>
      <c r="NJ286"/>
      <c r="NK286"/>
      <c r="NL286"/>
      <c r="NM286"/>
      <c r="NN286"/>
      <c r="NO286"/>
      <c r="NP286"/>
      <c r="NQ286"/>
      <c r="NR286"/>
      <c r="NS286"/>
      <c r="NT286"/>
      <c r="NU286"/>
      <c r="NV286"/>
      <c r="NW286"/>
      <c r="NX286"/>
      <c r="NY286"/>
      <c r="NZ286"/>
      <c r="OA286"/>
      <c r="OB286"/>
      <c r="OC286"/>
      <c r="OD286"/>
      <c r="OE286"/>
      <c r="OF286"/>
      <c r="OG286"/>
      <c r="OH286"/>
      <c r="OI286"/>
      <c r="OJ286"/>
      <c r="OK286"/>
      <c r="OL286"/>
      <c r="OM286"/>
      <c r="ON286"/>
      <c r="OO286"/>
      <c r="OP286"/>
      <c r="OQ286"/>
      <c r="OR286"/>
      <c r="OS286"/>
      <c r="OT286"/>
      <c r="OU286"/>
      <c r="OV286"/>
      <c r="OW286"/>
      <c r="OX286"/>
      <c r="OY286"/>
      <c r="OZ286"/>
      <c r="PA286"/>
      <c r="PB286"/>
      <c r="PC286"/>
      <c r="PD286"/>
      <c r="PE286"/>
      <c r="PF286"/>
      <c r="PG286"/>
      <c r="PH286"/>
      <c r="PI286"/>
      <c r="PJ286"/>
      <c r="PK286"/>
      <c r="PL286"/>
      <c r="PM286"/>
      <c r="PN286"/>
      <c r="PO286"/>
      <c r="PP286"/>
      <c r="PQ286"/>
      <c r="PR286"/>
      <c r="PS286"/>
      <c r="PT286"/>
    </row>
    <row r="287" spans="1:436">
      <c r="A287" s="25">
        <v>90283</v>
      </c>
      <c r="B287" s="26">
        <v>46180</v>
      </c>
      <c r="C287" s="27" t="s">
        <v>98</v>
      </c>
      <c r="D287" s="27" t="s">
        <v>31</v>
      </c>
      <c r="E287" s="28">
        <v>8551</v>
      </c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/>
      <c r="KN287"/>
      <c r="KO287"/>
      <c r="KP287"/>
      <c r="KQ287"/>
      <c r="KR287"/>
      <c r="KS287"/>
      <c r="KT287"/>
      <c r="KU287"/>
      <c r="KV287"/>
      <c r="KW287"/>
      <c r="KX287"/>
      <c r="KY287"/>
      <c r="KZ287"/>
      <c r="LA287"/>
      <c r="LB287"/>
      <c r="LC287"/>
      <c r="LD287"/>
      <c r="LE287"/>
      <c r="LF287"/>
      <c r="LG287"/>
      <c r="LH287"/>
      <c r="LI287"/>
      <c r="LJ287"/>
      <c r="LK287"/>
      <c r="LL287"/>
      <c r="LM287"/>
      <c r="LN287"/>
      <c r="LO287"/>
      <c r="LP287"/>
      <c r="LQ287"/>
      <c r="LR287"/>
      <c r="LS287"/>
      <c r="LT287"/>
      <c r="LU287"/>
      <c r="LV287"/>
      <c r="LW287"/>
      <c r="LX287"/>
      <c r="LY287"/>
      <c r="LZ287"/>
      <c r="MA287"/>
      <c r="MB287"/>
      <c r="MC287"/>
      <c r="MD287"/>
      <c r="ME287"/>
      <c r="MF287"/>
      <c r="MG287"/>
      <c r="MH287"/>
      <c r="MI287"/>
      <c r="MJ287"/>
      <c r="MK287"/>
      <c r="ML287"/>
      <c r="MM287"/>
      <c r="MN287"/>
      <c r="MO287"/>
      <c r="MP287"/>
      <c r="MQ287"/>
      <c r="MR287"/>
      <c r="MS287"/>
      <c r="MT287"/>
      <c r="MU287"/>
      <c r="MV287"/>
      <c r="MW287"/>
      <c r="MX287"/>
      <c r="MY287"/>
      <c r="MZ287"/>
      <c r="NA287"/>
      <c r="NB287"/>
      <c r="NC287"/>
      <c r="ND287"/>
      <c r="NE287"/>
      <c r="NF287"/>
      <c r="NG287"/>
      <c r="NH287"/>
      <c r="NI287"/>
      <c r="NJ287"/>
      <c r="NK287"/>
      <c r="NL287"/>
      <c r="NM287"/>
      <c r="NN287"/>
      <c r="NO287"/>
      <c r="NP287"/>
      <c r="NQ287"/>
      <c r="NR287"/>
      <c r="NS287"/>
      <c r="NT287"/>
      <c r="NU287"/>
      <c r="NV287"/>
      <c r="NW287"/>
      <c r="NX287"/>
      <c r="NY287"/>
      <c r="NZ287"/>
      <c r="OA287"/>
      <c r="OB287"/>
      <c r="OC287"/>
      <c r="OD287"/>
      <c r="OE287"/>
      <c r="OF287"/>
      <c r="OG287"/>
      <c r="OH287"/>
      <c r="OI287"/>
      <c r="OJ287"/>
      <c r="OK287"/>
      <c r="OL287"/>
      <c r="OM287"/>
      <c r="ON287"/>
      <c r="OO287"/>
      <c r="OP287"/>
      <c r="OQ287"/>
      <c r="OR287"/>
      <c r="OS287"/>
      <c r="OT287"/>
      <c r="OU287"/>
      <c r="OV287"/>
      <c r="OW287"/>
      <c r="OX287"/>
      <c r="OY287"/>
      <c r="OZ287"/>
      <c r="PA287"/>
      <c r="PB287"/>
      <c r="PC287"/>
      <c r="PD287"/>
      <c r="PE287"/>
      <c r="PF287"/>
      <c r="PG287"/>
      <c r="PH287"/>
      <c r="PI287"/>
      <c r="PJ287"/>
      <c r="PK287"/>
      <c r="PL287"/>
      <c r="PM287"/>
      <c r="PN287"/>
      <c r="PO287"/>
      <c r="PP287"/>
      <c r="PQ287"/>
      <c r="PR287"/>
      <c r="PS287"/>
      <c r="PT287"/>
    </row>
    <row r="288" spans="1:436">
      <c r="A288" s="25">
        <v>90284</v>
      </c>
      <c r="B288" s="26">
        <v>46252</v>
      </c>
      <c r="C288" s="27" t="s">
        <v>97</v>
      </c>
      <c r="D288" s="27" t="s">
        <v>21</v>
      </c>
      <c r="E288" s="28">
        <v>7469</v>
      </c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  <c r="KN288"/>
      <c r="KO288"/>
      <c r="KP288"/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/>
      <c r="LH288"/>
      <c r="LI288"/>
      <c r="LJ288"/>
      <c r="LK288"/>
      <c r="LL288"/>
      <c r="LM288"/>
      <c r="LN288"/>
      <c r="LO288"/>
      <c r="LP288"/>
      <c r="LQ288"/>
      <c r="LR288"/>
      <c r="LS288"/>
      <c r="LT288"/>
      <c r="LU288"/>
      <c r="LV288"/>
      <c r="LW288"/>
      <c r="LX288"/>
      <c r="LY288"/>
      <c r="LZ288"/>
      <c r="MA288"/>
      <c r="MB288"/>
      <c r="MC288"/>
      <c r="MD288"/>
      <c r="ME288"/>
      <c r="MF288"/>
      <c r="MG288"/>
      <c r="MH288"/>
      <c r="MI288"/>
      <c r="MJ288"/>
      <c r="MK288"/>
      <c r="ML288"/>
      <c r="MM288"/>
      <c r="MN288"/>
      <c r="MO288"/>
      <c r="MP288"/>
      <c r="MQ288"/>
      <c r="MR288"/>
      <c r="MS288"/>
      <c r="MT288"/>
      <c r="MU288"/>
      <c r="MV288"/>
      <c r="MW288"/>
      <c r="MX288"/>
      <c r="MY288"/>
      <c r="MZ288"/>
      <c r="NA288"/>
      <c r="NB288"/>
      <c r="NC288"/>
      <c r="ND288"/>
      <c r="NE288"/>
      <c r="NF288"/>
      <c r="NG288"/>
      <c r="NH288"/>
      <c r="NI288"/>
      <c r="NJ288"/>
      <c r="NK288"/>
      <c r="NL288"/>
      <c r="NM288"/>
      <c r="NN288"/>
      <c r="NO288"/>
      <c r="NP288"/>
      <c r="NQ288"/>
      <c r="NR288"/>
      <c r="NS288"/>
      <c r="NT288"/>
      <c r="NU288"/>
      <c r="NV288"/>
      <c r="NW288"/>
      <c r="NX288"/>
      <c r="NY288"/>
      <c r="NZ288"/>
      <c r="OA288"/>
      <c r="OB288"/>
      <c r="OC288"/>
      <c r="OD288"/>
      <c r="OE288"/>
      <c r="OF288"/>
      <c r="OG288"/>
      <c r="OH288"/>
      <c r="OI288"/>
      <c r="OJ288"/>
      <c r="OK288"/>
      <c r="OL288"/>
      <c r="OM288"/>
      <c r="ON288"/>
      <c r="OO288"/>
      <c r="OP288"/>
      <c r="OQ288"/>
      <c r="OR288"/>
      <c r="OS288"/>
      <c r="OT288"/>
      <c r="OU288"/>
      <c r="OV288"/>
      <c r="OW288"/>
      <c r="OX288"/>
      <c r="OY288"/>
      <c r="OZ288"/>
      <c r="PA288"/>
      <c r="PB288"/>
      <c r="PC288"/>
      <c r="PD288"/>
      <c r="PE288"/>
      <c r="PF288"/>
      <c r="PG288"/>
      <c r="PH288"/>
      <c r="PI288"/>
      <c r="PJ288"/>
      <c r="PK288"/>
      <c r="PL288"/>
      <c r="PM288"/>
      <c r="PN288"/>
      <c r="PO288"/>
      <c r="PP288"/>
      <c r="PQ288"/>
      <c r="PR288"/>
      <c r="PS288"/>
      <c r="PT288"/>
    </row>
    <row r="289" spans="1:436">
      <c r="A289" s="25">
        <v>90285</v>
      </c>
      <c r="B289" s="26">
        <v>46150</v>
      </c>
      <c r="C289" s="27" t="s">
        <v>95</v>
      </c>
      <c r="D289" s="27" t="s">
        <v>16</v>
      </c>
      <c r="E289" s="28">
        <v>8726</v>
      </c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/>
      <c r="KN289"/>
      <c r="KO289"/>
      <c r="KP289"/>
      <c r="KQ289"/>
      <c r="KR289"/>
      <c r="KS289"/>
      <c r="KT289"/>
      <c r="KU289"/>
      <c r="KV289"/>
      <c r="KW289"/>
      <c r="KX289"/>
      <c r="KY289"/>
      <c r="KZ289"/>
      <c r="LA289"/>
      <c r="LB289"/>
      <c r="LC289"/>
      <c r="LD289"/>
      <c r="LE289"/>
      <c r="LF289"/>
      <c r="LG289"/>
      <c r="LH289"/>
      <c r="LI289"/>
      <c r="LJ289"/>
      <c r="LK289"/>
      <c r="LL289"/>
      <c r="LM289"/>
      <c r="LN289"/>
      <c r="LO289"/>
      <c r="LP289"/>
      <c r="LQ289"/>
      <c r="LR289"/>
      <c r="LS289"/>
      <c r="LT289"/>
      <c r="LU289"/>
      <c r="LV289"/>
      <c r="LW289"/>
      <c r="LX289"/>
      <c r="LY289"/>
      <c r="LZ289"/>
      <c r="MA289"/>
      <c r="MB289"/>
      <c r="MC289"/>
      <c r="MD289"/>
      <c r="ME289"/>
      <c r="MF289"/>
      <c r="MG289"/>
      <c r="MH289"/>
      <c r="MI289"/>
      <c r="MJ289"/>
      <c r="MK289"/>
      <c r="ML289"/>
      <c r="MM289"/>
      <c r="MN289"/>
      <c r="MO289"/>
      <c r="MP289"/>
      <c r="MQ289"/>
      <c r="MR289"/>
      <c r="MS289"/>
      <c r="MT289"/>
      <c r="MU289"/>
      <c r="MV289"/>
      <c r="MW289"/>
      <c r="MX289"/>
      <c r="MY289"/>
      <c r="MZ289"/>
      <c r="NA289"/>
      <c r="NB289"/>
      <c r="NC289"/>
      <c r="ND289"/>
      <c r="NE289"/>
      <c r="NF289"/>
      <c r="NG289"/>
      <c r="NH289"/>
      <c r="NI289"/>
      <c r="NJ289"/>
      <c r="NK289"/>
      <c r="NL289"/>
      <c r="NM289"/>
      <c r="NN289"/>
      <c r="NO289"/>
      <c r="NP289"/>
      <c r="NQ289"/>
      <c r="NR289"/>
      <c r="NS289"/>
      <c r="NT289"/>
      <c r="NU289"/>
      <c r="NV289"/>
      <c r="NW289"/>
      <c r="NX289"/>
      <c r="NY289"/>
      <c r="NZ289"/>
      <c r="OA289"/>
      <c r="OB289"/>
      <c r="OC289"/>
      <c r="OD289"/>
      <c r="OE289"/>
      <c r="OF289"/>
      <c r="OG289"/>
      <c r="OH289"/>
      <c r="OI289"/>
      <c r="OJ289"/>
      <c r="OK289"/>
      <c r="OL289"/>
      <c r="OM289"/>
      <c r="ON289"/>
      <c r="OO289"/>
      <c r="OP289"/>
      <c r="OQ289"/>
      <c r="OR289"/>
      <c r="OS289"/>
      <c r="OT289"/>
      <c r="OU289"/>
      <c r="OV289"/>
      <c r="OW289"/>
      <c r="OX289"/>
      <c r="OY289"/>
      <c r="OZ289"/>
      <c r="PA289"/>
      <c r="PB289"/>
      <c r="PC289"/>
      <c r="PD289"/>
      <c r="PE289"/>
      <c r="PF289"/>
      <c r="PG289"/>
      <c r="PH289"/>
      <c r="PI289"/>
      <c r="PJ289"/>
      <c r="PK289"/>
      <c r="PL289"/>
      <c r="PM289"/>
      <c r="PN289"/>
      <c r="PO289"/>
      <c r="PP289"/>
      <c r="PQ289"/>
      <c r="PR289"/>
      <c r="PS289"/>
      <c r="PT289"/>
    </row>
    <row r="290" spans="1:436">
      <c r="A290" s="25">
        <v>90286</v>
      </c>
      <c r="B290" s="26">
        <v>46108</v>
      </c>
      <c r="C290" s="27" t="s">
        <v>95</v>
      </c>
      <c r="D290" s="27" t="s">
        <v>31</v>
      </c>
      <c r="E290" s="28">
        <v>24356</v>
      </c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/>
      <c r="KO290"/>
      <c r="KP290"/>
      <c r="KQ290"/>
      <c r="KR290"/>
      <c r="KS290"/>
      <c r="KT290"/>
      <c r="KU290"/>
      <c r="KV290"/>
      <c r="KW290"/>
      <c r="KX290"/>
      <c r="KY290"/>
      <c r="KZ290"/>
      <c r="LA290"/>
      <c r="LB290"/>
      <c r="LC290"/>
      <c r="LD290"/>
      <c r="LE290"/>
      <c r="LF290"/>
      <c r="LG290"/>
      <c r="LH290"/>
      <c r="LI290"/>
      <c r="LJ290"/>
      <c r="LK290"/>
      <c r="LL290"/>
      <c r="LM290"/>
      <c r="LN290"/>
      <c r="LO290"/>
      <c r="LP290"/>
      <c r="LQ290"/>
      <c r="LR290"/>
      <c r="LS290"/>
      <c r="LT290"/>
      <c r="LU290"/>
      <c r="LV290"/>
      <c r="LW290"/>
      <c r="LX290"/>
      <c r="LY290"/>
      <c r="LZ290"/>
      <c r="MA290"/>
      <c r="MB290"/>
      <c r="MC290"/>
      <c r="MD290"/>
      <c r="ME290"/>
      <c r="MF290"/>
      <c r="MG290"/>
      <c r="MH290"/>
      <c r="MI290"/>
      <c r="MJ290"/>
      <c r="MK290"/>
      <c r="ML290"/>
      <c r="MM290"/>
      <c r="MN290"/>
      <c r="MO290"/>
      <c r="MP290"/>
      <c r="MQ290"/>
      <c r="MR290"/>
      <c r="MS290"/>
      <c r="MT290"/>
      <c r="MU290"/>
      <c r="MV290"/>
      <c r="MW290"/>
      <c r="MX290"/>
      <c r="MY290"/>
      <c r="MZ290"/>
      <c r="NA290"/>
      <c r="NB290"/>
      <c r="NC290"/>
      <c r="ND290"/>
      <c r="NE290"/>
      <c r="NF290"/>
      <c r="NG290"/>
      <c r="NH290"/>
      <c r="NI290"/>
      <c r="NJ290"/>
      <c r="NK290"/>
      <c r="NL290"/>
      <c r="NM290"/>
      <c r="NN290"/>
      <c r="NO290"/>
      <c r="NP290"/>
      <c r="NQ290"/>
      <c r="NR290"/>
      <c r="NS290"/>
      <c r="NT290"/>
      <c r="NU290"/>
      <c r="NV290"/>
      <c r="NW290"/>
      <c r="NX290"/>
      <c r="NY290"/>
      <c r="NZ290"/>
      <c r="OA290"/>
      <c r="OB290"/>
      <c r="OC290"/>
      <c r="OD290"/>
      <c r="OE290"/>
      <c r="OF290"/>
      <c r="OG290"/>
      <c r="OH290"/>
      <c r="OI290"/>
      <c r="OJ290"/>
      <c r="OK290"/>
      <c r="OL290"/>
      <c r="OM290"/>
      <c r="ON290"/>
      <c r="OO290"/>
      <c r="OP290"/>
      <c r="OQ290"/>
      <c r="OR290"/>
      <c r="OS290"/>
      <c r="OT290"/>
      <c r="OU290"/>
      <c r="OV290"/>
      <c r="OW290"/>
      <c r="OX290"/>
      <c r="OY290"/>
      <c r="OZ290"/>
      <c r="PA290"/>
      <c r="PB290"/>
      <c r="PC290"/>
      <c r="PD290"/>
      <c r="PE290"/>
      <c r="PF290"/>
      <c r="PG290"/>
      <c r="PH290"/>
      <c r="PI290"/>
      <c r="PJ290"/>
      <c r="PK290"/>
      <c r="PL290"/>
      <c r="PM290"/>
      <c r="PN290"/>
      <c r="PO290"/>
      <c r="PP290"/>
      <c r="PQ290"/>
      <c r="PR290"/>
      <c r="PS290"/>
      <c r="PT290"/>
    </row>
    <row r="291" spans="1:436">
      <c r="A291" s="25">
        <v>90287</v>
      </c>
      <c r="B291" s="26">
        <v>46214</v>
      </c>
      <c r="C291" s="27" t="s">
        <v>95</v>
      </c>
      <c r="D291" s="27" t="s">
        <v>16</v>
      </c>
      <c r="E291" s="28">
        <v>29021</v>
      </c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/>
      <c r="KN291"/>
      <c r="KO291"/>
      <c r="KP291"/>
      <c r="KQ291"/>
      <c r="KR291"/>
      <c r="KS291"/>
      <c r="KT291"/>
      <c r="KU291"/>
      <c r="KV291"/>
      <c r="KW291"/>
      <c r="KX291"/>
      <c r="KY291"/>
      <c r="KZ291"/>
      <c r="LA291"/>
      <c r="LB291"/>
      <c r="LC291"/>
      <c r="LD291"/>
      <c r="LE291"/>
      <c r="LF291"/>
      <c r="LG291"/>
      <c r="LH291"/>
      <c r="LI291"/>
      <c r="LJ291"/>
      <c r="LK291"/>
      <c r="LL291"/>
      <c r="LM291"/>
      <c r="LN291"/>
      <c r="LO291"/>
      <c r="LP291"/>
      <c r="LQ291"/>
      <c r="LR291"/>
      <c r="LS291"/>
      <c r="LT291"/>
      <c r="LU291"/>
      <c r="LV291"/>
      <c r="LW291"/>
      <c r="LX291"/>
      <c r="LY291"/>
      <c r="LZ291"/>
      <c r="MA291"/>
      <c r="MB291"/>
      <c r="MC291"/>
      <c r="MD291"/>
      <c r="ME291"/>
      <c r="MF291"/>
      <c r="MG291"/>
      <c r="MH291"/>
      <c r="MI291"/>
      <c r="MJ291"/>
      <c r="MK291"/>
      <c r="ML291"/>
      <c r="MM291"/>
      <c r="MN291"/>
      <c r="MO291"/>
      <c r="MP291"/>
      <c r="MQ291"/>
      <c r="MR291"/>
      <c r="MS291"/>
      <c r="MT291"/>
      <c r="MU291"/>
      <c r="MV291"/>
      <c r="MW291"/>
      <c r="MX291"/>
      <c r="MY291"/>
      <c r="MZ291"/>
      <c r="NA291"/>
      <c r="NB291"/>
      <c r="NC291"/>
      <c r="ND291"/>
      <c r="NE291"/>
      <c r="NF291"/>
      <c r="NG291"/>
      <c r="NH291"/>
      <c r="NI291"/>
      <c r="NJ291"/>
      <c r="NK291"/>
      <c r="NL291"/>
      <c r="NM291"/>
      <c r="NN291"/>
      <c r="NO291"/>
      <c r="NP291"/>
      <c r="NQ291"/>
      <c r="NR291"/>
      <c r="NS291"/>
      <c r="NT291"/>
      <c r="NU291"/>
      <c r="NV291"/>
      <c r="NW291"/>
      <c r="NX291"/>
      <c r="NY291"/>
      <c r="NZ291"/>
      <c r="OA291"/>
      <c r="OB291"/>
      <c r="OC291"/>
      <c r="OD291"/>
      <c r="OE291"/>
      <c r="OF291"/>
      <c r="OG291"/>
      <c r="OH291"/>
      <c r="OI291"/>
      <c r="OJ291"/>
      <c r="OK291"/>
      <c r="OL291"/>
      <c r="OM291"/>
      <c r="ON291"/>
      <c r="OO291"/>
      <c r="OP291"/>
      <c r="OQ291"/>
      <c r="OR291"/>
      <c r="OS291"/>
      <c r="OT291"/>
      <c r="OU291"/>
      <c r="OV291"/>
      <c r="OW291"/>
      <c r="OX291"/>
      <c r="OY291"/>
      <c r="OZ291"/>
      <c r="PA291"/>
      <c r="PB291"/>
      <c r="PC291"/>
      <c r="PD291"/>
      <c r="PE291"/>
      <c r="PF291"/>
      <c r="PG291"/>
      <c r="PH291"/>
      <c r="PI291"/>
      <c r="PJ291"/>
      <c r="PK291"/>
      <c r="PL291"/>
      <c r="PM291"/>
      <c r="PN291"/>
      <c r="PO291"/>
      <c r="PP291"/>
      <c r="PQ291"/>
      <c r="PR291"/>
      <c r="PS291"/>
      <c r="PT291"/>
    </row>
    <row r="292" spans="1:436">
      <c r="A292" s="25">
        <v>90288</v>
      </c>
      <c r="B292" s="26">
        <v>46283</v>
      </c>
      <c r="C292" s="27" t="s">
        <v>98</v>
      </c>
      <c r="D292" s="27" t="s">
        <v>41</v>
      </c>
      <c r="E292" s="28">
        <v>27012</v>
      </c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/>
      <c r="KN292"/>
      <c r="KO292"/>
      <c r="KP292"/>
      <c r="KQ292"/>
      <c r="KR292"/>
      <c r="KS292"/>
      <c r="KT292"/>
      <c r="KU292"/>
      <c r="KV292"/>
      <c r="KW292"/>
      <c r="KX292"/>
      <c r="KY292"/>
      <c r="KZ292"/>
      <c r="LA292"/>
      <c r="LB292"/>
      <c r="LC292"/>
      <c r="LD292"/>
      <c r="LE292"/>
      <c r="LF292"/>
      <c r="LG292"/>
      <c r="LH292"/>
      <c r="LI292"/>
      <c r="LJ292"/>
      <c r="LK292"/>
      <c r="LL292"/>
      <c r="LM292"/>
      <c r="LN292"/>
      <c r="LO292"/>
      <c r="LP292"/>
      <c r="LQ292"/>
      <c r="LR292"/>
      <c r="LS292"/>
      <c r="LT292"/>
      <c r="LU292"/>
      <c r="LV292"/>
      <c r="LW292"/>
      <c r="LX292"/>
      <c r="LY292"/>
      <c r="LZ292"/>
      <c r="MA292"/>
      <c r="MB292"/>
      <c r="MC292"/>
      <c r="MD292"/>
      <c r="ME292"/>
      <c r="MF292"/>
      <c r="MG292"/>
      <c r="MH292"/>
      <c r="MI292"/>
      <c r="MJ292"/>
      <c r="MK292"/>
      <c r="ML292"/>
      <c r="MM292"/>
      <c r="MN292"/>
      <c r="MO292"/>
      <c r="MP292"/>
      <c r="MQ292"/>
      <c r="MR292"/>
      <c r="MS292"/>
      <c r="MT292"/>
      <c r="MU292"/>
      <c r="MV292"/>
      <c r="MW292"/>
      <c r="MX292"/>
      <c r="MY292"/>
      <c r="MZ292"/>
      <c r="NA292"/>
      <c r="NB292"/>
      <c r="NC292"/>
      <c r="ND292"/>
      <c r="NE292"/>
      <c r="NF292"/>
      <c r="NG292"/>
      <c r="NH292"/>
      <c r="NI292"/>
      <c r="NJ292"/>
      <c r="NK292"/>
      <c r="NL292"/>
      <c r="NM292"/>
      <c r="NN292"/>
      <c r="NO292"/>
      <c r="NP292"/>
      <c r="NQ292"/>
      <c r="NR292"/>
      <c r="NS292"/>
      <c r="NT292"/>
      <c r="NU292"/>
      <c r="NV292"/>
      <c r="NW292"/>
      <c r="NX292"/>
      <c r="NY292"/>
      <c r="NZ292"/>
      <c r="OA292"/>
      <c r="OB292"/>
      <c r="OC292"/>
      <c r="OD292"/>
      <c r="OE292"/>
      <c r="OF292"/>
      <c r="OG292"/>
      <c r="OH292"/>
      <c r="OI292"/>
      <c r="OJ292"/>
      <c r="OK292"/>
      <c r="OL292"/>
      <c r="OM292"/>
      <c r="ON292"/>
      <c r="OO292"/>
      <c r="OP292"/>
      <c r="OQ292"/>
      <c r="OR292"/>
      <c r="OS292"/>
      <c r="OT292"/>
      <c r="OU292"/>
      <c r="OV292"/>
      <c r="OW292"/>
      <c r="OX292"/>
      <c r="OY292"/>
      <c r="OZ292"/>
      <c r="PA292"/>
      <c r="PB292"/>
      <c r="PC292"/>
      <c r="PD292"/>
      <c r="PE292"/>
      <c r="PF292"/>
      <c r="PG292"/>
      <c r="PH292"/>
      <c r="PI292"/>
      <c r="PJ292"/>
      <c r="PK292"/>
      <c r="PL292"/>
      <c r="PM292"/>
      <c r="PN292"/>
      <c r="PO292"/>
      <c r="PP292"/>
      <c r="PQ292"/>
      <c r="PR292"/>
      <c r="PS292"/>
      <c r="PT292"/>
    </row>
    <row r="293" spans="1:436">
      <c r="A293" s="25">
        <v>90289</v>
      </c>
      <c r="B293" s="26">
        <v>46272</v>
      </c>
      <c r="C293" s="27" t="s">
        <v>96</v>
      </c>
      <c r="D293" s="27" t="s">
        <v>41</v>
      </c>
      <c r="E293" s="28">
        <v>15596</v>
      </c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  <c r="LK293"/>
      <c r="LL293"/>
      <c r="LM293"/>
      <c r="LN293"/>
      <c r="LO293"/>
      <c r="LP293"/>
      <c r="LQ293"/>
      <c r="LR293"/>
      <c r="LS293"/>
      <c r="LT293"/>
      <c r="LU293"/>
      <c r="LV293"/>
      <c r="LW293"/>
      <c r="LX293"/>
      <c r="LY293"/>
      <c r="LZ293"/>
      <c r="MA293"/>
      <c r="MB293"/>
      <c r="MC293"/>
      <c r="MD293"/>
      <c r="ME293"/>
      <c r="MF293"/>
      <c r="MG293"/>
      <c r="MH293"/>
      <c r="MI293"/>
      <c r="MJ293"/>
      <c r="MK293"/>
      <c r="ML293"/>
      <c r="MM293"/>
      <c r="MN293"/>
      <c r="MO293"/>
      <c r="MP293"/>
      <c r="MQ293"/>
      <c r="MR293"/>
      <c r="MS293"/>
      <c r="MT293"/>
      <c r="MU293"/>
      <c r="MV293"/>
      <c r="MW293"/>
      <c r="MX293"/>
      <c r="MY293"/>
      <c r="MZ293"/>
      <c r="NA293"/>
      <c r="NB293"/>
      <c r="NC293"/>
      <c r="ND293"/>
      <c r="NE293"/>
      <c r="NF293"/>
      <c r="NG293"/>
      <c r="NH293"/>
      <c r="NI293"/>
      <c r="NJ293"/>
      <c r="NK293"/>
      <c r="NL293"/>
      <c r="NM293"/>
      <c r="NN293"/>
      <c r="NO293"/>
      <c r="NP293"/>
      <c r="NQ293"/>
      <c r="NR293"/>
      <c r="NS293"/>
      <c r="NT293"/>
      <c r="NU293"/>
      <c r="NV293"/>
      <c r="NW293"/>
      <c r="NX293"/>
      <c r="NY293"/>
      <c r="NZ293"/>
      <c r="OA293"/>
      <c r="OB293"/>
      <c r="OC293"/>
      <c r="OD293"/>
      <c r="OE293"/>
      <c r="OF293"/>
      <c r="OG293"/>
      <c r="OH293"/>
      <c r="OI293"/>
      <c r="OJ293"/>
      <c r="OK293"/>
      <c r="OL293"/>
      <c r="OM293"/>
      <c r="ON293"/>
      <c r="OO293"/>
      <c r="OP293"/>
      <c r="OQ293"/>
      <c r="OR293"/>
      <c r="OS293"/>
      <c r="OT293"/>
      <c r="OU293"/>
      <c r="OV293"/>
      <c r="OW293"/>
      <c r="OX293"/>
      <c r="OY293"/>
      <c r="OZ293"/>
      <c r="PA293"/>
      <c r="PB293"/>
      <c r="PC293"/>
      <c r="PD293"/>
      <c r="PE293"/>
      <c r="PF293"/>
      <c r="PG293"/>
      <c r="PH293"/>
      <c r="PI293"/>
      <c r="PJ293"/>
      <c r="PK293"/>
      <c r="PL293"/>
      <c r="PM293"/>
      <c r="PN293"/>
      <c r="PO293"/>
      <c r="PP293"/>
      <c r="PQ293"/>
      <c r="PR293"/>
      <c r="PS293"/>
      <c r="PT293"/>
    </row>
    <row r="294" spans="1:436">
      <c r="A294" s="25">
        <v>90290</v>
      </c>
      <c r="B294" s="26">
        <v>46224</v>
      </c>
      <c r="C294" s="27" t="s">
        <v>97</v>
      </c>
      <c r="D294" s="27" t="s">
        <v>21</v>
      </c>
      <c r="E294" s="28">
        <v>24976</v>
      </c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/>
      <c r="KN294"/>
      <c r="KO294"/>
      <c r="KP294"/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/>
      <c r="LH294"/>
      <c r="LI294"/>
      <c r="LJ294"/>
      <c r="LK294"/>
      <c r="LL294"/>
      <c r="LM294"/>
      <c r="LN294"/>
      <c r="LO294"/>
      <c r="LP294"/>
      <c r="LQ294"/>
      <c r="LR294"/>
      <c r="LS294"/>
      <c r="LT294"/>
      <c r="LU294"/>
      <c r="LV294"/>
      <c r="LW294"/>
      <c r="LX294"/>
      <c r="LY294"/>
      <c r="LZ294"/>
      <c r="MA294"/>
      <c r="MB294"/>
      <c r="MC294"/>
      <c r="MD294"/>
      <c r="ME294"/>
      <c r="MF294"/>
      <c r="MG294"/>
      <c r="MH294"/>
      <c r="MI294"/>
      <c r="MJ294"/>
      <c r="MK294"/>
      <c r="ML294"/>
      <c r="MM294"/>
      <c r="MN294"/>
      <c r="MO294"/>
      <c r="MP294"/>
      <c r="MQ294"/>
      <c r="MR294"/>
      <c r="MS294"/>
      <c r="MT294"/>
      <c r="MU294"/>
      <c r="MV294"/>
      <c r="MW294"/>
      <c r="MX294"/>
      <c r="MY294"/>
      <c r="MZ294"/>
      <c r="NA294"/>
      <c r="NB294"/>
      <c r="NC294"/>
      <c r="ND294"/>
      <c r="NE294"/>
      <c r="NF294"/>
      <c r="NG294"/>
      <c r="NH294"/>
      <c r="NI294"/>
      <c r="NJ294"/>
      <c r="NK294"/>
      <c r="NL294"/>
      <c r="NM294"/>
      <c r="NN294"/>
      <c r="NO294"/>
      <c r="NP294"/>
      <c r="NQ294"/>
      <c r="NR294"/>
      <c r="NS294"/>
      <c r="NT294"/>
      <c r="NU294"/>
      <c r="NV294"/>
      <c r="NW294"/>
      <c r="NX294"/>
      <c r="NY294"/>
      <c r="NZ294"/>
      <c r="OA294"/>
      <c r="OB294"/>
      <c r="OC294"/>
      <c r="OD294"/>
      <c r="OE294"/>
      <c r="OF294"/>
      <c r="OG294"/>
      <c r="OH294"/>
      <c r="OI294"/>
      <c r="OJ294"/>
      <c r="OK294"/>
      <c r="OL294"/>
      <c r="OM294"/>
      <c r="ON294"/>
      <c r="OO294"/>
      <c r="OP294"/>
      <c r="OQ294"/>
      <c r="OR294"/>
      <c r="OS294"/>
      <c r="OT294"/>
      <c r="OU294"/>
      <c r="OV294"/>
      <c r="OW294"/>
      <c r="OX294"/>
      <c r="OY294"/>
      <c r="OZ294"/>
      <c r="PA294"/>
      <c r="PB294"/>
      <c r="PC294"/>
      <c r="PD294"/>
      <c r="PE294"/>
      <c r="PF294"/>
      <c r="PG294"/>
      <c r="PH294"/>
      <c r="PI294"/>
      <c r="PJ294"/>
      <c r="PK294"/>
      <c r="PL294"/>
      <c r="PM294"/>
      <c r="PN294"/>
      <c r="PO294"/>
      <c r="PP294"/>
      <c r="PQ294"/>
      <c r="PR294"/>
      <c r="PS294"/>
      <c r="PT294"/>
    </row>
    <row r="295" spans="1:436">
      <c r="A295" s="25">
        <v>90291</v>
      </c>
      <c r="B295" s="26">
        <v>46185</v>
      </c>
      <c r="C295" s="27" t="s">
        <v>96</v>
      </c>
      <c r="D295" s="27" t="s">
        <v>16</v>
      </c>
      <c r="E295" s="28">
        <v>15870</v>
      </c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  <c r="KI295"/>
      <c r="KJ295"/>
      <c r="KK295"/>
      <c r="KL295"/>
      <c r="KM295"/>
      <c r="KN295"/>
      <c r="KO295"/>
      <c r="KP295"/>
      <c r="KQ295"/>
      <c r="KR295"/>
      <c r="KS295"/>
      <c r="KT295"/>
      <c r="KU295"/>
      <c r="KV295"/>
      <c r="KW295"/>
      <c r="KX295"/>
      <c r="KY295"/>
      <c r="KZ295"/>
      <c r="LA295"/>
      <c r="LB295"/>
      <c r="LC295"/>
      <c r="LD295"/>
      <c r="LE295"/>
      <c r="LF295"/>
      <c r="LG295"/>
      <c r="LH295"/>
      <c r="LI295"/>
      <c r="LJ295"/>
      <c r="LK295"/>
      <c r="LL295"/>
      <c r="LM295"/>
      <c r="LN295"/>
      <c r="LO295"/>
      <c r="LP295"/>
      <c r="LQ295"/>
      <c r="LR295"/>
      <c r="LS295"/>
      <c r="LT295"/>
      <c r="LU295"/>
      <c r="LV295"/>
      <c r="LW295"/>
      <c r="LX295"/>
      <c r="LY295"/>
      <c r="LZ295"/>
      <c r="MA295"/>
      <c r="MB295"/>
      <c r="MC295"/>
      <c r="MD295"/>
      <c r="ME295"/>
      <c r="MF295"/>
      <c r="MG295"/>
      <c r="MH295"/>
      <c r="MI295"/>
      <c r="MJ295"/>
      <c r="MK295"/>
      <c r="ML295"/>
      <c r="MM295"/>
      <c r="MN295"/>
      <c r="MO295"/>
      <c r="MP295"/>
      <c r="MQ295"/>
      <c r="MR295"/>
      <c r="MS295"/>
      <c r="MT295"/>
      <c r="MU295"/>
      <c r="MV295"/>
      <c r="MW295"/>
      <c r="MX295"/>
      <c r="MY295"/>
      <c r="MZ295"/>
      <c r="NA295"/>
      <c r="NB295"/>
      <c r="NC295"/>
      <c r="ND295"/>
      <c r="NE295"/>
      <c r="NF295"/>
      <c r="NG295"/>
      <c r="NH295"/>
      <c r="NI295"/>
      <c r="NJ295"/>
      <c r="NK295"/>
      <c r="NL295"/>
      <c r="NM295"/>
      <c r="NN295"/>
      <c r="NO295"/>
      <c r="NP295"/>
      <c r="NQ295"/>
      <c r="NR295"/>
      <c r="NS295"/>
      <c r="NT295"/>
      <c r="NU295"/>
      <c r="NV295"/>
      <c r="NW295"/>
      <c r="NX295"/>
      <c r="NY295"/>
      <c r="NZ295"/>
      <c r="OA295"/>
      <c r="OB295"/>
      <c r="OC295"/>
      <c r="OD295"/>
      <c r="OE295"/>
      <c r="OF295"/>
      <c r="OG295"/>
      <c r="OH295"/>
      <c r="OI295"/>
      <c r="OJ295"/>
      <c r="OK295"/>
      <c r="OL295"/>
      <c r="OM295"/>
      <c r="ON295"/>
      <c r="OO295"/>
      <c r="OP295"/>
      <c r="OQ295"/>
      <c r="OR295"/>
      <c r="OS295"/>
      <c r="OT295"/>
      <c r="OU295"/>
      <c r="OV295"/>
      <c r="OW295"/>
      <c r="OX295"/>
      <c r="OY295"/>
      <c r="OZ295"/>
      <c r="PA295"/>
      <c r="PB295"/>
      <c r="PC295"/>
      <c r="PD295"/>
      <c r="PE295"/>
      <c r="PF295"/>
      <c r="PG295"/>
      <c r="PH295"/>
      <c r="PI295"/>
      <c r="PJ295"/>
      <c r="PK295"/>
      <c r="PL295"/>
      <c r="PM295"/>
      <c r="PN295"/>
      <c r="PO295"/>
      <c r="PP295"/>
      <c r="PQ295"/>
      <c r="PR295"/>
      <c r="PS295"/>
      <c r="PT295"/>
    </row>
    <row r="296" spans="1:436">
      <c r="A296" s="25">
        <v>90292</v>
      </c>
      <c r="B296" s="26">
        <v>46294</v>
      </c>
      <c r="C296" s="27" t="s">
        <v>98</v>
      </c>
      <c r="D296" s="27" t="s">
        <v>26</v>
      </c>
      <c r="E296" s="28">
        <v>26062</v>
      </c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/>
      <c r="KM296"/>
      <c r="KN296"/>
      <c r="KO296"/>
      <c r="KP296"/>
      <c r="KQ296"/>
      <c r="KR296"/>
      <c r="KS296"/>
      <c r="KT296"/>
      <c r="KU296"/>
      <c r="KV296"/>
      <c r="KW296"/>
      <c r="KX296"/>
      <c r="KY296"/>
      <c r="KZ296"/>
      <c r="LA296"/>
      <c r="LB296"/>
      <c r="LC296"/>
      <c r="LD296"/>
      <c r="LE296"/>
      <c r="LF296"/>
      <c r="LG296"/>
      <c r="LH296"/>
      <c r="LI296"/>
      <c r="LJ296"/>
      <c r="LK296"/>
      <c r="LL296"/>
      <c r="LM296"/>
      <c r="LN296"/>
      <c r="LO296"/>
      <c r="LP296"/>
      <c r="LQ296"/>
      <c r="LR296"/>
      <c r="LS296"/>
      <c r="LT296"/>
      <c r="LU296"/>
      <c r="LV296"/>
      <c r="LW296"/>
      <c r="LX296"/>
      <c r="LY296"/>
      <c r="LZ296"/>
      <c r="MA296"/>
      <c r="MB296"/>
      <c r="MC296"/>
      <c r="MD296"/>
      <c r="ME296"/>
      <c r="MF296"/>
      <c r="MG296"/>
      <c r="MH296"/>
      <c r="MI296"/>
      <c r="MJ296"/>
      <c r="MK296"/>
      <c r="ML296"/>
      <c r="MM296"/>
      <c r="MN296"/>
      <c r="MO296"/>
      <c r="MP296"/>
      <c r="MQ296"/>
      <c r="MR296"/>
      <c r="MS296"/>
      <c r="MT296"/>
      <c r="MU296"/>
      <c r="MV296"/>
      <c r="MW296"/>
      <c r="MX296"/>
      <c r="MY296"/>
      <c r="MZ296"/>
      <c r="NA296"/>
      <c r="NB296"/>
      <c r="NC296"/>
      <c r="ND296"/>
      <c r="NE296"/>
      <c r="NF296"/>
      <c r="NG296"/>
      <c r="NH296"/>
      <c r="NI296"/>
      <c r="NJ296"/>
      <c r="NK296"/>
      <c r="NL296"/>
      <c r="NM296"/>
      <c r="NN296"/>
      <c r="NO296"/>
      <c r="NP296"/>
      <c r="NQ296"/>
      <c r="NR296"/>
      <c r="NS296"/>
      <c r="NT296"/>
      <c r="NU296"/>
      <c r="NV296"/>
      <c r="NW296"/>
      <c r="NX296"/>
      <c r="NY296"/>
      <c r="NZ296"/>
      <c r="OA296"/>
      <c r="OB296"/>
      <c r="OC296"/>
      <c r="OD296"/>
      <c r="OE296"/>
      <c r="OF296"/>
      <c r="OG296"/>
      <c r="OH296"/>
      <c r="OI296"/>
      <c r="OJ296"/>
      <c r="OK296"/>
      <c r="OL296"/>
      <c r="OM296"/>
      <c r="ON296"/>
      <c r="OO296"/>
      <c r="OP296"/>
      <c r="OQ296"/>
      <c r="OR296"/>
      <c r="OS296"/>
      <c r="OT296"/>
      <c r="OU296"/>
      <c r="OV296"/>
      <c r="OW296"/>
      <c r="OX296"/>
      <c r="OY296"/>
      <c r="OZ296"/>
      <c r="PA296"/>
      <c r="PB296"/>
      <c r="PC296"/>
      <c r="PD296"/>
      <c r="PE296"/>
      <c r="PF296"/>
      <c r="PG296"/>
      <c r="PH296"/>
      <c r="PI296"/>
      <c r="PJ296"/>
      <c r="PK296"/>
      <c r="PL296"/>
      <c r="PM296"/>
      <c r="PN296"/>
      <c r="PO296"/>
      <c r="PP296"/>
      <c r="PQ296"/>
      <c r="PR296"/>
      <c r="PS296"/>
      <c r="PT296"/>
    </row>
    <row r="297" spans="1:436">
      <c r="A297" s="25">
        <v>90293</v>
      </c>
      <c r="B297" s="26">
        <v>46160</v>
      </c>
      <c r="C297" s="27" t="s">
        <v>98</v>
      </c>
      <c r="D297" s="27" t="s">
        <v>26</v>
      </c>
      <c r="E297" s="28">
        <v>23992</v>
      </c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/>
      <c r="KO297"/>
      <c r="KP297"/>
      <c r="KQ297"/>
      <c r="KR297"/>
      <c r="KS297"/>
      <c r="KT297"/>
      <c r="KU297"/>
      <c r="KV297"/>
      <c r="KW297"/>
      <c r="KX297"/>
      <c r="KY297"/>
      <c r="KZ297"/>
      <c r="LA297"/>
      <c r="LB297"/>
      <c r="LC297"/>
      <c r="LD297"/>
      <c r="LE297"/>
      <c r="LF297"/>
      <c r="LG297"/>
      <c r="LH297"/>
      <c r="LI297"/>
      <c r="LJ297"/>
      <c r="LK297"/>
      <c r="LL297"/>
      <c r="LM297"/>
      <c r="LN297"/>
      <c r="LO297"/>
      <c r="LP297"/>
      <c r="LQ297"/>
      <c r="LR297"/>
      <c r="LS297"/>
      <c r="LT297"/>
      <c r="LU297"/>
      <c r="LV297"/>
      <c r="LW297"/>
      <c r="LX297"/>
      <c r="LY297"/>
      <c r="LZ297"/>
      <c r="MA297"/>
      <c r="MB297"/>
      <c r="MC297"/>
      <c r="MD297"/>
      <c r="ME297"/>
      <c r="MF297"/>
      <c r="MG297"/>
      <c r="MH297"/>
      <c r="MI297"/>
      <c r="MJ297"/>
      <c r="MK297"/>
      <c r="ML297"/>
      <c r="MM297"/>
      <c r="MN297"/>
      <c r="MO297"/>
      <c r="MP297"/>
      <c r="MQ297"/>
      <c r="MR297"/>
      <c r="MS297"/>
      <c r="MT297"/>
      <c r="MU297"/>
      <c r="MV297"/>
      <c r="MW297"/>
      <c r="MX297"/>
      <c r="MY297"/>
      <c r="MZ297"/>
      <c r="NA297"/>
      <c r="NB297"/>
      <c r="NC297"/>
      <c r="ND297"/>
      <c r="NE297"/>
      <c r="NF297"/>
      <c r="NG297"/>
      <c r="NH297"/>
      <c r="NI297"/>
      <c r="NJ297"/>
      <c r="NK297"/>
      <c r="NL297"/>
      <c r="NM297"/>
      <c r="NN297"/>
      <c r="NO297"/>
      <c r="NP297"/>
      <c r="NQ297"/>
      <c r="NR297"/>
      <c r="NS297"/>
      <c r="NT297"/>
      <c r="NU297"/>
      <c r="NV297"/>
      <c r="NW297"/>
      <c r="NX297"/>
      <c r="NY297"/>
      <c r="NZ297"/>
      <c r="OA297"/>
      <c r="OB297"/>
      <c r="OC297"/>
      <c r="OD297"/>
      <c r="OE297"/>
      <c r="OF297"/>
      <c r="OG297"/>
      <c r="OH297"/>
      <c r="OI297"/>
      <c r="OJ297"/>
      <c r="OK297"/>
      <c r="OL297"/>
      <c r="OM297"/>
      <c r="ON297"/>
      <c r="OO297"/>
      <c r="OP297"/>
      <c r="OQ297"/>
      <c r="OR297"/>
      <c r="OS297"/>
      <c r="OT297"/>
      <c r="OU297"/>
      <c r="OV297"/>
      <c r="OW297"/>
      <c r="OX297"/>
      <c r="OY297"/>
      <c r="OZ297"/>
      <c r="PA297"/>
      <c r="PB297"/>
      <c r="PC297"/>
      <c r="PD297"/>
      <c r="PE297"/>
      <c r="PF297"/>
      <c r="PG297"/>
      <c r="PH297"/>
      <c r="PI297"/>
      <c r="PJ297"/>
      <c r="PK297"/>
      <c r="PL297"/>
      <c r="PM297"/>
      <c r="PN297"/>
      <c r="PO297"/>
      <c r="PP297"/>
      <c r="PQ297"/>
      <c r="PR297"/>
      <c r="PS297"/>
      <c r="PT297"/>
    </row>
    <row r="298" spans="1:436">
      <c r="A298" s="25">
        <v>90294</v>
      </c>
      <c r="B298" s="26">
        <v>46171</v>
      </c>
      <c r="C298" s="27" t="s">
        <v>95</v>
      </c>
      <c r="D298" s="27" t="s">
        <v>26</v>
      </c>
      <c r="E298" s="28">
        <v>29179</v>
      </c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  <c r="KN298"/>
      <c r="KO298"/>
      <c r="KP298"/>
      <c r="KQ298"/>
      <c r="KR298"/>
      <c r="KS298"/>
      <c r="KT298"/>
      <c r="KU298"/>
      <c r="KV298"/>
      <c r="KW298"/>
      <c r="KX298"/>
      <c r="KY298"/>
      <c r="KZ298"/>
      <c r="LA298"/>
      <c r="LB298"/>
      <c r="LC298"/>
      <c r="LD298"/>
      <c r="LE298"/>
      <c r="LF298"/>
      <c r="LG298"/>
      <c r="LH298"/>
      <c r="LI298"/>
      <c r="LJ298"/>
      <c r="LK298"/>
      <c r="LL298"/>
      <c r="LM298"/>
      <c r="LN298"/>
      <c r="LO298"/>
      <c r="LP298"/>
      <c r="LQ298"/>
      <c r="LR298"/>
      <c r="LS298"/>
      <c r="LT298"/>
      <c r="LU298"/>
      <c r="LV298"/>
      <c r="LW298"/>
      <c r="LX298"/>
      <c r="LY298"/>
      <c r="LZ298"/>
      <c r="MA298"/>
      <c r="MB298"/>
      <c r="MC298"/>
      <c r="MD298"/>
      <c r="ME298"/>
      <c r="MF298"/>
      <c r="MG298"/>
      <c r="MH298"/>
      <c r="MI298"/>
      <c r="MJ298"/>
      <c r="MK298"/>
      <c r="ML298"/>
      <c r="MM298"/>
      <c r="MN298"/>
      <c r="MO298"/>
      <c r="MP298"/>
      <c r="MQ298"/>
      <c r="MR298"/>
      <c r="MS298"/>
      <c r="MT298"/>
      <c r="MU298"/>
      <c r="MV298"/>
      <c r="MW298"/>
      <c r="MX298"/>
      <c r="MY298"/>
      <c r="MZ298"/>
      <c r="NA298"/>
      <c r="NB298"/>
      <c r="NC298"/>
      <c r="ND298"/>
      <c r="NE298"/>
      <c r="NF298"/>
      <c r="NG298"/>
      <c r="NH298"/>
      <c r="NI298"/>
      <c r="NJ298"/>
      <c r="NK298"/>
      <c r="NL298"/>
      <c r="NM298"/>
      <c r="NN298"/>
      <c r="NO298"/>
      <c r="NP298"/>
      <c r="NQ298"/>
      <c r="NR298"/>
      <c r="NS298"/>
      <c r="NT298"/>
      <c r="NU298"/>
      <c r="NV298"/>
      <c r="NW298"/>
      <c r="NX298"/>
      <c r="NY298"/>
      <c r="NZ298"/>
      <c r="OA298"/>
      <c r="OB298"/>
      <c r="OC298"/>
      <c r="OD298"/>
      <c r="OE298"/>
      <c r="OF298"/>
      <c r="OG298"/>
      <c r="OH298"/>
      <c r="OI298"/>
      <c r="OJ298"/>
      <c r="OK298"/>
      <c r="OL298"/>
      <c r="OM298"/>
      <c r="ON298"/>
      <c r="OO298"/>
      <c r="OP298"/>
      <c r="OQ298"/>
      <c r="OR298"/>
      <c r="OS298"/>
      <c r="OT298"/>
      <c r="OU298"/>
      <c r="OV298"/>
      <c r="OW298"/>
      <c r="OX298"/>
      <c r="OY298"/>
      <c r="OZ298"/>
      <c r="PA298"/>
      <c r="PB298"/>
      <c r="PC298"/>
      <c r="PD298"/>
      <c r="PE298"/>
      <c r="PF298"/>
      <c r="PG298"/>
      <c r="PH298"/>
      <c r="PI298"/>
      <c r="PJ298"/>
      <c r="PK298"/>
      <c r="PL298"/>
      <c r="PM298"/>
      <c r="PN298"/>
      <c r="PO298"/>
      <c r="PP298"/>
      <c r="PQ298"/>
      <c r="PR298"/>
      <c r="PS298"/>
      <c r="PT298"/>
    </row>
    <row r="299" spans="1:436">
      <c r="A299" s="25">
        <v>90295</v>
      </c>
      <c r="B299" s="26">
        <v>46236</v>
      </c>
      <c r="C299" s="27" t="s">
        <v>95</v>
      </c>
      <c r="D299" s="27" t="s">
        <v>41</v>
      </c>
      <c r="E299" s="28">
        <v>6511</v>
      </c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/>
      <c r="KJ299"/>
      <c r="KK299"/>
      <c r="KL299"/>
      <c r="KM299"/>
      <c r="KN299"/>
      <c r="KO299"/>
      <c r="KP299"/>
      <c r="KQ299"/>
      <c r="KR299"/>
      <c r="KS299"/>
      <c r="KT299"/>
      <c r="KU299"/>
      <c r="KV299"/>
      <c r="KW299"/>
      <c r="KX299"/>
      <c r="KY299"/>
      <c r="KZ299"/>
      <c r="LA299"/>
      <c r="LB299"/>
      <c r="LC299"/>
      <c r="LD299"/>
      <c r="LE299"/>
      <c r="LF299"/>
      <c r="LG299"/>
      <c r="LH299"/>
      <c r="LI299"/>
      <c r="LJ299"/>
      <c r="LK299"/>
      <c r="LL299"/>
      <c r="LM299"/>
      <c r="LN299"/>
      <c r="LO299"/>
      <c r="LP299"/>
      <c r="LQ299"/>
      <c r="LR299"/>
      <c r="LS299"/>
      <c r="LT299"/>
      <c r="LU299"/>
      <c r="LV299"/>
      <c r="LW299"/>
      <c r="LX299"/>
      <c r="LY299"/>
      <c r="LZ299"/>
      <c r="MA299"/>
      <c r="MB299"/>
      <c r="MC299"/>
      <c r="MD299"/>
      <c r="ME299"/>
      <c r="MF299"/>
      <c r="MG299"/>
      <c r="MH299"/>
      <c r="MI299"/>
      <c r="MJ299"/>
      <c r="MK299"/>
      <c r="ML299"/>
      <c r="MM299"/>
      <c r="MN299"/>
      <c r="MO299"/>
      <c r="MP299"/>
      <c r="MQ299"/>
      <c r="MR299"/>
      <c r="MS299"/>
      <c r="MT299"/>
      <c r="MU299"/>
      <c r="MV299"/>
      <c r="MW299"/>
      <c r="MX299"/>
      <c r="MY299"/>
      <c r="MZ299"/>
      <c r="NA299"/>
      <c r="NB299"/>
      <c r="NC299"/>
      <c r="ND299"/>
      <c r="NE299"/>
      <c r="NF299"/>
      <c r="NG299"/>
      <c r="NH299"/>
      <c r="NI299"/>
      <c r="NJ299"/>
      <c r="NK299"/>
      <c r="NL299"/>
      <c r="NM299"/>
      <c r="NN299"/>
      <c r="NO299"/>
      <c r="NP299"/>
      <c r="NQ299"/>
      <c r="NR299"/>
      <c r="NS299"/>
      <c r="NT299"/>
      <c r="NU299"/>
      <c r="NV299"/>
      <c r="NW299"/>
      <c r="NX299"/>
      <c r="NY299"/>
      <c r="NZ299"/>
      <c r="OA299"/>
      <c r="OB299"/>
      <c r="OC299"/>
      <c r="OD299"/>
      <c r="OE299"/>
      <c r="OF299"/>
      <c r="OG299"/>
      <c r="OH299"/>
      <c r="OI299"/>
      <c r="OJ299"/>
      <c r="OK299"/>
      <c r="OL299"/>
      <c r="OM299"/>
      <c r="ON299"/>
      <c r="OO299"/>
      <c r="OP299"/>
      <c r="OQ299"/>
      <c r="OR299"/>
      <c r="OS299"/>
      <c r="OT299"/>
      <c r="OU299"/>
      <c r="OV299"/>
      <c r="OW299"/>
      <c r="OX299"/>
      <c r="OY299"/>
      <c r="OZ299"/>
      <c r="PA299"/>
      <c r="PB299"/>
      <c r="PC299"/>
      <c r="PD299"/>
      <c r="PE299"/>
      <c r="PF299"/>
      <c r="PG299"/>
      <c r="PH299"/>
      <c r="PI299"/>
      <c r="PJ299"/>
      <c r="PK299"/>
      <c r="PL299"/>
      <c r="PM299"/>
      <c r="PN299"/>
      <c r="PO299"/>
      <c r="PP299"/>
      <c r="PQ299"/>
      <c r="PR299"/>
      <c r="PS299"/>
      <c r="PT299"/>
    </row>
    <row r="300" spans="1:436">
      <c r="A300" s="25">
        <v>90296</v>
      </c>
      <c r="B300" s="26">
        <v>46132</v>
      </c>
      <c r="C300" s="27" t="s">
        <v>97</v>
      </c>
      <c r="D300" s="27" t="s">
        <v>21</v>
      </c>
      <c r="E300" s="28">
        <v>3490</v>
      </c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  <c r="KN300"/>
      <c r="KO300"/>
      <c r="KP300"/>
      <c r="KQ300"/>
      <c r="KR300"/>
      <c r="KS300"/>
      <c r="KT300"/>
      <c r="KU300"/>
      <c r="KV300"/>
      <c r="KW300"/>
      <c r="KX300"/>
      <c r="KY300"/>
      <c r="KZ300"/>
      <c r="LA300"/>
      <c r="LB300"/>
      <c r="LC300"/>
      <c r="LD300"/>
      <c r="LE300"/>
      <c r="LF300"/>
      <c r="LG300"/>
      <c r="LH300"/>
      <c r="LI300"/>
      <c r="LJ300"/>
      <c r="LK300"/>
      <c r="LL300"/>
      <c r="LM300"/>
      <c r="LN300"/>
      <c r="LO300"/>
      <c r="LP300"/>
      <c r="LQ300"/>
      <c r="LR300"/>
      <c r="LS300"/>
      <c r="LT300"/>
      <c r="LU300"/>
      <c r="LV300"/>
      <c r="LW300"/>
      <c r="LX300"/>
      <c r="LY300"/>
      <c r="LZ300"/>
      <c r="MA300"/>
      <c r="MB300"/>
      <c r="MC300"/>
      <c r="MD300"/>
      <c r="ME300"/>
      <c r="MF300"/>
      <c r="MG300"/>
      <c r="MH300"/>
      <c r="MI300"/>
      <c r="MJ300"/>
      <c r="MK300"/>
      <c r="ML300"/>
      <c r="MM300"/>
      <c r="MN300"/>
      <c r="MO300"/>
      <c r="MP300"/>
      <c r="MQ300"/>
      <c r="MR300"/>
      <c r="MS300"/>
      <c r="MT300"/>
      <c r="MU300"/>
      <c r="MV300"/>
      <c r="MW300"/>
      <c r="MX300"/>
      <c r="MY300"/>
      <c r="MZ300"/>
      <c r="NA300"/>
      <c r="NB300"/>
      <c r="NC300"/>
      <c r="ND300"/>
      <c r="NE300"/>
      <c r="NF300"/>
      <c r="NG300"/>
      <c r="NH300"/>
      <c r="NI300"/>
      <c r="NJ300"/>
      <c r="NK300"/>
      <c r="NL300"/>
      <c r="NM300"/>
      <c r="NN300"/>
      <c r="NO300"/>
      <c r="NP300"/>
      <c r="NQ300"/>
      <c r="NR300"/>
      <c r="NS300"/>
      <c r="NT300"/>
      <c r="NU300"/>
      <c r="NV300"/>
      <c r="NW300"/>
      <c r="NX300"/>
      <c r="NY300"/>
      <c r="NZ300"/>
      <c r="OA300"/>
      <c r="OB300"/>
      <c r="OC300"/>
      <c r="OD300"/>
      <c r="OE300"/>
      <c r="OF300"/>
      <c r="OG300"/>
      <c r="OH300"/>
      <c r="OI300"/>
      <c r="OJ300"/>
      <c r="OK300"/>
      <c r="OL300"/>
      <c r="OM300"/>
      <c r="ON300"/>
      <c r="OO300"/>
      <c r="OP300"/>
      <c r="OQ300"/>
      <c r="OR300"/>
      <c r="OS300"/>
      <c r="OT300"/>
      <c r="OU300"/>
      <c r="OV300"/>
      <c r="OW300"/>
      <c r="OX300"/>
      <c r="OY300"/>
      <c r="OZ300"/>
      <c r="PA300"/>
      <c r="PB300"/>
      <c r="PC300"/>
      <c r="PD300"/>
      <c r="PE300"/>
      <c r="PF300"/>
      <c r="PG300"/>
      <c r="PH300"/>
      <c r="PI300"/>
      <c r="PJ300"/>
      <c r="PK300"/>
      <c r="PL300"/>
      <c r="PM300"/>
      <c r="PN300"/>
      <c r="PO300"/>
      <c r="PP300"/>
      <c r="PQ300"/>
      <c r="PR300"/>
      <c r="PS300"/>
      <c r="PT300"/>
    </row>
    <row r="301" spans="1:436">
      <c r="A301" s="25">
        <v>90297</v>
      </c>
      <c r="B301" s="26">
        <v>46171</v>
      </c>
      <c r="C301" s="27" t="s">
        <v>98</v>
      </c>
      <c r="D301" s="27" t="s">
        <v>31</v>
      </c>
      <c r="E301" s="28">
        <v>25994</v>
      </c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  <c r="KN301"/>
      <c r="KO301"/>
      <c r="KP301"/>
      <c r="KQ301"/>
      <c r="KR301"/>
      <c r="KS301"/>
      <c r="KT301"/>
      <c r="KU301"/>
      <c r="KV301"/>
      <c r="KW301"/>
      <c r="KX301"/>
      <c r="KY301"/>
      <c r="KZ301"/>
      <c r="LA301"/>
      <c r="LB301"/>
      <c r="LC301"/>
      <c r="LD301"/>
      <c r="LE301"/>
      <c r="LF301"/>
      <c r="LG301"/>
      <c r="LH301"/>
      <c r="LI301"/>
      <c r="LJ301"/>
      <c r="LK301"/>
      <c r="LL301"/>
      <c r="LM301"/>
      <c r="LN301"/>
      <c r="LO301"/>
      <c r="LP301"/>
      <c r="LQ301"/>
      <c r="LR301"/>
      <c r="LS301"/>
      <c r="LT301"/>
      <c r="LU301"/>
      <c r="LV301"/>
      <c r="LW301"/>
      <c r="LX301"/>
      <c r="LY301"/>
      <c r="LZ301"/>
      <c r="MA301"/>
      <c r="MB301"/>
      <c r="MC301"/>
      <c r="MD301"/>
      <c r="ME301"/>
      <c r="MF301"/>
      <c r="MG301"/>
      <c r="MH301"/>
      <c r="MI301"/>
      <c r="MJ301"/>
      <c r="MK301"/>
      <c r="ML301"/>
      <c r="MM301"/>
      <c r="MN301"/>
      <c r="MO301"/>
      <c r="MP301"/>
      <c r="MQ301"/>
      <c r="MR301"/>
      <c r="MS301"/>
      <c r="MT301"/>
      <c r="MU301"/>
      <c r="MV301"/>
      <c r="MW301"/>
      <c r="MX301"/>
      <c r="MY301"/>
      <c r="MZ301"/>
      <c r="NA301"/>
      <c r="NB301"/>
      <c r="NC301"/>
      <c r="ND301"/>
      <c r="NE301"/>
      <c r="NF301"/>
      <c r="NG301"/>
      <c r="NH301"/>
      <c r="NI301"/>
      <c r="NJ301"/>
      <c r="NK301"/>
      <c r="NL301"/>
      <c r="NM301"/>
      <c r="NN301"/>
      <c r="NO301"/>
      <c r="NP301"/>
      <c r="NQ301"/>
      <c r="NR301"/>
      <c r="NS301"/>
      <c r="NT301"/>
      <c r="NU301"/>
      <c r="NV301"/>
      <c r="NW301"/>
      <c r="NX301"/>
      <c r="NY301"/>
      <c r="NZ301"/>
      <c r="OA301"/>
      <c r="OB301"/>
      <c r="OC301"/>
      <c r="OD301"/>
      <c r="OE301"/>
      <c r="OF301"/>
      <c r="OG301"/>
      <c r="OH301"/>
      <c r="OI301"/>
      <c r="OJ301"/>
      <c r="OK301"/>
      <c r="OL301"/>
      <c r="OM301"/>
      <c r="ON301"/>
      <c r="OO301"/>
      <c r="OP301"/>
      <c r="OQ301"/>
      <c r="OR301"/>
      <c r="OS301"/>
      <c r="OT301"/>
      <c r="OU301"/>
      <c r="OV301"/>
      <c r="OW301"/>
      <c r="OX301"/>
      <c r="OY301"/>
      <c r="OZ301"/>
      <c r="PA301"/>
      <c r="PB301"/>
      <c r="PC301"/>
      <c r="PD301"/>
      <c r="PE301"/>
      <c r="PF301"/>
      <c r="PG301"/>
      <c r="PH301"/>
      <c r="PI301"/>
      <c r="PJ301"/>
      <c r="PK301"/>
      <c r="PL301"/>
      <c r="PM301"/>
      <c r="PN301"/>
      <c r="PO301"/>
      <c r="PP301"/>
      <c r="PQ301"/>
      <c r="PR301"/>
      <c r="PS301"/>
      <c r="PT301"/>
    </row>
    <row r="302" spans="1:436">
      <c r="A302" s="25">
        <v>90298</v>
      </c>
      <c r="B302" s="26">
        <v>46141</v>
      </c>
      <c r="C302" s="27" t="s">
        <v>98</v>
      </c>
      <c r="D302" s="27" t="s">
        <v>31</v>
      </c>
      <c r="E302" s="28">
        <v>15097</v>
      </c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  <c r="KI302"/>
      <c r="KJ302"/>
      <c r="KK302"/>
      <c r="KL302"/>
      <c r="KM302"/>
      <c r="KN302"/>
      <c r="KO302"/>
      <c r="KP302"/>
      <c r="KQ302"/>
      <c r="KR302"/>
      <c r="KS302"/>
      <c r="KT302"/>
      <c r="KU302"/>
      <c r="KV302"/>
      <c r="KW302"/>
      <c r="KX302"/>
      <c r="KY302"/>
      <c r="KZ302"/>
      <c r="LA302"/>
      <c r="LB302"/>
      <c r="LC302"/>
      <c r="LD302"/>
      <c r="LE302"/>
      <c r="LF302"/>
      <c r="LG302"/>
      <c r="LH302"/>
      <c r="LI302"/>
      <c r="LJ302"/>
      <c r="LK302"/>
      <c r="LL302"/>
      <c r="LM302"/>
      <c r="LN302"/>
      <c r="LO302"/>
      <c r="LP302"/>
      <c r="LQ302"/>
      <c r="LR302"/>
      <c r="LS302"/>
      <c r="LT302"/>
      <c r="LU302"/>
      <c r="LV302"/>
      <c r="LW302"/>
      <c r="LX302"/>
      <c r="LY302"/>
      <c r="LZ302"/>
      <c r="MA302"/>
      <c r="MB302"/>
      <c r="MC302"/>
      <c r="MD302"/>
      <c r="ME302"/>
      <c r="MF302"/>
      <c r="MG302"/>
      <c r="MH302"/>
      <c r="MI302"/>
      <c r="MJ302"/>
      <c r="MK302"/>
      <c r="ML302"/>
      <c r="MM302"/>
      <c r="MN302"/>
      <c r="MO302"/>
      <c r="MP302"/>
      <c r="MQ302"/>
      <c r="MR302"/>
      <c r="MS302"/>
      <c r="MT302"/>
      <c r="MU302"/>
      <c r="MV302"/>
      <c r="MW302"/>
      <c r="MX302"/>
      <c r="MY302"/>
      <c r="MZ302"/>
      <c r="NA302"/>
      <c r="NB302"/>
      <c r="NC302"/>
      <c r="ND302"/>
      <c r="NE302"/>
      <c r="NF302"/>
      <c r="NG302"/>
      <c r="NH302"/>
      <c r="NI302"/>
      <c r="NJ302"/>
      <c r="NK302"/>
      <c r="NL302"/>
      <c r="NM302"/>
      <c r="NN302"/>
      <c r="NO302"/>
      <c r="NP302"/>
      <c r="NQ302"/>
      <c r="NR302"/>
      <c r="NS302"/>
      <c r="NT302"/>
      <c r="NU302"/>
      <c r="NV302"/>
      <c r="NW302"/>
      <c r="NX302"/>
      <c r="NY302"/>
      <c r="NZ302"/>
      <c r="OA302"/>
      <c r="OB302"/>
      <c r="OC302"/>
      <c r="OD302"/>
      <c r="OE302"/>
      <c r="OF302"/>
      <c r="OG302"/>
      <c r="OH302"/>
      <c r="OI302"/>
      <c r="OJ302"/>
      <c r="OK302"/>
      <c r="OL302"/>
      <c r="OM302"/>
      <c r="ON302"/>
      <c r="OO302"/>
      <c r="OP302"/>
      <c r="OQ302"/>
      <c r="OR302"/>
      <c r="OS302"/>
      <c r="OT302"/>
      <c r="OU302"/>
      <c r="OV302"/>
      <c r="OW302"/>
      <c r="OX302"/>
      <c r="OY302"/>
      <c r="OZ302"/>
      <c r="PA302"/>
      <c r="PB302"/>
      <c r="PC302"/>
      <c r="PD302"/>
      <c r="PE302"/>
      <c r="PF302"/>
      <c r="PG302"/>
      <c r="PH302"/>
      <c r="PI302"/>
      <c r="PJ302"/>
      <c r="PK302"/>
      <c r="PL302"/>
      <c r="PM302"/>
      <c r="PN302"/>
      <c r="PO302"/>
      <c r="PP302"/>
      <c r="PQ302"/>
      <c r="PR302"/>
      <c r="PS302"/>
      <c r="PT302"/>
    </row>
    <row r="303" spans="1:436">
      <c r="A303" s="25">
        <v>90299</v>
      </c>
      <c r="B303" s="26">
        <v>46084</v>
      </c>
      <c r="C303" s="27" t="s">
        <v>96</v>
      </c>
      <c r="D303" s="27" t="s">
        <v>31</v>
      </c>
      <c r="E303" s="28">
        <v>10840</v>
      </c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  <c r="KI303"/>
      <c r="KJ303"/>
      <c r="KK303"/>
      <c r="KL303"/>
      <c r="KM303"/>
      <c r="KN303"/>
      <c r="KO303"/>
      <c r="KP303"/>
      <c r="KQ303"/>
      <c r="KR303"/>
      <c r="KS303"/>
      <c r="KT303"/>
      <c r="KU303"/>
      <c r="KV303"/>
      <c r="KW303"/>
      <c r="KX303"/>
      <c r="KY303"/>
      <c r="KZ303"/>
      <c r="LA303"/>
      <c r="LB303"/>
      <c r="LC303"/>
      <c r="LD303"/>
      <c r="LE303"/>
      <c r="LF303"/>
      <c r="LG303"/>
      <c r="LH303"/>
      <c r="LI303"/>
      <c r="LJ303"/>
      <c r="LK303"/>
      <c r="LL303"/>
      <c r="LM303"/>
      <c r="LN303"/>
      <c r="LO303"/>
      <c r="LP303"/>
      <c r="LQ303"/>
      <c r="LR303"/>
      <c r="LS303"/>
      <c r="LT303"/>
      <c r="LU303"/>
      <c r="LV303"/>
      <c r="LW303"/>
      <c r="LX303"/>
      <c r="LY303"/>
      <c r="LZ303"/>
      <c r="MA303"/>
      <c r="MB303"/>
      <c r="MC303"/>
      <c r="MD303"/>
      <c r="ME303"/>
      <c r="MF303"/>
      <c r="MG303"/>
      <c r="MH303"/>
      <c r="MI303"/>
      <c r="MJ303"/>
      <c r="MK303"/>
      <c r="ML303"/>
      <c r="MM303"/>
      <c r="MN303"/>
      <c r="MO303"/>
      <c r="MP303"/>
      <c r="MQ303"/>
      <c r="MR303"/>
      <c r="MS303"/>
      <c r="MT303"/>
      <c r="MU303"/>
      <c r="MV303"/>
      <c r="MW303"/>
      <c r="MX303"/>
      <c r="MY303"/>
      <c r="MZ303"/>
      <c r="NA303"/>
      <c r="NB303"/>
      <c r="NC303"/>
      <c r="ND303"/>
      <c r="NE303"/>
      <c r="NF303"/>
      <c r="NG303"/>
      <c r="NH303"/>
      <c r="NI303"/>
      <c r="NJ303"/>
      <c r="NK303"/>
      <c r="NL303"/>
      <c r="NM303"/>
      <c r="NN303"/>
      <c r="NO303"/>
      <c r="NP303"/>
      <c r="NQ303"/>
      <c r="NR303"/>
      <c r="NS303"/>
      <c r="NT303"/>
      <c r="NU303"/>
      <c r="NV303"/>
      <c r="NW303"/>
      <c r="NX303"/>
      <c r="NY303"/>
      <c r="NZ303"/>
      <c r="OA303"/>
      <c r="OB303"/>
      <c r="OC303"/>
      <c r="OD303"/>
      <c r="OE303"/>
      <c r="OF303"/>
      <c r="OG303"/>
      <c r="OH303"/>
      <c r="OI303"/>
      <c r="OJ303"/>
      <c r="OK303"/>
      <c r="OL303"/>
      <c r="OM303"/>
      <c r="ON303"/>
      <c r="OO303"/>
      <c r="OP303"/>
      <c r="OQ303"/>
      <c r="OR303"/>
      <c r="OS303"/>
      <c r="OT303"/>
      <c r="OU303"/>
      <c r="OV303"/>
      <c r="OW303"/>
      <c r="OX303"/>
      <c r="OY303"/>
      <c r="OZ303"/>
      <c r="PA303"/>
      <c r="PB303"/>
      <c r="PC303"/>
      <c r="PD303"/>
      <c r="PE303"/>
      <c r="PF303"/>
      <c r="PG303"/>
      <c r="PH303"/>
      <c r="PI303"/>
      <c r="PJ303"/>
      <c r="PK303"/>
      <c r="PL303"/>
      <c r="PM303"/>
      <c r="PN303"/>
      <c r="PO303"/>
      <c r="PP303"/>
      <c r="PQ303"/>
      <c r="PR303"/>
      <c r="PS303"/>
      <c r="PT303"/>
    </row>
    <row r="304" spans="1:436">
      <c r="A304" s="25">
        <v>90300</v>
      </c>
      <c r="B304" s="26">
        <v>46240</v>
      </c>
      <c r="C304" s="27" t="s">
        <v>95</v>
      </c>
      <c r="D304" s="27" t="s">
        <v>21</v>
      </c>
      <c r="E304" s="28">
        <v>26754</v>
      </c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/>
      <c r="KJ304"/>
      <c r="KK304"/>
      <c r="KL304"/>
      <c r="KM304"/>
      <c r="KN304"/>
      <c r="KO304"/>
      <c r="KP304"/>
      <c r="KQ304"/>
      <c r="KR304"/>
      <c r="KS304"/>
      <c r="KT304"/>
      <c r="KU304"/>
      <c r="KV304"/>
      <c r="KW304"/>
      <c r="KX304"/>
      <c r="KY304"/>
      <c r="KZ304"/>
      <c r="LA304"/>
      <c r="LB304"/>
      <c r="LC304"/>
      <c r="LD304"/>
      <c r="LE304"/>
      <c r="LF304"/>
      <c r="LG304"/>
      <c r="LH304"/>
      <c r="LI304"/>
      <c r="LJ304"/>
      <c r="LK304"/>
      <c r="LL304"/>
      <c r="LM304"/>
      <c r="LN304"/>
      <c r="LO304"/>
      <c r="LP304"/>
      <c r="LQ304"/>
      <c r="LR304"/>
      <c r="LS304"/>
      <c r="LT304"/>
      <c r="LU304"/>
      <c r="LV304"/>
      <c r="LW304"/>
      <c r="LX304"/>
      <c r="LY304"/>
      <c r="LZ304"/>
      <c r="MA304"/>
      <c r="MB304"/>
      <c r="MC304"/>
      <c r="MD304"/>
      <c r="ME304"/>
      <c r="MF304"/>
      <c r="MG304"/>
      <c r="MH304"/>
      <c r="MI304"/>
      <c r="MJ304"/>
      <c r="MK304"/>
      <c r="ML304"/>
      <c r="MM304"/>
      <c r="MN304"/>
      <c r="MO304"/>
      <c r="MP304"/>
      <c r="MQ304"/>
      <c r="MR304"/>
      <c r="MS304"/>
      <c r="MT304"/>
      <c r="MU304"/>
      <c r="MV304"/>
      <c r="MW304"/>
      <c r="MX304"/>
      <c r="MY304"/>
      <c r="MZ304"/>
      <c r="NA304"/>
      <c r="NB304"/>
      <c r="NC304"/>
      <c r="ND304"/>
      <c r="NE304"/>
      <c r="NF304"/>
      <c r="NG304"/>
      <c r="NH304"/>
      <c r="NI304"/>
      <c r="NJ304"/>
      <c r="NK304"/>
      <c r="NL304"/>
      <c r="NM304"/>
      <c r="NN304"/>
      <c r="NO304"/>
      <c r="NP304"/>
      <c r="NQ304"/>
      <c r="NR304"/>
      <c r="NS304"/>
      <c r="NT304"/>
      <c r="NU304"/>
      <c r="NV304"/>
      <c r="NW304"/>
      <c r="NX304"/>
      <c r="NY304"/>
      <c r="NZ304"/>
      <c r="OA304"/>
      <c r="OB304"/>
      <c r="OC304"/>
      <c r="OD304"/>
      <c r="OE304"/>
      <c r="OF304"/>
      <c r="OG304"/>
      <c r="OH304"/>
      <c r="OI304"/>
      <c r="OJ304"/>
      <c r="OK304"/>
      <c r="OL304"/>
      <c r="OM304"/>
      <c r="ON304"/>
      <c r="OO304"/>
      <c r="OP304"/>
      <c r="OQ304"/>
      <c r="OR304"/>
      <c r="OS304"/>
      <c r="OT304"/>
      <c r="OU304"/>
      <c r="OV304"/>
      <c r="OW304"/>
      <c r="OX304"/>
      <c r="OY304"/>
      <c r="OZ304"/>
      <c r="PA304"/>
      <c r="PB304"/>
      <c r="PC304"/>
      <c r="PD304"/>
      <c r="PE304"/>
      <c r="PF304"/>
      <c r="PG304"/>
      <c r="PH304"/>
      <c r="PI304"/>
      <c r="PJ304"/>
      <c r="PK304"/>
      <c r="PL304"/>
      <c r="PM304"/>
      <c r="PN304"/>
      <c r="PO304"/>
      <c r="PP304"/>
      <c r="PQ304"/>
      <c r="PR304"/>
      <c r="PS304"/>
      <c r="PT304"/>
    </row>
    <row r="305" spans="1:436">
      <c r="A305" s="25">
        <v>90301</v>
      </c>
      <c r="B305" s="26">
        <v>46222</v>
      </c>
      <c r="C305" s="27" t="s">
        <v>96</v>
      </c>
      <c r="D305" s="27" t="s">
        <v>16</v>
      </c>
      <c r="E305" s="28">
        <v>24362</v>
      </c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/>
      <c r="MI305"/>
      <c r="MJ305"/>
      <c r="MK305"/>
      <c r="ML305"/>
      <c r="MM305"/>
      <c r="MN305"/>
      <c r="MO305"/>
      <c r="MP305"/>
      <c r="MQ305"/>
      <c r="MR305"/>
      <c r="MS305"/>
      <c r="MT305"/>
      <c r="MU305"/>
      <c r="MV305"/>
      <c r="MW305"/>
      <c r="MX305"/>
      <c r="MY305"/>
      <c r="MZ305"/>
      <c r="NA305"/>
      <c r="NB305"/>
      <c r="NC305"/>
      <c r="ND305"/>
      <c r="NE305"/>
      <c r="NF305"/>
      <c r="NG305"/>
      <c r="NH305"/>
      <c r="NI305"/>
      <c r="NJ305"/>
      <c r="NK305"/>
      <c r="NL305"/>
      <c r="NM305"/>
      <c r="NN305"/>
      <c r="NO305"/>
      <c r="NP305"/>
      <c r="NQ305"/>
      <c r="NR305"/>
      <c r="NS305"/>
      <c r="NT305"/>
      <c r="NU305"/>
      <c r="NV305"/>
      <c r="NW305"/>
      <c r="NX305"/>
      <c r="NY305"/>
      <c r="NZ305"/>
      <c r="OA305"/>
      <c r="OB305"/>
      <c r="OC305"/>
      <c r="OD305"/>
      <c r="OE305"/>
      <c r="OF305"/>
      <c r="OG305"/>
      <c r="OH305"/>
      <c r="OI305"/>
      <c r="OJ305"/>
      <c r="OK305"/>
      <c r="OL305"/>
      <c r="OM305"/>
      <c r="ON305"/>
      <c r="OO305"/>
      <c r="OP305"/>
      <c r="OQ305"/>
      <c r="OR305"/>
      <c r="OS305"/>
      <c r="OT305"/>
      <c r="OU305"/>
      <c r="OV305"/>
      <c r="OW305"/>
      <c r="OX305"/>
      <c r="OY305"/>
      <c r="OZ305"/>
      <c r="PA305"/>
      <c r="PB305"/>
      <c r="PC305"/>
      <c r="PD305"/>
      <c r="PE305"/>
      <c r="PF305"/>
      <c r="PG305"/>
      <c r="PH305"/>
      <c r="PI305"/>
      <c r="PJ305"/>
      <c r="PK305"/>
      <c r="PL305"/>
      <c r="PM305"/>
      <c r="PN305"/>
      <c r="PO305"/>
      <c r="PP305"/>
      <c r="PQ305"/>
      <c r="PR305"/>
      <c r="PS305"/>
      <c r="PT305"/>
    </row>
    <row r="306" spans="1:436">
      <c r="A306" s="25">
        <v>90302</v>
      </c>
      <c r="B306" s="26">
        <v>46268</v>
      </c>
      <c r="C306" s="27" t="s">
        <v>96</v>
      </c>
      <c r="D306" s="27" t="s">
        <v>26</v>
      </c>
      <c r="E306" s="28">
        <v>28650</v>
      </c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  <c r="KN306"/>
      <c r="KO306"/>
      <c r="KP306"/>
      <c r="KQ306"/>
      <c r="KR306"/>
      <c r="KS306"/>
      <c r="KT306"/>
      <c r="KU306"/>
      <c r="KV306"/>
      <c r="KW306"/>
      <c r="KX306"/>
      <c r="KY306"/>
      <c r="KZ306"/>
      <c r="LA306"/>
      <c r="LB306"/>
      <c r="LC306"/>
      <c r="LD306"/>
      <c r="LE306"/>
      <c r="LF306"/>
      <c r="LG306"/>
      <c r="LH306"/>
      <c r="LI306"/>
      <c r="LJ306"/>
      <c r="LK306"/>
      <c r="LL306"/>
      <c r="LM306"/>
      <c r="LN306"/>
      <c r="LO306"/>
      <c r="LP306"/>
      <c r="LQ306"/>
      <c r="LR306"/>
      <c r="LS306"/>
      <c r="LT306"/>
      <c r="LU306"/>
      <c r="LV306"/>
      <c r="LW306"/>
      <c r="LX306"/>
      <c r="LY306"/>
      <c r="LZ306"/>
      <c r="MA306"/>
      <c r="MB306"/>
      <c r="MC306"/>
      <c r="MD306"/>
      <c r="ME306"/>
      <c r="MF306"/>
      <c r="MG306"/>
      <c r="MH306"/>
      <c r="MI306"/>
      <c r="MJ306"/>
      <c r="MK306"/>
      <c r="ML306"/>
      <c r="MM306"/>
      <c r="MN306"/>
      <c r="MO306"/>
      <c r="MP306"/>
      <c r="MQ306"/>
      <c r="MR306"/>
      <c r="MS306"/>
      <c r="MT306"/>
      <c r="MU306"/>
      <c r="MV306"/>
      <c r="MW306"/>
      <c r="MX306"/>
      <c r="MY306"/>
      <c r="MZ306"/>
      <c r="NA306"/>
      <c r="NB306"/>
      <c r="NC306"/>
      <c r="ND306"/>
      <c r="NE306"/>
      <c r="NF306"/>
      <c r="NG306"/>
      <c r="NH306"/>
      <c r="NI306"/>
      <c r="NJ306"/>
      <c r="NK306"/>
      <c r="NL306"/>
      <c r="NM306"/>
      <c r="NN306"/>
      <c r="NO306"/>
      <c r="NP306"/>
      <c r="NQ306"/>
      <c r="NR306"/>
      <c r="NS306"/>
      <c r="NT306"/>
      <c r="NU306"/>
      <c r="NV306"/>
      <c r="NW306"/>
      <c r="NX306"/>
      <c r="NY306"/>
      <c r="NZ306"/>
      <c r="OA306"/>
      <c r="OB306"/>
      <c r="OC306"/>
      <c r="OD306"/>
      <c r="OE306"/>
      <c r="OF306"/>
      <c r="OG306"/>
      <c r="OH306"/>
      <c r="OI306"/>
      <c r="OJ306"/>
      <c r="OK306"/>
      <c r="OL306"/>
      <c r="OM306"/>
      <c r="ON306"/>
      <c r="OO306"/>
      <c r="OP306"/>
      <c r="OQ306"/>
      <c r="OR306"/>
      <c r="OS306"/>
      <c r="OT306"/>
      <c r="OU306"/>
      <c r="OV306"/>
      <c r="OW306"/>
      <c r="OX306"/>
      <c r="OY306"/>
      <c r="OZ306"/>
      <c r="PA306"/>
      <c r="PB306"/>
      <c r="PC306"/>
      <c r="PD306"/>
      <c r="PE306"/>
      <c r="PF306"/>
      <c r="PG306"/>
      <c r="PH306"/>
      <c r="PI306"/>
      <c r="PJ306"/>
      <c r="PK306"/>
      <c r="PL306"/>
      <c r="PM306"/>
      <c r="PN306"/>
      <c r="PO306"/>
      <c r="PP306"/>
      <c r="PQ306"/>
      <c r="PR306"/>
      <c r="PS306"/>
      <c r="PT306"/>
    </row>
    <row r="307" spans="1:436">
      <c r="A307" s="25">
        <v>90303</v>
      </c>
      <c r="B307" s="26">
        <v>46041</v>
      </c>
      <c r="C307" s="27" t="s">
        <v>98</v>
      </c>
      <c r="D307" s="27" t="s">
        <v>21</v>
      </c>
      <c r="E307" s="28">
        <v>10222</v>
      </c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  <c r="KN307"/>
      <c r="KO307"/>
      <c r="KP307"/>
      <c r="KQ307"/>
      <c r="KR307"/>
      <c r="KS307"/>
      <c r="KT307"/>
      <c r="KU307"/>
      <c r="KV307"/>
      <c r="KW307"/>
      <c r="KX307"/>
      <c r="KY307"/>
      <c r="KZ307"/>
      <c r="LA307"/>
      <c r="LB307"/>
      <c r="LC307"/>
      <c r="LD307"/>
      <c r="LE307"/>
      <c r="LF307"/>
      <c r="LG307"/>
      <c r="LH307"/>
      <c r="LI307"/>
      <c r="LJ307"/>
      <c r="LK307"/>
      <c r="LL307"/>
      <c r="LM307"/>
      <c r="LN307"/>
      <c r="LO307"/>
      <c r="LP307"/>
      <c r="LQ307"/>
      <c r="LR307"/>
      <c r="LS307"/>
      <c r="LT307"/>
      <c r="LU307"/>
      <c r="LV307"/>
      <c r="LW307"/>
      <c r="LX307"/>
      <c r="LY307"/>
      <c r="LZ307"/>
      <c r="MA307"/>
      <c r="MB307"/>
      <c r="MC307"/>
      <c r="MD307"/>
      <c r="ME307"/>
      <c r="MF307"/>
      <c r="MG307"/>
      <c r="MH307"/>
      <c r="MI307"/>
      <c r="MJ307"/>
      <c r="MK307"/>
      <c r="ML307"/>
      <c r="MM307"/>
      <c r="MN307"/>
      <c r="MO307"/>
      <c r="MP307"/>
      <c r="MQ307"/>
      <c r="MR307"/>
      <c r="MS307"/>
      <c r="MT307"/>
      <c r="MU307"/>
      <c r="MV307"/>
      <c r="MW307"/>
      <c r="MX307"/>
      <c r="MY307"/>
      <c r="MZ307"/>
      <c r="NA307"/>
      <c r="NB307"/>
      <c r="NC307"/>
      <c r="ND307"/>
      <c r="NE307"/>
      <c r="NF307"/>
      <c r="NG307"/>
      <c r="NH307"/>
      <c r="NI307"/>
      <c r="NJ307"/>
      <c r="NK307"/>
      <c r="NL307"/>
      <c r="NM307"/>
      <c r="NN307"/>
      <c r="NO307"/>
      <c r="NP307"/>
      <c r="NQ307"/>
      <c r="NR307"/>
      <c r="NS307"/>
      <c r="NT307"/>
      <c r="NU307"/>
      <c r="NV307"/>
      <c r="NW307"/>
      <c r="NX307"/>
      <c r="NY307"/>
      <c r="NZ307"/>
      <c r="OA307"/>
      <c r="OB307"/>
      <c r="OC307"/>
      <c r="OD307"/>
      <c r="OE307"/>
      <c r="OF307"/>
      <c r="OG307"/>
      <c r="OH307"/>
      <c r="OI307"/>
      <c r="OJ307"/>
      <c r="OK307"/>
      <c r="OL307"/>
      <c r="OM307"/>
      <c r="ON307"/>
      <c r="OO307"/>
      <c r="OP307"/>
      <c r="OQ307"/>
      <c r="OR307"/>
      <c r="OS307"/>
      <c r="OT307"/>
      <c r="OU307"/>
      <c r="OV307"/>
      <c r="OW307"/>
      <c r="OX307"/>
      <c r="OY307"/>
      <c r="OZ307"/>
      <c r="PA307"/>
      <c r="PB307"/>
      <c r="PC307"/>
      <c r="PD307"/>
      <c r="PE307"/>
      <c r="PF307"/>
      <c r="PG307"/>
      <c r="PH307"/>
      <c r="PI307"/>
      <c r="PJ307"/>
      <c r="PK307"/>
      <c r="PL307"/>
      <c r="PM307"/>
      <c r="PN307"/>
      <c r="PO307"/>
      <c r="PP307"/>
      <c r="PQ307"/>
      <c r="PR307"/>
      <c r="PS307"/>
      <c r="PT307"/>
    </row>
    <row r="308" spans="1:436">
      <c r="A308" s="25">
        <v>90304</v>
      </c>
      <c r="B308" s="26">
        <v>46237</v>
      </c>
      <c r="C308" s="27" t="s">
        <v>96</v>
      </c>
      <c r="D308" s="27" t="s">
        <v>16</v>
      </c>
      <c r="E308" s="28">
        <v>9242</v>
      </c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/>
      <c r="KO308"/>
      <c r="KP308"/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/>
      <c r="LH308"/>
      <c r="LI308"/>
      <c r="LJ308"/>
      <c r="LK308"/>
      <c r="LL308"/>
      <c r="LM308"/>
      <c r="LN308"/>
      <c r="LO308"/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  <c r="MF308"/>
      <c r="MG308"/>
      <c r="MH308"/>
      <c r="MI308"/>
      <c r="MJ308"/>
      <c r="MK308"/>
      <c r="ML308"/>
      <c r="MM308"/>
      <c r="MN308"/>
      <c r="MO308"/>
      <c r="MP308"/>
      <c r="MQ308"/>
      <c r="MR308"/>
      <c r="MS308"/>
      <c r="MT308"/>
      <c r="MU308"/>
      <c r="MV308"/>
      <c r="MW308"/>
      <c r="MX308"/>
      <c r="MY308"/>
      <c r="MZ308"/>
      <c r="NA308"/>
      <c r="NB308"/>
      <c r="NC308"/>
      <c r="ND308"/>
      <c r="NE308"/>
      <c r="NF308"/>
      <c r="NG308"/>
      <c r="NH308"/>
      <c r="NI308"/>
      <c r="NJ308"/>
      <c r="NK308"/>
      <c r="NL308"/>
      <c r="NM308"/>
      <c r="NN308"/>
      <c r="NO308"/>
      <c r="NP308"/>
      <c r="NQ308"/>
      <c r="NR308"/>
      <c r="NS308"/>
      <c r="NT308"/>
      <c r="NU308"/>
      <c r="NV308"/>
      <c r="NW308"/>
      <c r="NX308"/>
      <c r="NY308"/>
      <c r="NZ308"/>
      <c r="OA308"/>
      <c r="OB308"/>
      <c r="OC308"/>
      <c r="OD308"/>
      <c r="OE308"/>
      <c r="OF308"/>
      <c r="OG308"/>
      <c r="OH308"/>
      <c r="OI308"/>
      <c r="OJ308"/>
      <c r="OK308"/>
      <c r="OL308"/>
      <c r="OM308"/>
      <c r="ON308"/>
      <c r="OO308"/>
      <c r="OP308"/>
      <c r="OQ308"/>
      <c r="OR308"/>
      <c r="OS308"/>
      <c r="OT308"/>
      <c r="OU308"/>
      <c r="OV308"/>
      <c r="OW308"/>
      <c r="OX308"/>
      <c r="OY308"/>
      <c r="OZ308"/>
      <c r="PA308"/>
      <c r="PB308"/>
      <c r="PC308"/>
      <c r="PD308"/>
      <c r="PE308"/>
      <c r="PF308"/>
      <c r="PG308"/>
      <c r="PH308"/>
      <c r="PI308"/>
      <c r="PJ308"/>
      <c r="PK308"/>
      <c r="PL308"/>
      <c r="PM308"/>
      <c r="PN308"/>
      <c r="PO308"/>
      <c r="PP308"/>
      <c r="PQ308"/>
      <c r="PR308"/>
      <c r="PS308"/>
      <c r="PT308"/>
    </row>
    <row r="309" spans="1:436">
      <c r="A309" s="25">
        <v>90305</v>
      </c>
      <c r="B309" s="26">
        <v>46154</v>
      </c>
      <c r="C309" s="27" t="s">
        <v>97</v>
      </c>
      <c r="D309" s="27" t="s">
        <v>26</v>
      </c>
      <c r="E309" s="28">
        <v>15996</v>
      </c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  <c r="MK309"/>
      <c r="ML309"/>
      <c r="MM309"/>
      <c r="MN309"/>
      <c r="MO309"/>
      <c r="MP309"/>
      <c r="MQ309"/>
      <c r="MR309"/>
      <c r="MS309"/>
      <c r="MT309"/>
      <c r="MU309"/>
      <c r="MV309"/>
      <c r="MW309"/>
      <c r="MX309"/>
      <c r="MY309"/>
      <c r="MZ309"/>
      <c r="NA309"/>
      <c r="NB309"/>
      <c r="NC309"/>
      <c r="ND309"/>
      <c r="NE309"/>
      <c r="NF309"/>
      <c r="NG309"/>
      <c r="NH309"/>
      <c r="NI309"/>
      <c r="NJ309"/>
      <c r="NK309"/>
      <c r="NL309"/>
      <c r="NM309"/>
      <c r="NN309"/>
      <c r="NO309"/>
      <c r="NP309"/>
      <c r="NQ309"/>
      <c r="NR309"/>
      <c r="NS309"/>
      <c r="NT309"/>
      <c r="NU309"/>
      <c r="NV309"/>
      <c r="NW309"/>
      <c r="NX309"/>
      <c r="NY309"/>
      <c r="NZ309"/>
      <c r="OA309"/>
      <c r="OB309"/>
      <c r="OC309"/>
      <c r="OD309"/>
      <c r="OE309"/>
      <c r="OF309"/>
      <c r="OG309"/>
      <c r="OH309"/>
      <c r="OI309"/>
      <c r="OJ309"/>
      <c r="OK309"/>
      <c r="OL309"/>
      <c r="OM309"/>
      <c r="ON309"/>
      <c r="OO309"/>
      <c r="OP309"/>
      <c r="OQ309"/>
      <c r="OR309"/>
      <c r="OS309"/>
      <c r="OT309"/>
      <c r="OU309"/>
      <c r="OV309"/>
      <c r="OW309"/>
      <c r="OX309"/>
      <c r="OY309"/>
      <c r="OZ309"/>
      <c r="PA309"/>
      <c r="PB309"/>
      <c r="PC309"/>
      <c r="PD309"/>
      <c r="PE309"/>
      <c r="PF309"/>
      <c r="PG309"/>
      <c r="PH309"/>
      <c r="PI309"/>
      <c r="PJ309"/>
      <c r="PK309"/>
      <c r="PL309"/>
      <c r="PM309"/>
      <c r="PN309"/>
      <c r="PO309"/>
      <c r="PP309"/>
      <c r="PQ309"/>
      <c r="PR309"/>
      <c r="PS309"/>
      <c r="PT309"/>
    </row>
    <row r="310" spans="1:436">
      <c r="A310" s="25">
        <v>90306</v>
      </c>
      <c r="B310" s="26">
        <v>46181</v>
      </c>
      <c r="C310" s="27" t="s">
        <v>95</v>
      </c>
      <c r="D310" s="27" t="s">
        <v>16</v>
      </c>
      <c r="E310" s="28">
        <v>26920</v>
      </c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/>
      <c r="MH310"/>
      <c r="MI310"/>
      <c r="MJ310"/>
      <c r="MK310"/>
      <c r="ML310"/>
      <c r="MM310"/>
      <c r="MN310"/>
      <c r="MO310"/>
      <c r="MP310"/>
      <c r="MQ310"/>
      <c r="MR310"/>
      <c r="MS310"/>
      <c r="MT310"/>
      <c r="MU310"/>
      <c r="MV310"/>
      <c r="MW310"/>
      <c r="MX310"/>
      <c r="MY310"/>
      <c r="MZ310"/>
      <c r="NA310"/>
      <c r="NB310"/>
      <c r="NC310"/>
      <c r="ND310"/>
      <c r="NE310"/>
      <c r="NF310"/>
      <c r="NG310"/>
      <c r="NH310"/>
      <c r="NI310"/>
      <c r="NJ310"/>
      <c r="NK310"/>
      <c r="NL310"/>
      <c r="NM310"/>
      <c r="NN310"/>
      <c r="NO310"/>
      <c r="NP310"/>
      <c r="NQ310"/>
      <c r="NR310"/>
      <c r="NS310"/>
      <c r="NT310"/>
      <c r="NU310"/>
      <c r="NV310"/>
      <c r="NW310"/>
      <c r="NX310"/>
      <c r="NY310"/>
      <c r="NZ310"/>
      <c r="OA310"/>
      <c r="OB310"/>
      <c r="OC310"/>
      <c r="OD310"/>
      <c r="OE310"/>
      <c r="OF310"/>
      <c r="OG310"/>
      <c r="OH310"/>
      <c r="OI310"/>
      <c r="OJ310"/>
      <c r="OK310"/>
      <c r="OL310"/>
      <c r="OM310"/>
      <c r="ON310"/>
      <c r="OO310"/>
      <c r="OP310"/>
      <c r="OQ310"/>
      <c r="OR310"/>
      <c r="OS310"/>
      <c r="OT310"/>
      <c r="OU310"/>
      <c r="OV310"/>
      <c r="OW310"/>
      <c r="OX310"/>
      <c r="OY310"/>
      <c r="OZ310"/>
      <c r="PA310"/>
      <c r="PB310"/>
      <c r="PC310"/>
      <c r="PD310"/>
      <c r="PE310"/>
      <c r="PF310"/>
      <c r="PG310"/>
      <c r="PH310"/>
      <c r="PI310"/>
      <c r="PJ310"/>
      <c r="PK310"/>
      <c r="PL310"/>
      <c r="PM310"/>
      <c r="PN310"/>
      <c r="PO310"/>
      <c r="PP310"/>
      <c r="PQ310"/>
      <c r="PR310"/>
      <c r="PS310"/>
      <c r="PT310"/>
    </row>
    <row r="311" spans="1:436">
      <c r="A311" s="25">
        <v>90307</v>
      </c>
      <c r="B311" s="26">
        <v>46078</v>
      </c>
      <c r="C311" s="27" t="s">
        <v>95</v>
      </c>
      <c r="D311" s="27" t="s">
        <v>31</v>
      </c>
      <c r="E311" s="28">
        <v>14169</v>
      </c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/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/>
      <c r="NO311"/>
      <c r="NP311"/>
      <c r="NQ311"/>
      <c r="NR311"/>
      <c r="NS311"/>
      <c r="NT311"/>
      <c r="NU311"/>
      <c r="NV311"/>
      <c r="NW311"/>
      <c r="NX311"/>
      <c r="NY311"/>
      <c r="NZ311"/>
      <c r="OA311"/>
      <c r="OB311"/>
      <c r="OC311"/>
      <c r="OD311"/>
      <c r="OE311"/>
      <c r="OF311"/>
      <c r="OG311"/>
      <c r="OH311"/>
      <c r="OI311"/>
      <c r="OJ311"/>
      <c r="OK311"/>
      <c r="OL311"/>
      <c r="OM311"/>
      <c r="ON311"/>
      <c r="OO311"/>
      <c r="OP311"/>
      <c r="OQ311"/>
      <c r="OR311"/>
      <c r="OS311"/>
      <c r="OT311"/>
      <c r="OU311"/>
      <c r="OV311"/>
      <c r="OW311"/>
      <c r="OX311"/>
      <c r="OY311"/>
      <c r="OZ311"/>
      <c r="PA311"/>
      <c r="PB311"/>
      <c r="PC311"/>
      <c r="PD311"/>
      <c r="PE311"/>
      <c r="PF311"/>
      <c r="PG311"/>
      <c r="PH311"/>
      <c r="PI311"/>
      <c r="PJ311"/>
      <c r="PK311"/>
      <c r="PL311"/>
      <c r="PM311"/>
      <c r="PN311"/>
      <c r="PO311"/>
      <c r="PP311"/>
      <c r="PQ311"/>
      <c r="PR311"/>
      <c r="PS311"/>
      <c r="PT311"/>
    </row>
    <row r="312" spans="1:436">
      <c r="A312" s="25">
        <v>90308</v>
      </c>
      <c r="B312" s="26">
        <v>46208</v>
      </c>
      <c r="C312" s="27" t="s">
        <v>96</v>
      </c>
      <c r="D312" s="27" t="s">
        <v>26</v>
      </c>
      <c r="E312" s="28">
        <v>27568</v>
      </c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  <c r="MK312"/>
      <c r="ML312"/>
      <c r="MM312"/>
      <c r="MN312"/>
      <c r="MO312"/>
      <c r="MP312"/>
      <c r="MQ312"/>
      <c r="MR312"/>
      <c r="MS312"/>
      <c r="MT312"/>
      <c r="MU312"/>
      <c r="MV312"/>
      <c r="MW312"/>
      <c r="MX312"/>
      <c r="MY312"/>
      <c r="MZ312"/>
      <c r="NA312"/>
      <c r="NB312"/>
      <c r="NC312"/>
      <c r="ND312"/>
      <c r="NE312"/>
      <c r="NF312"/>
      <c r="NG312"/>
      <c r="NH312"/>
      <c r="NI312"/>
      <c r="NJ312"/>
      <c r="NK312"/>
      <c r="NL312"/>
      <c r="NM312"/>
      <c r="NN312"/>
      <c r="NO312"/>
      <c r="NP312"/>
      <c r="NQ312"/>
      <c r="NR312"/>
      <c r="NS312"/>
      <c r="NT312"/>
      <c r="NU312"/>
      <c r="NV312"/>
      <c r="NW312"/>
      <c r="NX312"/>
      <c r="NY312"/>
      <c r="NZ312"/>
      <c r="OA312"/>
      <c r="OB312"/>
      <c r="OC312"/>
      <c r="OD312"/>
      <c r="OE312"/>
      <c r="OF312"/>
      <c r="OG312"/>
      <c r="OH312"/>
      <c r="OI312"/>
      <c r="OJ312"/>
      <c r="OK312"/>
      <c r="OL312"/>
      <c r="OM312"/>
      <c r="ON312"/>
      <c r="OO312"/>
      <c r="OP312"/>
      <c r="OQ312"/>
      <c r="OR312"/>
      <c r="OS312"/>
      <c r="OT312"/>
      <c r="OU312"/>
      <c r="OV312"/>
      <c r="OW312"/>
      <c r="OX312"/>
      <c r="OY312"/>
      <c r="OZ312"/>
      <c r="PA312"/>
      <c r="PB312"/>
      <c r="PC312"/>
      <c r="PD312"/>
      <c r="PE312"/>
      <c r="PF312"/>
      <c r="PG312"/>
      <c r="PH312"/>
      <c r="PI312"/>
      <c r="PJ312"/>
      <c r="PK312"/>
      <c r="PL312"/>
      <c r="PM312"/>
      <c r="PN312"/>
      <c r="PO312"/>
      <c r="PP312"/>
      <c r="PQ312"/>
      <c r="PR312"/>
      <c r="PS312"/>
      <c r="PT312"/>
    </row>
    <row r="313" spans="1:436">
      <c r="A313" s="25">
        <v>90309</v>
      </c>
      <c r="B313" s="26">
        <v>46254</v>
      </c>
      <c r="C313" s="27" t="s">
        <v>95</v>
      </c>
      <c r="D313" s="27" t="s">
        <v>16</v>
      </c>
      <c r="E313" s="28">
        <v>16014</v>
      </c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/>
      <c r="NO313"/>
      <c r="NP313"/>
      <c r="NQ313"/>
      <c r="NR313"/>
      <c r="NS313"/>
      <c r="NT313"/>
      <c r="NU313"/>
      <c r="NV313"/>
      <c r="NW313"/>
      <c r="NX313"/>
      <c r="NY313"/>
      <c r="NZ313"/>
      <c r="OA313"/>
      <c r="OB313"/>
      <c r="OC313"/>
      <c r="OD313"/>
      <c r="OE313"/>
      <c r="OF313"/>
      <c r="OG313"/>
      <c r="OH313"/>
      <c r="OI313"/>
      <c r="OJ313"/>
      <c r="OK313"/>
      <c r="OL313"/>
      <c r="OM313"/>
      <c r="ON313"/>
      <c r="OO313"/>
      <c r="OP313"/>
      <c r="OQ313"/>
      <c r="OR313"/>
      <c r="OS313"/>
      <c r="OT313"/>
      <c r="OU313"/>
      <c r="OV313"/>
      <c r="OW313"/>
      <c r="OX313"/>
      <c r="OY313"/>
      <c r="OZ313"/>
      <c r="PA313"/>
      <c r="PB313"/>
      <c r="PC313"/>
      <c r="PD313"/>
      <c r="PE313"/>
      <c r="PF313"/>
      <c r="PG313"/>
      <c r="PH313"/>
      <c r="PI313"/>
      <c r="PJ313"/>
      <c r="PK313"/>
      <c r="PL313"/>
      <c r="PM313"/>
      <c r="PN313"/>
      <c r="PO313"/>
      <c r="PP313"/>
      <c r="PQ313"/>
      <c r="PR313"/>
      <c r="PS313"/>
      <c r="PT313"/>
    </row>
    <row r="314" spans="1:436">
      <c r="A314" s="25">
        <v>90310</v>
      </c>
      <c r="B314" s="26">
        <v>46185</v>
      </c>
      <c r="C314" s="27" t="s">
        <v>95</v>
      </c>
      <c r="D314" s="27" t="s">
        <v>26</v>
      </c>
      <c r="E314" s="28">
        <v>21027</v>
      </c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  <c r="OB314"/>
      <c r="OC314"/>
      <c r="OD314"/>
      <c r="OE314"/>
      <c r="OF314"/>
      <c r="OG314"/>
      <c r="OH314"/>
      <c r="OI314"/>
      <c r="OJ314"/>
      <c r="OK314"/>
      <c r="OL314"/>
      <c r="OM314"/>
      <c r="ON314"/>
      <c r="OO314"/>
      <c r="OP314"/>
      <c r="OQ314"/>
      <c r="OR314"/>
      <c r="OS314"/>
      <c r="OT314"/>
      <c r="OU314"/>
      <c r="OV314"/>
      <c r="OW314"/>
      <c r="OX314"/>
      <c r="OY314"/>
      <c r="OZ314"/>
      <c r="PA314"/>
      <c r="PB314"/>
      <c r="PC314"/>
      <c r="PD314"/>
      <c r="PE314"/>
      <c r="PF314"/>
      <c r="PG314"/>
      <c r="PH314"/>
      <c r="PI314"/>
      <c r="PJ314"/>
      <c r="PK314"/>
      <c r="PL314"/>
      <c r="PM314"/>
      <c r="PN314"/>
      <c r="PO314"/>
      <c r="PP314"/>
      <c r="PQ314"/>
      <c r="PR314"/>
      <c r="PS314"/>
      <c r="PT314"/>
    </row>
    <row r="315" spans="1:436">
      <c r="A315" s="25">
        <v>90311</v>
      </c>
      <c r="B315" s="26">
        <v>46030</v>
      </c>
      <c r="C315" s="27" t="s">
        <v>96</v>
      </c>
      <c r="D315" s="27" t="s">
        <v>21</v>
      </c>
      <c r="E315" s="28">
        <v>11265</v>
      </c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  <c r="MK315"/>
      <c r="ML315"/>
      <c r="MM315"/>
      <c r="MN315"/>
      <c r="MO315"/>
      <c r="MP315"/>
      <c r="MQ315"/>
      <c r="MR315"/>
      <c r="MS315"/>
      <c r="MT315"/>
      <c r="MU315"/>
      <c r="MV315"/>
      <c r="MW315"/>
      <c r="MX315"/>
      <c r="MY315"/>
      <c r="MZ315"/>
      <c r="NA315"/>
      <c r="NB315"/>
      <c r="NC315"/>
      <c r="ND315"/>
      <c r="NE315"/>
      <c r="NF315"/>
      <c r="NG315"/>
      <c r="NH315"/>
      <c r="NI315"/>
      <c r="NJ315"/>
      <c r="NK315"/>
      <c r="NL315"/>
      <c r="NM315"/>
      <c r="NN315"/>
      <c r="NO315"/>
      <c r="NP315"/>
      <c r="NQ315"/>
      <c r="NR315"/>
      <c r="NS315"/>
      <c r="NT315"/>
      <c r="NU315"/>
      <c r="NV315"/>
      <c r="NW315"/>
      <c r="NX315"/>
      <c r="NY315"/>
      <c r="NZ315"/>
      <c r="OA315"/>
      <c r="OB315"/>
      <c r="OC315"/>
      <c r="OD315"/>
      <c r="OE315"/>
      <c r="OF315"/>
      <c r="OG315"/>
      <c r="OH315"/>
      <c r="OI315"/>
      <c r="OJ315"/>
      <c r="OK315"/>
      <c r="OL315"/>
      <c r="OM315"/>
      <c r="ON315"/>
      <c r="OO315"/>
      <c r="OP315"/>
      <c r="OQ315"/>
      <c r="OR315"/>
      <c r="OS315"/>
      <c r="OT315"/>
      <c r="OU315"/>
      <c r="OV315"/>
      <c r="OW315"/>
      <c r="OX315"/>
      <c r="OY315"/>
      <c r="OZ315"/>
      <c r="PA315"/>
      <c r="PB315"/>
      <c r="PC315"/>
      <c r="PD315"/>
      <c r="PE315"/>
      <c r="PF315"/>
      <c r="PG315"/>
      <c r="PH315"/>
      <c r="PI315"/>
      <c r="PJ315"/>
      <c r="PK315"/>
      <c r="PL315"/>
      <c r="PM315"/>
      <c r="PN315"/>
      <c r="PO315"/>
      <c r="PP315"/>
      <c r="PQ315"/>
      <c r="PR315"/>
      <c r="PS315"/>
      <c r="PT315"/>
    </row>
    <row r="316" spans="1:436">
      <c r="A316" s="25">
        <v>90312</v>
      </c>
      <c r="B316" s="26">
        <v>46031</v>
      </c>
      <c r="C316" s="27" t="s">
        <v>97</v>
      </c>
      <c r="D316" s="27" t="s">
        <v>26</v>
      </c>
      <c r="E316" s="28">
        <v>8041</v>
      </c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/>
      <c r="NO316"/>
      <c r="NP316"/>
      <c r="NQ316"/>
      <c r="NR316"/>
      <c r="NS316"/>
      <c r="NT316"/>
      <c r="NU316"/>
      <c r="NV316"/>
      <c r="NW316"/>
      <c r="NX316"/>
      <c r="NY316"/>
      <c r="NZ316"/>
      <c r="OA316"/>
      <c r="OB316"/>
      <c r="OC316"/>
      <c r="OD316"/>
      <c r="OE316"/>
      <c r="OF316"/>
      <c r="OG316"/>
      <c r="OH316"/>
      <c r="OI316"/>
      <c r="OJ316"/>
      <c r="OK316"/>
      <c r="OL316"/>
      <c r="OM316"/>
      <c r="ON316"/>
      <c r="OO316"/>
      <c r="OP316"/>
      <c r="OQ316"/>
      <c r="OR316"/>
      <c r="OS316"/>
      <c r="OT316"/>
      <c r="OU316"/>
      <c r="OV316"/>
      <c r="OW316"/>
      <c r="OX316"/>
      <c r="OY316"/>
      <c r="OZ316"/>
      <c r="PA316"/>
      <c r="PB316"/>
      <c r="PC316"/>
      <c r="PD316"/>
      <c r="PE316"/>
      <c r="PF316"/>
      <c r="PG316"/>
      <c r="PH316"/>
      <c r="PI316"/>
      <c r="PJ316"/>
      <c r="PK316"/>
      <c r="PL316"/>
      <c r="PM316"/>
      <c r="PN316"/>
      <c r="PO316"/>
      <c r="PP316"/>
      <c r="PQ316"/>
      <c r="PR316"/>
      <c r="PS316"/>
      <c r="PT316"/>
    </row>
    <row r="317" spans="1:436">
      <c r="A317" s="25">
        <v>90313</v>
      </c>
      <c r="B317" s="26">
        <v>46134</v>
      </c>
      <c r="C317" s="27" t="s">
        <v>96</v>
      </c>
      <c r="D317" s="27" t="s">
        <v>41</v>
      </c>
      <c r="E317" s="28">
        <v>17052</v>
      </c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/>
      <c r="NO317"/>
      <c r="NP317"/>
      <c r="NQ317"/>
      <c r="NR317"/>
      <c r="NS317"/>
      <c r="NT317"/>
      <c r="NU317"/>
      <c r="NV317"/>
      <c r="NW317"/>
      <c r="NX317"/>
      <c r="NY317"/>
      <c r="NZ317"/>
      <c r="OA317"/>
      <c r="OB317"/>
      <c r="OC317"/>
      <c r="OD317"/>
      <c r="OE317"/>
      <c r="OF317"/>
      <c r="OG317"/>
      <c r="OH317"/>
      <c r="OI317"/>
      <c r="OJ317"/>
      <c r="OK317"/>
      <c r="OL317"/>
      <c r="OM317"/>
      <c r="ON317"/>
      <c r="OO317"/>
      <c r="OP317"/>
      <c r="OQ317"/>
      <c r="OR317"/>
      <c r="OS317"/>
      <c r="OT317"/>
      <c r="OU317"/>
      <c r="OV317"/>
      <c r="OW317"/>
      <c r="OX317"/>
      <c r="OY317"/>
      <c r="OZ317"/>
      <c r="PA317"/>
      <c r="PB317"/>
      <c r="PC317"/>
      <c r="PD317"/>
      <c r="PE317"/>
      <c r="PF317"/>
      <c r="PG317"/>
      <c r="PH317"/>
      <c r="PI317"/>
      <c r="PJ317"/>
      <c r="PK317"/>
      <c r="PL317"/>
      <c r="PM317"/>
      <c r="PN317"/>
      <c r="PO317"/>
      <c r="PP317"/>
      <c r="PQ317"/>
      <c r="PR317"/>
      <c r="PS317"/>
      <c r="PT317"/>
    </row>
    <row r="318" spans="1:436">
      <c r="A318" s="25">
        <v>90314</v>
      </c>
      <c r="B318" s="26">
        <v>46179</v>
      </c>
      <c r="C318" s="27" t="s">
        <v>95</v>
      </c>
      <c r="D318" s="27" t="s">
        <v>16</v>
      </c>
      <c r="E318" s="28">
        <v>18682</v>
      </c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/>
      <c r="NO318"/>
      <c r="NP318"/>
      <c r="NQ318"/>
      <c r="NR318"/>
      <c r="NS318"/>
      <c r="NT318"/>
      <c r="NU318"/>
      <c r="NV318"/>
      <c r="NW318"/>
      <c r="NX318"/>
      <c r="NY318"/>
      <c r="NZ318"/>
      <c r="OA318"/>
      <c r="OB318"/>
      <c r="OC318"/>
      <c r="OD318"/>
      <c r="OE318"/>
      <c r="OF318"/>
      <c r="OG318"/>
      <c r="OH318"/>
      <c r="OI318"/>
      <c r="OJ318"/>
      <c r="OK318"/>
      <c r="OL318"/>
      <c r="OM318"/>
      <c r="ON318"/>
      <c r="OO318"/>
      <c r="OP318"/>
      <c r="OQ318"/>
      <c r="OR318"/>
      <c r="OS318"/>
      <c r="OT318"/>
      <c r="OU318"/>
      <c r="OV318"/>
      <c r="OW318"/>
      <c r="OX318"/>
      <c r="OY318"/>
      <c r="OZ318"/>
      <c r="PA318"/>
      <c r="PB318"/>
      <c r="PC318"/>
      <c r="PD318"/>
      <c r="PE318"/>
      <c r="PF318"/>
      <c r="PG318"/>
      <c r="PH318"/>
      <c r="PI318"/>
      <c r="PJ318"/>
      <c r="PK318"/>
      <c r="PL318"/>
      <c r="PM318"/>
      <c r="PN318"/>
      <c r="PO318"/>
      <c r="PP318"/>
      <c r="PQ318"/>
      <c r="PR318"/>
      <c r="PS318"/>
      <c r="PT318"/>
    </row>
    <row r="319" spans="1:436">
      <c r="A319" s="25">
        <v>90315</v>
      </c>
      <c r="B319" s="26">
        <v>46062</v>
      </c>
      <c r="C319" s="27" t="s">
        <v>95</v>
      </c>
      <c r="D319" s="27" t="s">
        <v>16</v>
      </c>
      <c r="E319" s="28">
        <v>25739</v>
      </c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/>
      <c r="MI319"/>
      <c r="MJ319"/>
      <c r="MK319"/>
      <c r="ML319"/>
      <c r="MM319"/>
      <c r="MN319"/>
      <c r="MO319"/>
      <c r="MP319"/>
      <c r="MQ319"/>
      <c r="MR319"/>
      <c r="MS319"/>
      <c r="MT319"/>
      <c r="MU319"/>
      <c r="MV319"/>
      <c r="MW319"/>
      <c r="MX319"/>
      <c r="MY319"/>
      <c r="MZ319"/>
      <c r="NA319"/>
      <c r="NB319"/>
      <c r="NC319"/>
      <c r="ND319"/>
      <c r="NE319"/>
      <c r="NF319"/>
      <c r="NG319"/>
      <c r="NH319"/>
      <c r="NI319"/>
      <c r="NJ319"/>
      <c r="NK319"/>
      <c r="NL319"/>
      <c r="NM319"/>
      <c r="NN319"/>
      <c r="NO319"/>
      <c r="NP319"/>
      <c r="NQ319"/>
      <c r="NR319"/>
      <c r="NS319"/>
      <c r="NT319"/>
      <c r="NU319"/>
      <c r="NV319"/>
      <c r="NW319"/>
      <c r="NX319"/>
      <c r="NY319"/>
      <c r="NZ319"/>
      <c r="OA319"/>
      <c r="OB319"/>
      <c r="OC319"/>
      <c r="OD319"/>
      <c r="OE319"/>
      <c r="OF319"/>
      <c r="OG319"/>
      <c r="OH319"/>
      <c r="OI319"/>
      <c r="OJ319"/>
      <c r="OK319"/>
      <c r="OL319"/>
      <c r="OM319"/>
      <c r="ON319"/>
      <c r="OO319"/>
      <c r="OP319"/>
      <c r="OQ319"/>
      <c r="OR319"/>
      <c r="OS319"/>
      <c r="OT319"/>
      <c r="OU319"/>
      <c r="OV319"/>
      <c r="OW319"/>
      <c r="OX319"/>
      <c r="OY319"/>
      <c r="OZ319"/>
      <c r="PA319"/>
      <c r="PB319"/>
      <c r="PC319"/>
      <c r="PD319"/>
      <c r="PE319"/>
      <c r="PF319"/>
      <c r="PG319"/>
      <c r="PH319"/>
      <c r="PI319"/>
      <c r="PJ319"/>
      <c r="PK319"/>
      <c r="PL319"/>
      <c r="PM319"/>
      <c r="PN319"/>
      <c r="PO319"/>
      <c r="PP319"/>
      <c r="PQ319"/>
      <c r="PR319"/>
      <c r="PS319"/>
      <c r="PT319"/>
    </row>
    <row r="320" spans="1:436">
      <c r="A320" s="25">
        <v>90316</v>
      </c>
      <c r="B320" s="26">
        <v>46235</v>
      </c>
      <c r="C320" s="27" t="s">
        <v>95</v>
      </c>
      <c r="D320" s="27" t="s">
        <v>16</v>
      </c>
      <c r="E320" s="28">
        <v>8834</v>
      </c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  <c r="LK320"/>
      <c r="LL320"/>
      <c r="LM320"/>
      <c r="LN320"/>
      <c r="LO320"/>
      <c r="LP320"/>
      <c r="LQ320"/>
      <c r="LR320"/>
      <c r="LS320"/>
      <c r="LT320"/>
      <c r="LU320"/>
      <c r="LV320"/>
      <c r="LW320"/>
      <c r="LX320"/>
      <c r="LY320"/>
      <c r="LZ320"/>
      <c r="MA320"/>
      <c r="MB320"/>
      <c r="MC320"/>
      <c r="MD320"/>
      <c r="ME320"/>
      <c r="MF320"/>
      <c r="MG320"/>
      <c r="MH320"/>
      <c r="MI320"/>
      <c r="MJ320"/>
      <c r="MK320"/>
      <c r="ML320"/>
      <c r="MM320"/>
      <c r="MN320"/>
      <c r="MO320"/>
      <c r="MP320"/>
      <c r="MQ320"/>
      <c r="MR320"/>
      <c r="MS320"/>
      <c r="MT320"/>
      <c r="MU320"/>
      <c r="MV320"/>
      <c r="MW320"/>
      <c r="MX320"/>
      <c r="MY320"/>
      <c r="MZ320"/>
      <c r="NA320"/>
      <c r="NB320"/>
      <c r="NC320"/>
      <c r="ND320"/>
      <c r="NE320"/>
      <c r="NF320"/>
      <c r="NG320"/>
      <c r="NH320"/>
      <c r="NI320"/>
      <c r="NJ320"/>
      <c r="NK320"/>
      <c r="NL320"/>
      <c r="NM320"/>
      <c r="NN320"/>
      <c r="NO320"/>
      <c r="NP320"/>
      <c r="NQ320"/>
      <c r="NR320"/>
      <c r="NS320"/>
      <c r="NT320"/>
      <c r="NU320"/>
      <c r="NV320"/>
      <c r="NW320"/>
      <c r="NX320"/>
      <c r="NY320"/>
      <c r="NZ320"/>
      <c r="OA320"/>
      <c r="OB320"/>
      <c r="OC320"/>
      <c r="OD320"/>
      <c r="OE320"/>
      <c r="OF320"/>
      <c r="OG320"/>
      <c r="OH320"/>
      <c r="OI320"/>
      <c r="OJ320"/>
      <c r="OK320"/>
      <c r="OL320"/>
      <c r="OM320"/>
      <c r="ON320"/>
      <c r="OO320"/>
      <c r="OP320"/>
      <c r="OQ320"/>
      <c r="OR320"/>
      <c r="OS320"/>
      <c r="OT320"/>
      <c r="OU320"/>
      <c r="OV320"/>
      <c r="OW320"/>
      <c r="OX320"/>
      <c r="OY320"/>
      <c r="OZ320"/>
      <c r="PA320"/>
      <c r="PB320"/>
      <c r="PC320"/>
      <c r="PD320"/>
      <c r="PE320"/>
      <c r="PF320"/>
      <c r="PG320"/>
      <c r="PH320"/>
      <c r="PI320"/>
      <c r="PJ320"/>
      <c r="PK320"/>
      <c r="PL320"/>
      <c r="PM320"/>
      <c r="PN320"/>
      <c r="PO320"/>
      <c r="PP320"/>
      <c r="PQ320"/>
      <c r="PR320"/>
      <c r="PS320"/>
      <c r="PT320"/>
    </row>
    <row r="321" spans="1:436">
      <c r="A321" s="25">
        <v>90317</v>
      </c>
      <c r="B321" s="26">
        <v>46198</v>
      </c>
      <c r="C321" s="27" t="s">
        <v>95</v>
      </c>
      <c r="D321" s="27" t="s">
        <v>21</v>
      </c>
      <c r="E321" s="28">
        <v>25819</v>
      </c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/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  <c r="LZ321"/>
      <c r="MA321"/>
      <c r="MB321"/>
      <c r="MC321"/>
      <c r="MD321"/>
      <c r="ME321"/>
      <c r="MF321"/>
      <c r="MG321"/>
      <c r="MH321"/>
      <c r="MI321"/>
      <c r="MJ321"/>
      <c r="MK321"/>
      <c r="ML321"/>
      <c r="MM321"/>
      <c r="MN321"/>
      <c r="MO321"/>
      <c r="MP321"/>
      <c r="MQ321"/>
      <c r="MR321"/>
      <c r="MS321"/>
      <c r="MT321"/>
      <c r="MU321"/>
      <c r="MV321"/>
      <c r="MW321"/>
      <c r="MX321"/>
      <c r="MY321"/>
      <c r="MZ321"/>
      <c r="NA321"/>
      <c r="NB321"/>
      <c r="NC321"/>
      <c r="ND321"/>
      <c r="NE321"/>
      <c r="NF321"/>
      <c r="NG321"/>
      <c r="NH321"/>
      <c r="NI321"/>
      <c r="NJ321"/>
      <c r="NK321"/>
      <c r="NL321"/>
      <c r="NM321"/>
      <c r="NN321"/>
      <c r="NO321"/>
      <c r="NP321"/>
      <c r="NQ321"/>
      <c r="NR321"/>
      <c r="NS321"/>
      <c r="NT321"/>
      <c r="NU321"/>
      <c r="NV321"/>
      <c r="NW321"/>
      <c r="NX321"/>
      <c r="NY321"/>
      <c r="NZ321"/>
      <c r="OA321"/>
      <c r="OB321"/>
      <c r="OC321"/>
      <c r="OD321"/>
      <c r="OE321"/>
      <c r="OF321"/>
      <c r="OG321"/>
      <c r="OH321"/>
      <c r="OI321"/>
      <c r="OJ321"/>
      <c r="OK321"/>
      <c r="OL321"/>
      <c r="OM321"/>
      <c r="ON321"/>
      <c r="OO321"/>
      <c r="OP321"/>
      <c r="OQ321"/>
      <c r="OR321"/>
      <c r="OS321"/>
      <c r="OT321"/>
      <c r="OU321"/>
      <c r="OV321"/>
      <c r="OW321"/>
      <c r="OX321"/>
      <c r="OY321"/>
      <c r="OZ321"/>
      <c r="PA321"/>
      <c r="PB321"/>
      <c r="PC321"/>
      <c r="PD321"/>
      <c r="PE321"/>
      <c r="PF321"/>
      <c r="PG321"/>
      <c r="PH321"/>
      <c r="PI321"/>
      <c r="PJ321"/>
      <c r="PK321"/>
      <c r="PL321"/>
      <c r="PM321"/>
      <c r="PN321"/>
      <c r="PO321"/>
      <c r="PP321"/>
      <c r="PQ321"/>
      <c r="PR321"/>
      <c r="PS321"/>
      <c r="PT321"/>
    </row>
    <row r="322" spans="1:436">
      <c r="A322" s="25">
        <v>90318</v>
      </c>
      <c r="B322" s="26">
        <v>46262</v>
      </c>
      <c r="C322" s="27" t="s">
        <v>95</v>
      </c>
      <c r="D322" s="27" t="s">
        <v>16</v>
      </c>
      <c r="E322" s="28">
        <v>18257</v>
      </c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  <c r="LK322"/>
      <c r="LL322"/>
      <c r="LM322"/>
      <c r="LN322"/>
      <c r="LO322"/>
      <c r="LP322"/>
      <c r="LQ322"/>
      <c r="LR322"/>
      <c r="LS322"/>
      <c r="LT322"/>
      <c r="LU322"/>
      <c r="LV322"/>
      <c r="LW322"/>
      <c r="LX322"/>
      <c r="LY322"/>
      <c r="LZ322"/>
      <c r="MA322"/>
      <c r="MB322"/>
      <c r="MC322"/>
      <c r="MD322"/>
      <c r="ME322"/>
      <c r="MF322"/>
      <c r="MG322"/>
      <c r="MH322"/>
      <c r="MI322"/>
      <c r="MJ322"/>
      <c r="MK322"/>
      <c r="ML322"/>
      <c r="MM322"/>
      <c r="MN322"/>
      <c r="MO322"/>
      <c r="MP322"/>
      <c r="MQ322"/>
      <c r="MR322"/>
      <c r="MS322"/>
      <c r="MT322"/>
      <c r="MU322"/>
      <c r="MV322"/>
      <c r="MW322"/>
      <c r="MX322"/>
      <c r="MY322"/>
      <c r="MZ322"/>
      <c r="NA322"/>
      <c r="NB322"/>
      <c r="NC322"/>
      <c r="ND322"/>
      <c r="NE322"/>
      <c r="NF322"/>
      <c r="NG322"/>
      <c r="NH322"/>
      <c r="NI322"/>
      <c r="NJ322"/>
      <c r="NK322"/>
      <c r="NL322"/>
      <c r="NM322"/>
      <c r="NN322"/>
      <c r="NO322"/>
      <c r="NP322"/>
      <c r="NQ322"/>
      <c r="NR322"/>
      <c r="NS322"/>
      <c r="NT322"/>
      <c r="NU322"/>
      <c r="NV322"/>
      <c r="NW322"/>
      <c r="NX322"/>
      <c r="NY322"/>
      <c r="NZ322"/>
      <c r="OA322"/>
      <c r="OB322"/>
      <c r="OC322"/>
      <c r="OD322"/>
      <c r="OE322"/>
      <c r="OF322"/>
      <c r="OG322"/>
      <c r="OH322"/>
      <c r="OI322"/>
      <c r="OJ322"/>
      <c r="OK322"/>
      <c r="OL322"/>
      <c r="OM322"/>
      <c r="ON322"/>
      <c r="OO322"/>
      <c r="OP322"/>
      <c r="OQ322"/>
      <c r="OR322"/>
      <c r="OS322"/>
      <c r="OT322"/>
      <c r="OU322"/>
      <c r="OV322"/>
      <c r="OW322"/>
      <c r="OX322"/>
      <c r="OY322"/>
      <c r="OZ322"/>
      <c r="PA322"/>
      <c r="PB322"/>
      <c r="PC322"/>
      <c r="PD322"/>
      <c r="PE322"/>
      <c r="PF322"/>
      <c r="PG322"/>
      <c r="PH322"/>
      <c r="PI322"/>
      <c r="PJ322"/>
      <c r="PK322"/>
      <c r="PL322"/>
      <c r="PM322"/>
      <c r="PN322"/>
      <c r="PO322"/>
      <c r="PP322"/>
      <c r="PQ322"/>
      <c r="PR322"/>
      <c r="PS322"/>
      <c r="PT322"/>
    </row>
    <row r="323" spans="1:436">
      <c r="A323" s="25">
        <v>90319</v>
      </c>
      <c r="B323" s="26">
        <v>46026</v>
      </c>
      <c r="C323" s="27" t="s">
        <v>96</v>
      </c>
      <c r="D323" s="27" t="s">
        <v>16</v>
      </c>
      <c r="E323" s="28">
        <v>3990</v>
      </c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/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/>
      <c r="MI323"/>
      <c r="MJ323"/>
      <c r="MK323"/>
      <c r="ML323"/>
      <c r="MM323"/>
      <c r="MN323"/>
      <c r="MO323"/>
      <c r="MP323"/>
      <c r="MQ323"/>
      <c r="MR323"/>
      <c r="MS323"/>
      <c r="MT323"/>
      <c r="MU323"/>
      <c r="MV323"/>
      <c r="MW323"/>
      <c r="MX323"/>
      <c r="MY323"/>
      <c r="MZ323"/>
      <c r="NA323"/>
      <c r="NB323"/>
      <c r="NC323"/>
      <c r="ND323"/>
      <c r="NE323"/>
      <c r="NF323"/>
      <c r="NG323"/>
      <c r="NH323"/>
      <c r="NI323"/>
      <c r="NJ323"/>
      <c r="NK323"/>
      <c r="NL323"/>
      <c r="NM323"/>
      <c r="NN323"/>
      <c r="NO323"/>
      <c r="NP323"/>
      <c r="NQ323"/>
      <c r="NR323"/>
      <c r="NS323"/>
      <c r="NT323"/>
      <c r="NU323"/>
      <c r="NV323"/>
      <c r="NW323"/>
      <c r="NX323"/>
      <c r="NY323"/>
      <c r="NZ323"/>
      <c r="OA323"/>
      <c r="OB323"/>
      <c r="OC323"/>
      <c r="OD323"/>
      <c r="OE323"/>
      <c r="OF323"/>
      <c r="OG323"/>
      <c r="OH323"/>
      <c r="OI323"/>
      <c r="OJ323"/>
      <c r="OK323"/>
      <c r="OL323"/>
      <c r="OM323"/>
      <c r="ON323"/>
      <c r="OO323"/>
      <c r="OP323"/>
      <c r="OQ323"/>
      <c r="OR323"/>
      <c r="OS323"/>
      <c r="OT323"/>
      <c r="OU323"/>
      <c r="OV323"/>
      <c r="OW323"/>
      <c r="OX323"/>
      <c r="OY323"/>
      <c r="OZ323"/>
      <c r="PA323"/>
      <c r="PB323"/>
      <c r="PC323"/>
      <c r="PD323"/>
      <c r="PE323"/>
      <c r="PF323"/>
      <c r="PG323"/>
      <c r="PH323"/>
      <c r="PI323"/>
      <c r="PJ323"/>
      <c r="PK323"/>
      <c r="PL323"/>
      <c r="PM323"/>
      <c r="PN323"/>
      <c r="PO323"/>
      <c r="PP323"/>
      <c r="PQ323"/>
      <c r="PR323"/>
      <c r="PS323"/>
      <c r="PT323"/>
    </row>
    <row r="324" spans="1:436">
      <c r="A324" s="25">
        <v>90320</v>
      </c>
      <c r="B324" s="26">
        <v>46177</v>
      </c>
      <c r="C324" s="27" t="s">
        <v>95</v>
      </c>
      <c r="D324" s="27" t="s">
        <v>16</v>
      </c>
      <c r="E324" s="28">
        <v>21691</v>
      </c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/>
      <c r="LA324"/>
      <c r="LB324"/>
      <c r="LC324"/>
      <c r="LD324"/>
      <c r="LE324"/>
      <c r="LF324"/>
      <c r="LG324"/>
      <c r="LH324"/>
      <c r="LI324"/>
      <c r="LJ324"/>
      <c r="LK324"/>
      <c r="LL324"/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  <c r="MF324"/>
      <c r="MG324"/>
      <c r="MH324"/>
      <c r="MI324"/>
      <c r="MJ324"/>
      <c r="MK324"/>
      <c r="ML324"/>
      <c r="MM324"/>
      <c r="MN324"/>
      <c r="MO324"/>
      <c r="MP324"/>
      <c r="MQ324"/>
      <c r="MR324"/>
      <c r="MS324"/>
      <c r="MT324"/>
      <c r="MU324"/>
      <c r="MV324"/>
      <c r="MW324"/>
      <c r="MX324"/>
      <c r="MY324"/>
      <c r="MZ324"/>
      <c r="NA324"/>
      <c r="NB324"/>
      <c r="NC324"/>
      <c r="ND324"/>
      <c r="NE324"/>
      <c r="NF324"/>
      <c r="NG324"/>
      <c r="NH324"/>
      <c r="NI324"/>
      <c r="NJ324"/>
      <c r="NK324"/>
      <c r="NL324"/>
      <c r="NM324"/>
      <c r="NN324"/>
      <c r="NO324"/>
      <c r="NP324"/>
      <c r="NQ324"/>
      <c r="NR324"/>
      <c r="NS324"/>
      <c r="NT324"/>
      <c r="NU324"/>
      <c r="NV324"/>
      <c r="NW324"/>
      <c r="NX324"/>
      <c r="NY324"/>
      <c r="NZ324"/>
      <c r="OA324"/>
      <c r="OB324"/>
      <c r="OC324"/>
      <c r="OD324"/>
      <c r="OE324"/>
      <c r="OF324"/>
      <c r="OG324"/>
      <c r="OH324"/>
      <c r="OI324"/>
      <c r="OJ324"/>
      <c r="OK324"/>
      <c r="OL324"/>
      <c r="OM324"/>
      <c r="ON324"/>
      <c r="OO324"/>
      <c r="OP324"/>
      <c r="OQ324"/>
      <c r="OR324"/>
      <c r="OS324"/>
      <c r="OT324"/>
      <c r="OU324"/>
      <c r="OV324"/>
      <c r="OW324"/>
      <c r="OX324"/>
      <c r="OY324"/>
      <c r="OZ324"/>
      <c r="PA324"/>
      <c r="PB324"/>
      <c r="PC324"/>
      <c r="PD324"/>
      <c r="PE324"/>
      <c r="PF324"/>
      <c r="PG324"/>
      <c r="PH324"/>
      <c r="PI324"/>
      <c r="PJ324"/>
      <c r="PK324"/>
      <c r="PL324"/>
      <c r="PM324"/>
      <c r="PN324"/>
      <c r="PO324"/>
      <c r="PP324"/>
      <c r="PQ324"/>
      <c r="PR324"/>
      <c r="PS324"/>
      <c r="PT324"/>
    </row>
    <row r="325" spans="1:436">
      <c r="A325" s="25">
        <v>90321</v>
      </c>
      <c r="B325" s="26">
        <v>46048</v>
      </c>
      <c r="C325" s="27" t="s">
        <v>96</v>
      </c>
      <c r="D325" s="27" t="s">
        <v>21</v>
      </c>
      <c r="E325" s="28">
        <v>27109</v>
      </c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/>
      <c r="MH325"/>
      <c r="MI325"/>
      <c r="MJ325"/>
      <c r="MK325"/>
      <c r="ML325"/>
      <c r="MM325"/>
      <c r="MN325"/>
      <c r="MO325"/>
      <c r="MP325"/>
      <c r="MQ325"/>
      <c r="MR325"/>
      <c r="MS325"/>
      <c r="MT325"/>
      <c r="MU325"/>
      <c r="MV325"/>
      <c r="MW325"/>
      <c r="MX325"/>
      <c r="MY325"/>
      <c r="MZ325"/>
      <c r="NA325"/>
      <c r="NB325"/>
      <c r="NC325"/>
      <c r="ND325"/>
      <c r="NE325"/>
      <c r="NF325"/>
      <c r="NG325"/>
      <c r="NH325"/>
      <c r="NI325"/>
      <c r="NJ325"/>
      <c r="NK325"/>
      <c r="NL325"/>
      <c r="NM325"/>
      <c r="NN325"/>
      <c r="NO325"/>
      <c r="NP325"/>
      <c r="NQ325"/>
      <c r="NR325"/>
      <c r="NS325"/>
      <c r="NT325"/>
      <c r="NU325"/>
      <c r="NV325"/>
      <c r="NW325"/>
      <c r="NX325"/>
      <c r="NY325"/>
      <c r="NZ325"/>
      <c r="OA325"/>
      <c r="OB325"/>
      <c r="OC325"/>
      <c r="OD325"/>
      <c r="OE325"/>
      <c r="OF325"/>
      <c r="OG325"/>
      <c r="OH325"/>
      <c r="OI325"/>
      <c r="OJ325"/>
      <c r="OK325"/>
      <c r="OL325"/>
      <c r="OM325"/>
      <c r="ON325"/>
      <c r="OO325"/>
      <c r="OP325"/>
      <c r="OQ325"/>
      <c r="OR325"/>
      <c r="OS325"/>
      <c r="OT325"/>
      <c r="OU325"/>
      <c r="OV325"/>
      <c r="OW325"/>
      <c r="OX325"/>
      <c r="OY325"/>
      <c r="OZ325"/>
      <c r="PA325"/>
      <c r="PB325"/>
      <c r="PC325"/>
      <c r="PD325"/>
      <c r="PE325"/>
      <c r="PF325"/>
      <c r="PG325"/>
      <c r="PH325"/>
      <c r="PI325"/>
      <c r="PJ325"/>
      <c r="PK325"/>
      <c r="PL325"/>
      <c r="PM325"/>
      <c r="PN325"/>
      <c r="PO325"/>
      <c r="PP325"/>
      <c r="PQ325"/>
      <c r="PR325"/>
      <c r="PS325"/>
      <c r="PT325"/>
    </row>
    <row r="326" spans="1:436">
      <c r="A326" s="25">
        <v>90322</v>
      </c>
      <c r="B326" s="26">
        <v>46105</v>
      </c>
      <c r="C326" s="27" t="s">
        <v>98</v>
      </c>
      <c r="D326" s="27" t="s">
        <v>31</v>
      </c>
      <c r="E326" s="28">
        <v>17979</v>
      </c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/>
      <c r="LK326"/>
      <c r="LL326"/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  <c r="MF326"/>
      <c r="MG326"/>
      <c r="MH326"/>
      <c r="MI326"/>
      <c r="MJ326"/>
      <c r="MK326"/>
      <c r="ML326"/>
      <c r="MM326"/>
      <c r="MN326"/>
      <c r="MO326"/>
      <c r="MP326"/>
      <c r="MQ326"/>
      <c r="MR326"/>
      <c r="MS326"/>
      <c r="MT326"/>
      <c r="MU326"/>
      <c r="MV326"/>
      <c r="MW326"/>
      <c r="MX326"/>
      <c r="MY326"/>
      <c r="MZ326"/>
      <c r="NA326"/>
      <c r="NB326"/>
      <c r="NC326"/>
      <c r="ND326"/>
      <c r="NE326"/>
      <c r="NF326"/>
      <c r="NG326"/>
      <c r="NH326"/>
      <c r="NI326"/>
      <c r="NJ326"/>
      <c r="NK326"/>
      <c r="NL326"/>
      <c r="NM326"/>
      <c r="NN326"/>
      <c r="NO326"/>
      <c r="NP326"/>
      <c r="NQ326"/>
      <c r="NR326"/>
      <c r="NS326"/>
      <c r="NT326"/>
      <c r="NU326"/>
      <c r="NV326"/>
      <c r="NW326"/>
      <c r="NX326"/>
      <c r="NY326"/>
      <c r="NZ326"/>
      <c r="OA326"/>
      <c r="OB326"/>
      <c r="OC326"/>
      <c r="OD326"/>
      <c r="OE326"/>
      <c r="OF326"/>
      <c r="OG326"/>
      <c r="OH326"/>
      <c r="OI326"/>
      <c r="OJ326"/>
      <c r="OK326"/>
      <c r="OL326"/>
      <c r="OM326"/>
      <c r="ON326"/>
      <c r="OO326"/>
      <c r="OP326"/>
      <c r="OQ326"/>
      <c r="OR326"/>
      <c r="OS326"/>
      <c r="OT326"/>
      <c r="OU326"/>
      <c r="OV326"/>
      <c r="OW326"/>
      <c r="OX326"/>
      <c r="OY326"/>
      <c r="OZ326"/>
      <c r="PA326"/>
      <c r="PB326"/>
      <c r="PC326"/>
      <c r="PD326"/>
      <c r="PE326"/>
      <c r="PF326"/>
      <c r="PG326"/>
      <c r="PH326"/>
      <c r="PI326"/>
      <c r="PJ326"/>
      <c r="PK326"/>
      <c r="PL326"/>
      <c r="PM326"/>
      <c r="PN326"/>
      <c r="PO326"/>
      <c r="PP326"/>
      <c r="PQ326"/>
      <c r="PR326"/>
      <c r="PS326"/>
      <c r="PT326"/>
    </row>
    <row r="327" spans="1:436">
      <c r="A327" s="25">
        <v>90323</v>
      </c>
      <c r="B327" s="26">
        <v>46260</v>
      </c>
      <c r="C327" s="27" t="s">
        <v>97</v>
      </c>
      <c r="D327" s="27" t="s">
        <v>21</v>
      </c>
      <c r="E327" s="28">
        <v>23116</v>
      </c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/>
      <c r="LA327"/>
      <c r="LB327"/>
      <c r="LC327"/>
      <c r="LD327"/>
      <c r="LE327"/>
      <c r="LF327"/>
      <c r="LG327"/>
      <c r="LH327"/>
      <c r="LI327"/>
      <c r="LJ327"/>
      <c r="LK327"/>
      <c r="LL327"/>
      <c r="LM327"/>
      <c r="LN327"/>
      <c r="LO327"/>
      <c r="LP327"/>
      <c r="LQ327"/>
      <c r="LR327"/>
      <c r="LS327"/>
      <c r="LT327"/>
      <c r="LU327"/>
      <c r="LV327"/>
      <c r="LW327"/>
      <c r="LX327"/>
      <c r="LY327"/>
      <c r="LZ327"/>
      <c r="MA327"/>
      <c r="MB327"/>
      <c r="MC327"/>
      <c r="MD327"/>
      <c r="ME327"/>
      <c r="MF327"/>
      <c r="MG327"/>
      <c r="MH327"/>
      <c r="MI327"/>
      <c r="MJ327"/>
      <c r="MK327"/>
      <c r="ML327"/>
      <c r="MM327"/>
      <c r="MN327"/>
      <c r="MO327"/>
      <c r="MP327"/>
      <c r="MQ327"/>
      <c r="MR327"/>
      <c r="MS327"/>
      <c r="MT327"/>
      <c r="MU327"/>
      <c r="MV327"/>
      <c r="MW327"/>
      <c r="MX327"/>
      <c r="MY327"/>
      <c r="MZ327"/>
      <c r="NA327"/>
      <c r="NB327"/>
      <c r="NC327"/>
      <c r="ND327"/>
      <c r="NE327"/>
      <c r="NF327"/>
      <c r="NG327"/>
      <c r="NH327"/>
      <c r="NI327"/>
      <c r="NJ327"/>
      <c r="NK327"/>
      <c r="NL327"/>
      <c r="NM327"/>
      <c r="NN327"/>
      <c r="NO327"/>
      <c r="NP327"/>
      <c r="NQ327"/>
      <c r="NR327"/>
      <c r="NS327"/>
      <c r="NT327"/>
      <c r="NU327"/>
      <c r="NV327"/>
      <c r="NW327"/>
      <c r="NX327"/>
      <c r="NY327"/>
      <c r="NZ327"/>
      <c r="OA327"/>
      <c r="OB327"/>
      <c r="OC327"/>
      <c r="OD327"/>
      <c r="OE327"/>
      <c r="OF327"/>
      <c r="OG327"/>
      <c r="OH327"/>
      <c r="OI327"/>
      <c r="OJ327"/>
      <c r="OK327"/>
      <c r="OL327"/>
      <c r="OM327"/>
      <c r="ON327"/>
      <c r="OO327"/>
      <c r="OP327"/>
      <c r="OQ327"/>
      <c r="OR327"/>
      <c r="OS327"/>
      <c r="OT327"/>
      <c r="OU327"/>
      <c r="OV327"/>
      <c r="OW327"/>
      <c r="OX327"/>
      <c r="OY327"/>
      <c r="OZ327"/>
      <c r="PA327"/>
      <c r="PB327"/>
      <c r="PC327"/>
      <c r="PD327"/>
      <c r="PE327"/>
      <c r="PF327"/>
      <c r="PG327"/>
      <c r="PH327"/>
      <c r="PI327"/>
      <c r="PJ327"/>
      <c r="PK327"/>
      <c r="PL327"/>
      <c r="PM327"/>
      <c r="PN327"/>
      <c r="PO327"/>
      <c r="PP327"/>
      <c r="PQ327"/>
      <c r="PR327"/>
      <c r="PS327"/>
      <c r="PT327"/>
    </row>
    <row r="328" spans="1:436">
      <c r="A328" s="25">
        <v>90324</v>
      </c>
      <c r="B328" s="26">
        <v>46062</v>
      </c>
      <c r="C328" s="27" t="s">
        <v>95</v>
      </c>
      <c r="D328" s="27" t="s">
        <v>21</v>
      </c>
      <c r="E328" s="28">
        <v>15559</v>
      </c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  <c r="LK328"/>
      <c r="LL328"/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/>
      <c r="MH328"/>
      <c r="MI328"/>
      <c r="MJ328"/>
      <c r="MK328"/>
      <c r="ML328"/>
      <c r="MM328"/>
      <c r="MN328"/>
      <c r="MO328"/>
      <c r="MP328"/>
      <c r="MQ328"/>
      <c r="MR328"/>
      <c r="MS328"/>
      <c r="MT328"/>
      <c r="MU328"/>
      <c r="MV328"/>
      <c r="MW328"/>
      <c r="MX328"/>
      <c r="MY328"/>
      <c r="MZ328"/>
      <c r="NA328"/>
      <c r="NB328"/>
      <c r="NC328"/>
      <c r="ND328"/>
      <c r="NE328"/>
      <c r="NF328"/>
      <c r="NG328"/>
      <c r="NH328"/>
      <c r="NI328"/>
      <c r="NJ328"/>
      <c r="NK328"/>
      <c r="NL328"/>
      <c r="NM328"/>
      <c r="NN328"/>
      <c r="NO328"/>
      <c r="NP328"/>
      <c r="NQ328"/>
      <c r="NR328"/>
      <c r="NS328"/>
      <c r="NT328"/>
      <c r="NU328"/>
      <c r="NV328"/>
      <c r="NW328"/>
      <c r="NX328"/>
      <c r="NY328"/>
      <c r="NZ328"/>
      <c r="OA328"/>
      <c r="OB328"/>
      <c r="OC328"/>
      <c r="OD328"/>
      <c r="OE328"/>
      <c r="OF328"/>
      <c r="OG328"/>
      <c r="OH328"/>
      <c r="OI328"/>
      <c r="OJ328"/>
      <c r="OK328"/>
      <c r="OL328"/>
      <c r="OM328"/>
      <c r="ON328"/>
      <c r="OO328"/>
      <c r="OP328"/>
      <c r="OQ328"/>
      <c r="OR328"/>
      <c r="OS328"/>
      <c r="OT328"/>
      <c r="OU328"/>
      <c r="OV328"/>
      <c r="OW328"/>
      <c r="OX328"/>
      <c r="OY328"/>
      <c r="OZ328"/>
      <c r="PA328"/>
      <c r="PB328"/>
      <c r="PC328"/>
      <c r="PD328"/>
      <c r="PE328"/>
      <c r="PF328"/>
      <c r="PG328"/>
      <c r="PH328"/>
      <c r="PI328"/>
      <c r="PJ328"/>
      <c r="PK328"/>
      <c r="PL328"/>
      <c r="PM328"/>
      <c r="PN328"/>
      <c r="PO328"/>
      <c r="PP328"/>
      <c r="PQ328"/>
      <c r="PR328"/>
      <c r="PS328"/>
      <c r="PT328"/>
    </row>
    <row r="329" spans="1:436">
      <c r="A329" s="25">
        <v>90325</v>
      </c>
      <c r="B329" s="26">
        <v>46251</v>
      </c>
      <c r="C329" s="27" t="s">
        <v>97</v>
      </c>
      <c r="D329" s="27" t="s">
        <v>31</v>
      </c>
      <c r="E329" s="28">
        <v>3545</v>
      </c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/>
      <c r="LM329"/>
      <c r="LN329"/>
      <c r="LO329"/>
      <c r="LP329"/>
      <c r="LQ329"/>
      <c r="LR329"/>
      <c r="LS329"/>
      <c r="LT329"/>
      <c r="LU329"/>
      <c r="LV329"/>
      <c r="LW329"/>
      <c r="LX329"/>
      <c r="LY329"/>
      <c r="LZ329"/>
      <c r="MA329"/>
      <c r="MB329"/>
      <c r="MC329"/>
      <c r="MD329"/>
      <c r="ME329"/>
      <c r="MF329"/>
      <c r="MG329"/>
      <c r="MH329"/>
      <c r="MI329"/>
      <c r="MJ329"/>
      <c r="MK329"/>
      <c r="ML329"/>
      <c r="MM329"/>
      <c r="MN329"/>
      <c r="MO329"/>
      <c r="MP329"/>
      <c r="MQ329"/>
      <c r="MR329"/>
      <c r="MS329"/>
      <c r="MT329"/>
      <c r="MU329"/>
      <c r="MV329"/>
      <c r="MW329"/>
      <c r="MX329"/>
      <c r="MY329"/>
      <c r="MZ329"/>
      <c r="NA329"/>
      <c r="NB329"/>
      <c r="NC329"/>
      <c r="ND329"/>
      <c r="NE329"/>
      <c r="NF329"/>
      <c r="NG329"/>
      <c r="NH329"/>
      <c r="NI329"/>
      <c r="NJ329"/>
      <c r="NK329"/>
      <c r="NL329"/>
      <c r="NM329"/>
      <c r="NN329"/>
      <c r="NO329"/>
      <c r="NP329"/>
      <c r="NQ329"/>
      <c r="NR329"/>
      <c r="NS329"/>
      <c r="NT329"/>
      <c r="NU329"/>
      <c r="NV329"/>
      <c r="NW329"/>
      <c r="NX329"/>
      <c r="NY329"/>
      <c r="NZ329"/>
      <c r="OA329"/>
      <c r="OB329"/>
      <c r="OC329"/>
      <c r="OD329"/>
      <c r="OE329"/>
      <c r="OF329"/>
      <c r="OG329"/>
      <c r="OH329"/>
      <c r="OI329"/>
      <c r="OJ329"/>
      <c r="OK329"/>
      <c r="OL329"/>
      <c r="OM329"/>
      <c r="ON329"/>
      <c r="OO329"/>
      <c r="OP329"/>
      <c r="OQ329"/>
      <c r="OR329"/>
      <c r="OS329"/>
      <c r="OT329"/>
      <c r="OU329"/>
      <c r="OV329"/>
      <c r="OW329"/>
      <c r="OX329"/>
      <c r="OY329"/>
      <c r="OZ329"/>
      <c r="PA329"/>
      <c r="PB329"/>
      <c r="PC329"/>
      <c r="PD329"/>
      <c r="PE329"/>
      <c r="PF329"/>
      <c r="PG329"/>
      <c r="PH329"/>
      <c r="PI329"/>
      <c r="PJ329"/>
      <c r="PK329"/>
      <c r="PL329"/>
      <c r="PM329"/>
      <c r="PN329"/>
      <c r="PO329"/>
      <c r="PP329"/>
      <c r="PQ329"/>
      <c r="PR329"/>
      <c r="PS329"/>
      <c r="PT329"/>
    </row>
    <row r="330" spans="1:436">
      <c r="A330" s="25">
        <v>90326</v>
      </c>
      <c r="B330" s="26">
        <v>46247</v>
      </c>
      <c r="C330" s="27" t="s">
        <v>95</v>
      </c>
      <c r="D330" s="27" t="s">
        <v>21</v>
      </c>
      <c r="E330" s="28">
        <v>26225</v>
      </c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/>
      <c r="LB330"/>
      <c r="LC330"/>
      <c r="LD330"/>
      <c r="LE330"/>
      <c r="LF330"/>
      <c r="LG330"/>
      <c r="LH330"/>
      <c r="LI330"/>
      <c r="LJ330"/>
      <c r="LK330"/>
      <c r="LL330"/>
      <c r="LM330"/>
      <c r="LN330"/>
      <c r="LO330"/>
      <c r="LP330"/>
      <c r="LQ330"/>
      <c r="LR330"/>
      <c r="LS330"/>
      <c r="LT330"/>
      <c r="LU330"/>
      <c r="LV330"/>
      <c r="LW330"/>
      <c r="LX330"/>
      <c r="LY330"/>
      <c r="LZ330"/>
      <c r="MA330"/>
      <c r="MB330"/>
      <c r="MC330"/>
      <c r="MD330"/>
      <c r="ME330"/>
      <c r="MF330"/>
      <c r="MG330"/>
      <c r="MH330"/>
      <c r="MI330"/>
      <c r="MJ330"/>
      <c r="MK330"/>
      <c r="ML330"/>
      <c r="MM330"/>
      <c r="MN330"/>
      <c r="MO330"/>
      <c r="MP330"/>
      <c r="MQ330"/>
      <c r="MR330"/>
      <c r="MS330"/>
      <c r="MT330"/>
      <c r="MU330"/>
      <c r="MV330"/>
      <c r="MW330"/>
      <c r="MX330"/>
      <c r="MY330"/>
      <c r="MZ330"/>
      <c r="NA330"/>
      <c r="NB330"/>
      <c r="NC330"/>
      <c r="ND330"/>
      <c r="NE330"/>
      <c r="NF330"/>
      <c r="NG330"/>
      <c r="NH330"/>
      <c r="NI330"/>
      <c r="NJ330"/>
      <c r="NK330"/>
      <c r="NL330"/>
      <c r="NM330"/>
      <c r="NN330"/>
      <c r="NO330"/>
      <c r="NP330"/>
      <c r="NQ330"/>
      <c r="NR330"/>
      <c r="NS330"/>
      <c r="NT330"/>
      <c r="NU330"/>
      <c r="NV330"/>
      <c r="NW330"/>
      <c r="NX330"/>
      <c r="NY330"/>
      <c r="NZ330"/>
      <c r="OA330"/>
      <c r="OB330"/>
      <c r="OC330"/>
      <c r="OD330"/>
      <c r="OE330"/>
      <c r="OF330"/>
      <c r="OG330"/>
      <c r="OH330"/>
      <c r="OI330"/>
      <c r="OJ330"/>
      <c r="OK330"/>
      <c r="OL330"/>
      <c r="OM330"/>
      <c r="ON330"/>
      <c r="OO330"/>
      <c r="OP330"/>
      <c r="OQ330"/>
      <c r="OR330"/>
      <c r="OS330"/>
      <c r="OT330"/>
      <c r="OU330"/>
      <c r="OV330"/>
      <c r="OW330"/>
      <c r="OX330"/>
      <c r="OY330"/>
      <c r="OZ330"/>
      <c r="PA330"/>
      <c r="PB330"/>
      <c r="PC330"/>
      <c r="PD330"/>
      <c r="PE330"/>
      <c r="PF330"/>
      <c r="PG330"/>
      <c r="PH330"/>
      <c r="PI330"/>
      <c r="PJ330"/>
      <c r="PK330"/>
      <c r="PL330"/>
      <c r="PM330"/>
      <c r="PN330"/>
      <c r="PO330"/>
      <c r="PP330"/>
      <c r="PQ330"/>
      <c r="PR330"/>
      <c r="PS330"/>
      <c r="PT330"/>
    </row>
    <row r="331" spans="1:436">
      <c r="A331" s="25">
        <v>90327</v>
      </c>
      <c r="B331" s="26">
        <v>46220</v>
      </c>
      <c r="C331" s="27" t="s">
        <v>96</v>
      </c>
      <c r="D331" s="27" t="s">
        <v>26</v>
      </c>
      <c r="E331" s="28">
        <v>22240</v>
      </c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  <c r="LK331"/>
      <c r="LL331"/>
      <c r="LM331"/>
      <c r="LN331"/>
      <c r="LO331"/>
      <c r="LP331"/>
      <c r="LQ331"/>
      <c r="LR331"/>
      <c r="LS331"/>
      <c r="LT331"/>
      <c r="LU331"/>
      <c r="LV331"/>
      <c r="LW331"/>
      <c r="LX331"/>
      <c r="LY331"/>
      <c r="LZ331"/>
      <c r="MA331"/>
      <c r="MB331"/>
      <c r="MC331"/>
      <c r="MD331"/>
      <c r="ME331"/>
      <c r="MF331"/>
      <c r="MG331"/>
      <c r="MH331"/>
      <c r="MI331"/>
      <c r="MJ331"/>
      <c r="MK331"/>
      <c r="ML331"/>
      <c r="MM331"/>
      <c r="MN331"/>
      <c r="MO331"/>
      <c r="MP331"/>
      <c r="MQ331"/>
      <c r="MR331"/>
      <c r="MS331"/>
      <c r="MT331"/>
      <c r="MU331"/>
      <c r="MV331"/>
      <c r="MW331"/>
      <c r="MX331"/>
      <c r="MY331"/>
      <c r="MZ331"/>
      <c r="NA331"/>
      <c r="NB331"/>
      <c r="NC331"/>
      <c r="ND331"/>
      <c r="NE331"/>
      <c r="NF331"/>
      <c r="NG331"/>
      <c r="NH331"/>
      <c r="NI331"/>
      <c r="NJ331"/>
      <c r="NK331"/>
      <c r="NL331"/>
      <c r="NM331"/>
      <c r="NN331"/>
      <c r="NO331"/>
      <c r="NP331"/>
      <c r="NQ331"/>
      <c r="NR331"/>
      <c r="NS331"/>
      <c r="NT331"/>
      <c r="NU331"/>
      <c r="NV331"/>
      <c r="NW331"/>
      <c r="NX331"/>
      <c r="NY331"/>
      <c r="NZ331"/>
      <c r="OA331"/>
      <c r="OB331"/>
      <c r="OC331"/>
      <c r="OD331"/>
      <c r="OE331"/>
      <c r="OF331"/>
      <c r="OG331"/>
      <c r="OH331"/>
      <c r="OI331"/>
      <c r="OJ331"/>
      <c r="OK331"/>
      <c r="OL331"/>
      <c r="OM331"/>
      <c r="ON331"/>
      <c r="OO331"/>
      <c r="OP331"/>
      <c r="OQ331"/>
      <c r="OR331"/>
      <c r="OS331"/>
      <c r="OT331"/>
      <c r="OU331"/>
      <c r="OV331"/>
      <c r="OW331"/>
      <c r="OX331"/>
      <c r="OY331"/>
      <c r="OZ331"/>
      <c r="PA331"/>
      <c r="PB331"/>
      <c r="PC331"/>
      <c r="PD331"/>
      <c r="PE331"/>
      <c r="PF331"/>
      <c r="PG331"/>
      <c r="PH331"/>
      <c r="PI331"/>
      <c r="PJ331"/>
      <c r="PK331"/>
      <c r="PL331"/>
      <c r="PM331"/>
      <c r="PN331"/>
      <c r="PO331"/>
      <c r="PP331"/>
      <c r="PQ331"/>
      <c r="PR331"/>
      <c r="PS331"/>
      <c r="PT331"/>
    </row>
    <row r="332" spans="1:436">
      <c r="A332" s="25">
        <v>90328</v>
      </c>
      <c r="B332" s="26">
        <v>46262</v>
      </c>
      <c r="C332" s="27" t="s">
        <v>96</v>
      </c>
      <c r="D332" s="27" t="s">
        <v>31</v>
      </c>
      <c r="E332" s="28">
        <v>17090</v>
      </c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/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  <c r="MF332"/>
      <c r="MG332"/>
      <c r="MH332"/>
      <c r="MI332"/>
      <c r="MJ332"/>
      <c r="MK332"/>
      <c r="ML332"/>
      <c r="MM332"/>
      <c r="MN332"/>
      <c r="MO332"/>
      <c r="MP332"/>
      <c r="MQ332"/>
      <c r="MR332"/>
      <c r="MS332"/>
      <c r="MT332"/>
      <c r="MU332"/>
      <c r="MV332"/>
      <c r="MW332"/>
      <c r="MX332"/>
      <c r="MY332"/>
      <c r="MZ332"/>
      <c r="NA332"/>
      <c r="NB332"/>
      <c r="NC332"/>
      <c r="ND332"/>
      <c r="NE332"/>
      <c r="NF332"/>
      <c r="NG332"/>
      <c r="NH332"/>
      <c r="NI332"/>
      <c r="NJ332"/>
      <c r="NK332"/>
      <c r="NL332"/>
      <c r="NM332"/>
      <c r="NN332"/>
      <c r="NO332"/>
      <c r="NP332"/>
      <c r="NQ332"/>
      <c r="NR332"/>
      <c r="NS332"/>
      <c r="NT332"/>
      <c r="NU332"/>
      <c r="NV332"/>
      <c r="NW332"/>
      <c r="NX332"/>
      <c r="NY332"/>
      <c r="NZ332"/>
      <c r="OA332"/>
      <c r="OB332"/>
      <c r="OC332"/>
      <c r="OD332"/>
      <c r="OE332"/>
      <c r="OF332"/>
      <c r="OG332"/>
      <c r="OH332"/>
      <c r="OI332"/>
      <c r="OJ332"/>
      <c r="OK332"/>
      <c r="OL332"/>
      <c r="OM332"/>
      <c r="ON332"/>
      <c r="OO332"/>
      <c r="OP332"/>
      <c r="OQ332"/>
      <c r="OR332"/>
      <c r="OS332"/>
      <c r="OT332"/>
      <c r="OU332"/>
      <c r="OV332"/>
      <c r="OW332"/>
      <c r="OX332"/>
      <c r="OY332"/>
      <c r="OZ332"/>
      <c r="PA332"/>
      <c r="PB332"/>
      <c r="PC332"/>
      <c r="PD332"/>
      <c r="PE332"/>
      <c r="PF332"/>
      <c r="PG332"/>
      <c r="PH332"/>
      <c r="PI332"/>
      <c r="PJ332"/>
      <c r="PK332"/>
      <c r="PL332"/>
      <c r="PM332"/>
      <c r="PN332"/>
      <c r="PO332"/>
      <c r="PP332"/>
      <c r="PQ332"/>
      <c r="PR332"/>
      <c r="PS332"/>
      <c r="PT332"/>
    </row>
    <row r="333" spans="1:436">
      <c r="A333" s="25">
        <v>90329</v>
      </c>
      <c r="B333" s="26">
        <v>46195</v>
      </c>
      <c r="C333" s="27" t="s">
        <v>98</v>
      </c>
      <c r="D333" s="27" t="s">
        <v>31</v>
      </c>
      <c r="E333" s="28">
        <v>24473</v>
      </c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  <c r="MF333"/>
      <c r="MG333"/>
      <c r="MH333"/>
      <c r="MI333"/>
      <c r="MJ333"/>
      <c r="MK333"/>
      <c r="ML333"/>
      <c r="MM333"/>
      <c r="MN333"/>
      <c r="MO333"/>
      <c r="MP333"/>
      <c r="MQ333"/>
      <c r="MR333"/>
      <c r="MS333"/>
      <c r="MT333"/>
      <c r="MU333"/>
      <c r="MV333"/>
      <c r="MW333"/>
      <c r="MX333"/>
      <c r="MY333"/>
      <c r="MZ333"/>
      <c r="NA333"/>
      <c r="NB333"/>
      <c r="NC333"/>
      <c r="ND333"/>
      <c r="NE333"/>
      <c r="NF333"/>
      <c r="NG333"/>
      <c r="NH333"/>
      <c r="NI333"/>
      <c r="NJ333"/>
      <c r="NK333"/>
      <c r="NL333"/>
      <c r="NM333"/>
      <c r="NN333"/>
      <c r="NO333"/>
      <c r="NP333"/>
      <c r="NQ333"/>
      <c r="NR333"/>
      <c r="NS333"/>
      <c r="NT333"/>
      <c r="NU333"/>
      <c r="NV333"/>
      <c r="NW333"/>
      <c r="NX333"/>
      <c r="NY333"/>
      <c r="NZ333"/>
      <c r="OA333"/>
      <c r="OB333"/>
      <c r="OC333"/>
      <c r="OD333"/>
      <c r="OE333"/>
      <c r="OF333"/>
      <c r="OG333"/>
      <c r="OH333"/>
      <c r="OI333"/>
      <c r="OJ333"/>
      <c r="OK333"/>
      <c r="OL333"/>
      <c r="OM333"/>
      <c r="ON333"/>
      <c r="OO333"/>
      <c r="OP333"/>
      <c r="OQ333"/>
      <c r="OR333"/>
      <c r="OS333"/>
      <c r="OT333"/>
      <c r="OU333"/>
      <c r="OV333"/>
      <c r="OW333"/>
      <c r="OX333"/>
      <c r="OY333"/>
      <c r="OZ333"/>
      <c r="PA333"/>
      <c r="PB333"/>
      <c r="PC333"/>
      <c r="PD333"/>
      <c r="PE333"/>
      <c r="PF333"/>
      <c r="PG333"/>
      <c r="PH333"/>
      <c r="PI333"/>
      <c r="PJ333"/>
      <c r="PK333"/>
      <c r="PL333"/>
      <c r="PM333"/>
      <c r="PN333"/>
      <c r="PO333"/>
      <c r="PP333"/>
      <c r="PQ333"/>
      <c r="PR333"/>
      <c r="PS333"/>
      <c r="PT333"/>
    </row>
    <row r="334" spans="1:436">
      <c r="A334" s="25">
        <v>90330</v>
      </c>
      <c r="B334" s="26">
        <v>46198</v>
      </c>
      <c r="C334" s="27" t="s">
        <v>98</v>
      </c>
      <c r="D334" s="27" t="s">
        <v>41</v>
      </c>
      <c r="E334" s="28">
        <v>3861</v>
      </c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  <c r="MK334"/>
      <c r="ML334"/>
      <c r="MM334"/>
      <c r="MN334"/>
      <c r="MO334"/>
      <c r="MP334"/>
      <c r="MQ334"/>
      <c r="MR334"/>
      <c r="MS334"/>
      <c r="MT334"/>
      <c r="MU334"/>
      <c r="MV334"/>
      <c r="MW334"/>
      <c r="MX334"/>
      <c r="MY334"/>
      <c r="MZ334"/>
      <c r="NA334"/>
      <c r="NB334"/>
      <c r="NC334"/>
      <c r="ND334"/>
      <c r="NE334"/>
      <c r="NF334"/>
      <c r="NG334"/>
      <c r="NH334"/>
      <c r="NI334"/>
      <c r="NJ334"/>
      <c r="NK334"/>
      <c r="NL334"/>
      <c r="NM334"/>
      <c r="NN334"/>
      <c r="NO334"/>
      <c r="NP334"/>
      <c r="NQ334"/>
      <c r="NR334"/>
      <c r="NS334"/>
      <c r="NT334"/>
      <c r="NU334"/>
      <c r="NV334"/>
      <c r="NW334"/>
      <c r="NX334"/>
      <c r="NY334"/>
      <c r="NZ334"/>
      <c r="OA334"/>
      <c r="OB334"/>
      <c r="OC334"/>
      <c r="OD334"/>
      <c r="OE334"/>
      <c r="OF334"/>
      <c r="OG334"/>
      <c r="OH334"/>
      <c r="OI334"/>
      <c r="OJ334"/>
      <c r="OK334"/>
      <c r="OL334"/>
      <c r="OM334"/>
      <c r="ON334"/>
      <c r="OO334"/>
      <c r="OP334"/>
      <c r="OQ334"/>
      <c r="OR334"/>
      <c r="OS334"/>
      <c r="OT334"/>
      <c r="OU334"/>
      <c r="OV334"/>
      <c r="OW334"/>
      <c r="OX334"/>
      <c r="OY334"/>
      <c r="OZ334"/>
      <c r="PA334"/>
      <c r="PB334"/>
      <c r="PC334"/>
      <c r="PD334"/>
      <c r="PE334"/>
      <c r="PF334"/>
      <c r="PG334"/>
      <c r="PH334"/>
      <c r="PI334"/>
      <c r="PJ334"/>
      <c r="PK334"/>
      <c r="PL334"/>
      <c r="PM334"/>
      <c r="PN334"/>
      <c r="PO334"/>
      <c r="PP334"/>
      <c r="PQ334"/>
      <c r="PR334"/>
      <c r="PS334"/>
      <c r="PT334"/>
    </row>
    <row r="335" spans="1:436">
      <c r="A335" s="25">
        <v>90331</v>
      </c>
      <c r="B335" s="26">
        <v>46229</v>
      </c>
      <c r="C335" s="27" t="s">
        <v>98</v>
      </c>
      <c r="D335" s="27" t="s">
        <v>21</v>
      </c>
      <c r="E335" s="28">
        <v>28451</v>
      </c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/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  <c r="LK335"/>
      <c r="LL335"/>
      <c r="LM335"/>
      <c r="LN335"/>
      <c r="LO335"/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  <c r="MF335"/>
      <c r="MG335"/>
      <c r="MH335"/>
      <c r="MI335"/>
      <c r="MJ335"/>
      <c r="MK335"/>
      <c r="ML335"/>
      <c r="MM335"/>
      <c r="MN335"/>
      <c r="MO335"/>
      <c r="MP335"/>
      <c r="MQ335"/>
      <c r="MR335"/>
      <c r="MS335"/>
      <c r="MT335"/>
      <c r="MU335"/>
      <c r="MV335"/>
      <c r="MW335"/>
      <c r="MX335"/>
      <c r="MY335"/>
      <c r="MZ335"/>
      <c r="NA335"/>
      <c r="NB335"/>
      <c r="NC335"/>
      <c r="ND335"/>
      <c r="NE335"/>
      <c r="NF335"/>
      <c r="NG335"/>
      <c r="NH335"/>
      <c r="NI335"/>
      <c r="NJ335"/>
      <c r="NK335"/>
      <c r="NL335"/>
      <c r="NM335"/>
      <c r="NN335"/>
      <c r="NO335"/>
      <c r="NP335"/>
      <c r="NQ335"/>
      <c r="NR335"/>
      <c r="NS335"/>
      <c r="NT335"/>
      <c r="NU335"/>
      <c r="NV335"/>
      <c r="NW335"/>
      <c r="NX335"/>
      <c r="NY335"/>
      <c r="NZ335"/>
      <c r="OA335"/>
      <c r="OB335"/>
      <c r="OC335"/>
      <c r="OD335"/>
      <c r="OE335"/>
      <c r="OF335"/>
      <c r="OG335"/>
      <c r="OH335"/>
      <c r="OI335"/>
      <c r="OJ335"/>
      <c r="OK335"/>
      <c r="OL335"/>
      <c r="OM335"/>
      <c r="ON335"/>
      <c r="OO335"/>
      <c r="OP335"/>
      <c r="OQ335"/>
      <c r="OR335"/>
      <c r="OS335"/>
      <c r="OT335"/>
      <c r="OU335"/>
      <c r="OV335"/>
      <c r="OW335"/>
      <c r="OX335"/>
      <c r="OY335"/>
      <c r="OZ335"/>
      <c r="PA335"/>
      <c r="PB335"/>
      <c r="PC335"/>
      <c r="PD335"/>
      <c r="PE335"/>
      <c r="PF335"/>
      <c r="PG335"/>
      <c r="PH335"/>
      <c r="PI335"/>
      <c r="PJ335"/>
      <c r="PK335"/>
      <c r="PL335"/>
      <c r="PM335"/>
      <c r="PN335"/>
      <c r="PO335"/>
      <c r="PP335"/>
      <c r="PQ335"/>
      <c r="PR335"/>
      <c r="PS335"/>
      <c r="PT335"/>
    </row>
    <row r="336" spans="1:436">
      <c r="A336" s="25">
        <v>90332</v>
      </c>
      <c r="B336" s="26">
        <v>46242</v>
      </c>
      <c r="C336" s="27" t="s">
        <v>98</v>
      </c>
      <c r="D336" s="27" t="s">
        <v>31</v>
      </c>
      <c r="E336" s="28">
        <v>7738</v>
      </c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/>
      <c r="KO336"/>
      <c r="KP336"/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  <c r="LK336"/>
      <c r="LL336"/>
      <c r="LM336"/>
      <c r="LN336"/>
      <c r="LO336"/>
      <c r="LP336"/>
      <c r="LQ336"/>
      <c r="LR336"/>
      <c r="LS336"/>
      <c r="LT336"/>
      <c r="LU336"/>
      <c r="LV336"/>
      <c r="LW336"/>
      <c r="LX336"/>
      <c r="LY336"/>
      <c r="LZ336"/>
      <c r="MA336"/>
      <c r="MB336"/>
      <c r="MC336"/>
      <c r="MD336"/>
      <c r="ME336"/>
      <c r="MF336"/>
      <c r="MG336"/>
      <c r="MH336"/>
      <c r="MI336"/>
      <c r="MJ336"/>
      <c r="MK336"/>
      <c r="ML336"/>
      <c r="MM336"/>
      <c r="MN336"/>
      <c r="MO336"/>
      <c r="MP336"/>
      <c r="MQ336"/>
      <c r="MR336"/>
      <c r="MS336"/>
      <c r="MT336"/>
      <c r="MU336"/>
      <c r="MV336"/>
      <c r="MW336"/>
      <c r="MX336"/>
      <c r="MY336"/>
      <c r="MZ336"/>
      <c r="NA336"/>
      <c r="NB336"/>
      <c r="NC336"/>
      <c r="ND336"/>
      <c r="NE336"/>
      <c r="NF336"/>
      <c r="NG336"/>
      <c r="NH336"/>
      <c r="NI336"/>
      <c r="NJ336"/>
      <c r="NK336"/>
      <c r="NL336"/>
      <c r="NM336"/>
      <c r="NN336"/>
      <c r="NO336"/>
      <c r="NP336"/>
      <c r="NQ336"/>
      <c r="NR336"/>
      <c r="NS336"/>
      <c r="NT336"/>
      <c r="NU336"/>
      <c r="NV336"/>
      <c r="NW336"/>
      <c r="NX336"/>
      <c r="NY336"/>
      <c r="NZ336"/>
      <c r="OA336"/>
      <c r="OB336"/>
      <c r="OC336"/>
      <c r="OD336"/>
      <c r="OE336"/>
      <c r="OF336"/>
      <c r="OG336"/>
      <c r="OH336"/>
      <c r="OI336"/>
      <c r="OJ336"/>
      <c r="OK336"/>
      <c r="OL336"/>
      <c r="OM336"/>
      <c r="ON336"/>
      <c r="OO336"/>
      <c r="OP336"/>
      <c r="OQ336"/>
      <c r="OR336"/>
      <c r="OS336"/>
      <c r="OT336"/>
      <c r="OU336"/>
      <c r="OV336"/>
      <c r="OW336"/>
      <c r="OX336"/>
      <c r="OY336"/>
      <c r="OZ336"/>
      <c r="PA336"/>
      <c r="PB336"/>
      <c r="PC336"/>
      <c r="PD336"/>
      <c r="PE336"/>
      <c r="PF336"/>
      <c r="PG336"/>
      <c r="PH336"/>
      <c r="PI336"/>
      <c r="PJ336"/>
      <c r="PK336"/>
      <c r="PL336"/>
      <c r="PM336"/>
      <c r="PN336"/>
      <c r="PO336"/>
      <c r="PP336"/>
      <c r="PQ336"/>
      <c r="PR336"/>
      <c r="PS336"/>
      <c r="PT336"/>
    </row>
    <row r="337" spans="1:436">
      <c r="A337" s="25">
        <v>90333</v>
      </c>
      <c r="B337" s="26">
        <v>46059</v>
      </c>
      <c r="C337" s="27" t="s">
        <v>98</v>
      </c>
      <c r="D337" s="27" t="s">
        <v>21</v>
      </c>
      <c r="E337" s="28">
        <v>19219</v>
      </c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/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  <c r="LK337"/>
      <c r="LL337"/>
      <c r="LM337"/>
      <c r="LN337"/>
      <c r="LO337"/>
      <c r="LP337"/>
      <c r="LQ337"/>
      <c r="LR337"/>
      <c r="LS337"/>
      <c r="LT337"/>
      <c r="LU337"/>
      <c r="LV337"/>
      <c r="LW337"/>
      <c r="LX337"/>
      <c r="LY337"/>
      <c r="LZ337"/>
      <c r="MA337"/>
      <c r="MB337"/>
      <c r="MC337"/>
      <c r="MD337"/>
      <c r="ME337"/>
      <c r="MF337"/>
      <c r="MG337"/>
      <c r="MH337"/>
      <c r="MI337"/>
      <c r="MJ337"/>
      <c r="MK337"/>
      <c r="ML337"/>
      <c r="MM337"/>
      <c r="MN337"/>
      <c r="MO337"/>
      <c r="MP337"/>
      <c r="MQ337"/>
      <c r="MR337"/>
      <c r="MS337"/>
      <c r="MT337"/>
      <c r="MU337"/>
      <c r="MV337"/>
      <c r="MW337"/>
      <c r="MX337"/>
      <c r="MY337"/>
      <c r="MZ337"/>
      <c r="NA337"/>
      <c r="NB337"/>
      <c r="NC337"/>
      <c r="ND337"/>
      <c r="NE337"/>
      <c r="NF337"/>
      <c r="NG337"/>
      <c r="NH337"/>
      <c r="NI337"/>
      <c r="NJ337"/>
      <c r="NK337"/>
      <c r="NL337"/>
      <c r="NM337"/>
      <c r="NN337"/>
      <c r="NO337"/>
      <c r="NP337"/>
      <c r="NQ337"/>
      <c r="NR337"/>
      <c r="NS337"/>
      <c r="NT337"/>
      <c r="NU337"/>
      <c r="NV337"/>
      <c r="NW337"/>
      <c r="NX337"/>
      <c r="NY337"/>
      <c r="NZ337"/>
      <c r="OA337"/>
      <c r="OB337"/>
      <c r="OC337"/>
      <c r="OD337"/>
      <c r="OE337"/>
      <c r="OF337"/>
      <c r="OG337"/>
      <c r="OH337"/>
      <c r="OI337"/>
      <c r="OJ337"/>
      <c r="OK337"/>
      <c r="OL337"/>
      <c r="OM337"/>
      <c r="ON337"/>
      <c r="OO337"/>
      <c r="OP337"/>
      <c r="OQ337"/>
      <c r="OR337"/>
      <c r="OS337"/>
      <c r="OT337"/>
      <c r="OU337"/>
      <c r="OV337"/>
      <c r="OW337"/>
      <c r="OX337"/>
      <c r="OY337"/>
      <c r="OZ337"/>
      <c r="PA337"/>
      <c r="PB337"/>
      <c r="PC337"/>
      <c r="PD337"/>
      <c r="PE337"/>
      <c r="PF337"/>
      <c r="PG337"/>
      <c r="PH337"/>
      <c r="PI337"/>
      <c r="PJ337"/>
      <c r="PK337"/>
      <c r="PL337"/>
      <c r="PM337"/>
      <c r="PN337"/>
      <c r="PO337"/>
      <c r="PP337"/>
      <c r="PQ337"/>
      <c r="PR337"/>
      <c r="PS337"/>
      <c r="PT337"/>
    </row>
    <row r="338" spans="1:436">
      <c r="A338" s="25">
        <v>90334</v>
      </c>
      <c r="B338" s="26">
        <v>46104</v>
      </c>
      <c r="C338" s="27" t="s">
        <v>97</v>
      </c>
      <c r="D338" s="27" t="s">
        <v>41</v>
      </c>
      <c r="E338" s="28">
        <v>12879</v>
      </c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/>
      <c r="KO338"/>
      <c r="KP338"/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  <c r="LK338"/>
      <c r="LL338"/>
      <c r="LM338"/>
      <c r="LN338"/>
      <c r="LO338"/>
      <c r="LP338"/>
      <c r="LQ338"/>
      <c r="LR338"/>
      <c r="LS338"/>
      <c r="LT338"/>
      <c r="LU338"/>
      <c r="LV338"/>
      <c r="LW338"/>
      <c r="LX338"/>
      <c r="LY338"/>
      <c r="LZ338"/>
      <c r="MA338"/>
      <c r="MB338"/>
      <c r="MC338"/>
      <c r="MD338"/>
      <c r="ME338"/>
      <c r="MF338"/>
      <c r="MG338"/>
      <c r="MH338"/>
      <c r="MI338"/>
      <c r="MJ338"/>
      <c r="MK338"/>
      <c r="ML338"/>
      <c r="MM338"/>
      <c r="MN338"/>
      <c r="MO338"/>
      <c r="MP338"/>
      <c r="MQ338"/>
      <c r="MR338"/>
      <c r="MS338"/>
      <c r="MT338"/>
      <c r="MU338"/>
      <c r="MV338"/>
      <c r="MW338"/>
      <c r="MX338"/>
      <c r="MY338"/>
      <c r="MZ338"/>
      <c r="NA338"/>
      <c r="NB338"/>
      <c r="NC338"/>
      <c r="ND338"/>
      <c r="NE338"/>
      <c r="NF338"/>
      <c r="NG338"/>
      <c r="NH338"/>
      <c r="NI338"/>
      <c r="NJ338"/>
      <c r="NK338"/>
      <c r="NL338"/>
      <c r="NM338"/>
      <c r="NN338"/>
      <c r="NO338"/>
      <c r="NP338"/>
      <c r="NQ338"/>
      <c r="NR338"/>
      <c r="NS338"/>
      <c r="NT338"/>
      <c r="NU338"/>
      <c r="NV338"/>
      <c r="NW338"/>
      <c r="NX338"/>
      <c r="NY338"/>
      <c r="NZ338"/>
      <c r="OA338"/>
      <c r="OB338"/>
      <c r="OC338"/>
      <c r="OD338"/>
      <c r="OE338"/>
      <c r="OF338"/>
      <c r="OG338"/>
      <c r="OH338"/>
      <c r="OI338"/>
      <c r="OJ338"/>
      <c r="OK338"/>
      <c r="OL338"/>
      <c r="OM338"/>
      <c r="ON338"/>
      <c r="OO338"/>
      <c r="OP338"/>
      <c r="OQ338"/>
      <c r="OR338"/>
      <c r="OS338"/>
      <c r="OT338"/>
      <c r="OU338"/>
      <c r="OV338"/>
      <c r="OW338"/>
      <c r="OX338"/>
      <c r="OY338"/>
      <c r="OZ338"/>
      <c r="PA338"/>
      <c r="PB338"/>
      <c r="PC338"/>
      <c r="PD338"/>
      <c r="PE338"/>
      <c r="PF338"/>
      <c r="PG338"/>
      <c r="PH338"/>
      <c r="PI338"/>
      <c r="PJ338"/>
      <c r="PK338"/>
      <c r="PL338"/>
      <c r="PM338"/>
      <c r="PN338"/>
      <c r="PO338"/>
      <c r="PP338"/>
      <c r="PQ338"/>
      <c r="PR338"/>
      <c r="PS338"/>
      <c r="PT338"/>
    </row>
    <row r="339" spans="1:436">
      <c r="A339" s="25">
        <v>90335</v>
      </c>
      <c r="B339" s="26">
        <v>46202</v>
      </c>
      <c r="C339" s="27" t="s">
        <v>96</v>
      </c>
      <c r="D339" s="27" t="s">
        <v>26</v>
      </c>
      <c r="E339" s="28">
        <v>12568</v>
      </c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/>
      <c r="KO339"/>
      <c r="KP339"/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  <c r="LK339"/>
      <c r="LL339"/>
      <c r="LM339"/>
      <c r="LN339"/>
      <c r="LO339"/>
      <c r="LP339"/>
      <c r="LQ339"/>
      <c r="LR339"/>
      <c r="LS339"/>
      <c r="LT339"/>
      <c r="LU339"/>
      <c r="LV339"/>
      <c r="LW339"/>
      <c r="LX339"/>
      <c r="LY339"/>
      <c r="LZ339"/>
      <c r="MA339"/>
      <c r="MB339"/>
      <c r="MC339"/>
      <c r="MD339"/>
      <c r="ME339"/>
      <c r="MF339"/>
      <c r="MG339"/>
      <c r="MH339"/>
      <c r="MI339"/>
      <c r="MJ339"/>
      <c r="MK339"/>
      <c r="ML339"/>
      <c r="MM339"/>
      <c r="MN339"/>
      <c r="MO339"/>
      <c r="MP339"/>
      <c r="MQ339"/>
      <c r="MR339"/>
      <c r="MS339"/>
      <c r="MT339"/>
      <c r="MU339"/>
      <c r="MV339"/>
      <c r="MW339"/>
      <c r="MX339"/>
      <c r="MY339"/>
      <c r="MZ339"/>
      <c r="NA339"/>
      <c r="NB339"/>
      <c r="NC339"/>
      <c r="ND339"/>
      <c r="NE339"/>
      <c r="NF339"/>
      <c r="NG339"/>
      <c r="NH339"/>
      <c r="NI339"/>
      <c r="NJ339"/>
      <c r="NK339"/>
      <c r="NL339"/>
      <c r="NM339"/>
      <c r="NN339"/>
      <c r="NO339"/>
      <c r="NP339"/>
      <c r="NQ339"/>
      <c r="NR339"/>
      <c r="NS339"/>
      <c r="NT339"/>
      <c r="NU339"/>
      <c r="NV339"/>
      <c r="NW339"/>
      <c r="NX339"/>
      <c r="NY339"/>
      <c r="NZ339"/>
      <c r="OA339"/>
      <c r="OB339"/>
      <c r="OC339"/>
      <c r="OD339"/>
      <c r="OE339"/>
      <c r="OF339"/>
      <c r="OG339"/>
      <c r="OH339"/>
      <c r="OI339"/>
      <c r="OJ339"/>
      <c r="OK339"/>
      <c r="OL339"/>
      <c r="OM339"/>
      <c r="ON339"/>
      <c r="OO339"/>
      <c r="OP339"/>
      <c r="OQ339"/>
      <c r="OR339"/>
      <c r="OS339"/>
      <c r="OT339"/>
      <c r="OU339"/>
      <c r="OV339"/>
      <c r="OW339"/>
      <c r="OX339"/>
      <c r="OY339"/>
      <c r="OZ339"/>
      <c r="PA339"/>
      <c r="PB339"/>
      <c r="PC339"/>
      <c r="PD339"/>
      <c r="PE339"/>
      <c r="PF339"/>
      <c r="PG339"/>
      <c r="PH339"/>
      <c r="PI339"/>
      <c r="PJ339"/>
      <c r="PK339"/>
      <c r="PL339"/>
      <c r="PM339"/>
      <c r="PN339"/>
      <c r="PO339"/>
      <c r="PP339"/>
      <c r="PQ339"/>
      <c r="PR339"/>
      <c r="PS339"/>
      <c r="PT339"/>
    </row>
    <row r="340" spans="1:436">
      <c r="A340" s="25">
        <v>90336</v>
      </c>
      <c r="B340" s="26">
        <v>46060</v>
      </c>
      <c r="C340" s="27" t="s">
        <v>95</v>
      </c>
      <c r="D340" s="27" t="s">
        <v>26</v>
      </c>
      <c r="E340" s="28">
        <v>20128</v>
      </c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/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/>
      <c r="MI340"/>
      <c r="MJ340"/>
      <c r="MK340"/>
      <c r="ML340"/>
      <c r="MM340"/>
      <c r="MN340"/>
      <c r="MO340"/>
      <c r="MP340"/>
      <c r="MQ340"/>
      <c r="MR340"/>
      <c r="MS340"/>
      <c r="MT340"/>
      <c r="MU340"/>
      <c r="MV340"/>
      <c r="MW340"/>
      <c r="MX340"/>
      <c r="MY340"/>
      <c r="MZ340"/>
      <c r="NA340"/>
      <c r="NB340"/>
      <c r="NC340"/>
      <c r="ND340"/>
      <c r="NE340"/>
      <c r="NF340"/>
      <c r="NG340"/>
      <c r="NH340"/>
      <c r="NI340"/>
      <c r="NJ340"/>
      <c r="NK340"/>
      <c r="NL340"/>
      <c r="NM340"/>
      <c r="NN340"/>
      <c r="NO340"/>
      <c r="NP340"/>
      <c r="NQ340"/>
      <c r="NR340"/>
      <c r="NS340"/>
      <c r="NT340"/>
      <c r="NU340"/>
      <c r="NV340"/>
      <c r="NW340"/>
      <c r="NX340"/>
      <c r="NY340"/>
      <c r="NZ340"/>
      <c r="OA340"/>
      <c r="OB340"/>
      <c r="OC340"/>
      <c r="OD340"/>
      <c r="OE340"/>
      <c r="OF340"/>
      <c r="OG340"/>
      <c r="OH340"/>
      <c r="OI340"/>
      <c r="OJ340"/>
      <c r="OK340"/>
      <c r="OL340"/>
      <c r="OM340"/>
      <c r="ON340"/>
      <c r="OO340"/>
      <c r="OP340"/>
      <c r="OQ340"/>
      <c r="OR340"/>
      <c r="OS340"/>
      <c r="OT340"/>
      <c r="OU340"/>
      <c r="OV340"/>
      <c r="OW340"/>
      <c r="OX340"/>
      <c r="OY340"/>
      <c r="OZ340"/>
      <c r="PA340"/>
      <c r="PB340"/>
      <c r="PC340"/>
      <c r="PD340"/>
      <c r="PE340"/>
      <c r="PF340"/>
      <c r="PG340"/>
      <c r="PH340"/>
      <c r="PI340"/>
      <c r="PJ340"/>
      <c r="PK340"/>
      <c r="PL340"/>
      <c r="PM340"/>
      <c r="PN340"/>
      <c r="PO340"/>
      <c r="PP340"/>
      <c r="PQ340"/>
      <c r="PR340"/>
      <c r="PS340"/>
      <c r="PT340"/>
    </row>
    <row r="341" spans="1:436">
      <c r="A341" s="25">
        <v>90337</v>
      </c>
      <c r="B341" s="26">
        <v>46114</v>
      </c>
      <c r="C341" s="27" t="s">
        <v>95</v>
      </c>
      <c r="D341" s="27" t="s">
        <v>31</v>
      </c>
      <c r="E341" s="28">
        <v>23351</v>
      </c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/>
      <c r="MI341"/>
      <c r="MJ341"/>
      <c r="MK341"/>
      <c r="ML341"/>
      <c r="MM341"/>
      <c r="MN341"/>
      <c r="MO341"/>
      <c r="MP341"/>
      <c r="MQ341"/>
      <c r="MR341"/>
      <c r="MS341"/>
      <c r="MT341"/>
      <c r="MU341"/>
      <c r="MV341"/>
      <c r="MW341"/>
      <c r="MX341"/>
      <c r="MY341"/>
      <c r="MZ341"/>
      <c r="NA341"/>
      <c r="NB341"/>
      <c r="NC341"/>
      <c r="ND341"/>
      <c r="NE341"/>
      <c r="NF341"/>
      <c r="NG341"/>
      <c r="NH341"/>
      <c r="NI341"/>
      <c r="NJ341"/>
      <c r="NK341"/>
      <c r="NL341"/>
      <c r="NM341"/>
      <c r="NN341"/>
      <c r="NO341"/>
      <c r="NP341"/>
      <c r="NQ341"/>
      <c r="NR341"/>
      <c r="NS341"/>
      <c r="NT341"/>
      <c r="NU341"/>
      <c r="NV341"/>
      <c r="NW341"/>
      <c r="NX341"/>
      <c r="NY341"/>
      <c r="NZ341"/>
      <c r="OA341"/>
      <c r="OB341"/>
      <c r="OC341"/>
      <c r="OD341"/>
      <c r="OE341"/>
      <c r="OF341"/>
      <c r="OG341"/>
      <c r="OH341"/>
      <c r="OI341"/>
      <c r="OJ341"/>
      <c r="OK341"/>
      <c r="OL341"/>
      <c r="OM341"/>
      <c r="ON341"/>
      <c r="OO341"/>
      <c r="OP341"/>
      <c r="OQ341"/>
      <c r="OR341"/>
      <c r="OS341"/>
      <c r="OT341"/>
      <c r="OU341"/>
      <c r="OV341"/>
      <c r="OW341"/>
      <c r="OX341"/>
      <c r="OY341"/>
      <c r="OZ341"/>
      <c r="PA341"/>
      <c r="PB341"/>
      <c r="PC341"/>
      <c r="PD341"/>
      <c r="PE341"/>
      <c r="PF341"/>
      <c r="PG341"/>
      <c r="PH341"/>
      <c r="PI341"/>
      <c r="PJ341"/>
      <c r="PK341"/>
      <c r="PL341"/>
      <c r="PM341"/>
      <c r="PN341"/>
      <c r="PO341"/>
      <c r="PP341"/>
      <c r="PQ341"/>
      <c r="PR341"/>
      <c r="PS341"/>
      <c r="PT341"/>
    </row>
    <row r="342" spans="1:436">
      <c r="A342" s="25">
        <v>90338</v>
      </c>
      <c r="B342" s="26">
        <v>46143</v>
      </c>
      <c r="C342" s="27" t="s">
        <v>95</v>
      </c>
      <c r="D342" s="27" t="s">
        <v>16</v>
      </c>
      <c r="E342" s="28">
        <v>20799</v>
      </c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/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/>
      <c r="MI342"/>
      <c r="MJ342"/>
      <c r="MK342"/>
      <c r="ML342"/>
      <c r="MM342"/>
      <c r="MN342"/>
      <c r="MO342"/>
      <c r="MP342"/>
      <c r="MQ342"/>
      <c r="MR342"/>
      <c r="MS342"/>
      <c r="MT342"/>
      <c r="MU342"/>
      <c r="MV342"/>
      <c r="MW342"/>
      <c r="MX342"/>
      <c r="MY342"/>
      <c r="MZ342"/>
      <c r="NA342"/>
      <c r="NB342"/>
      <c r="NC342"/>
      <c r="ND342"/>
      <c r="NE342"/>
      <c r="NF342"/>
      <c r="NG342"/>
      <c r="NH342"/>
      <c r="NI342"/>
      <c r="NJ342"/>
      <c r="NK342"/>
      <c r="NL342"/>
      <c r="NM342"/>
      <c r="NN342"/>
      <c r="NO342"/>
      <c r="NP342"/>
      <c r="NQ342"/>
      <c r="NR342"/>
      <c r="NS342"/>
      <c r="NT342"/>
      <c r="NU342"/>
      <c r="NV342"/>
      <c r="NW342"/>
      <c r="NX342"/>
      <c r="NY342"/>
      <c r="NZ342"/>
      <c r="OA342"/>
      <c r="OB342"/>
      <c r="OC342"/>
      <c r="OD342"/>
      <c r="OE342"/>
      <c r="OF342"/>
      <c r="OG342"/>
      <c r="OH342"/>
      <c r="OI342"/>
      <c r="OJ342"/>
      <c r="OK342"/>
      <c r="OL342"/>
      <c r="OM342"/>
      <c r="ON342"/>
      <c r="OO342"/>
      <c r="OP342"/>
      <c r="OQ342"/>
      <c r="OR342"/>
      <c r="OS342"/>
      <c r="OT342"/>
      <c r="OU342"/>
      <c r="OV342"/>
      <c r="OW342"/>
      <c r="OX342"/>
      <c r="OY342"/>
      <c r="OZ342"/>
      <c r="PA342"/>
      <c r="PB342"/>
      <c r="PC342"/>
      <c r="PD342"/>
      <c r="PE342"/>
      <c r="PF342"/>
      <c r="PG342"/>
      <c r="PH342"/>
      <c r="PI342"/>
      <c r="PJ342"/>
      <c r="PK342"/>
      <c r="PL342"/>
      <c r="PM342"/>
      <c r="PN342"/>
      <c r="PO342"/>
      <c r="PP342"/>
      <c r="PQ342"/>
      <c r="PR342"/>
      <c r="PS342"/>
      <c r="PT342"/>
    </row>
    <row r="343" spans="1:436">
      <c r="A343" s="25">
        <v>90339</v>
      </c>
      <c r="B343" s="26">
        <v>46102</v>
      </c>
      <c r="C343" s="27" t="s">
        <v>95</v>
      </c>
      <c r="D343" s="27" t="s">
        <v>16</v>
      </c>
      <c r="E343" s="28">
        <v>25258</v>
      </c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/>
      <c r="KO343"/>
      <c r="KP343"/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  <c r="LK343"/>
      <c r="LL343"/>
      <c r="LM343"/>
      <c r="LN343"/>
      <c r="LO343"/>
      <c r="LP343"/>
      <c r="LQ343"/>
      <c r="LR343"/>
      <c r="LS343"/>
      <c r="LT343"/>
      <c r="LU343"/>
      <c r="LV343"/>
      <c r="LW343"/>
      <c r="LX343"/>
      <c r="LY343"/>
      <c r="LZ343"/>
      <c r="MA343"/>
      <c r="MB343"/>
      <c r="MC343"/>
      <c r="MD343"/>
      <c r="ME343"/>
      <c r="MF343"/>
      <c r="MG343"/>
      <c r="MH343"/>
      <c r="MI343"/>
      <c r="MJ343"/>
      <c r="MK343"/>
      <c r="ML343"/>
      <c r="MM343"/>
      <c r="MN343"/>
      <c r="MO343"/>
      <c r="MP343"/>
      <c r="MQ343"/>
      <c r="MR343"/>
      <c r="MS343"/>
      <c r="MT343"/>
      <c r="MU343"/>
      <c r="MV343"/>
      <c r="MW343"/>
      <c r="MX343"/>
      <c r="MY343"/>
      <c r="MZ343"/>
      <c r="NA343"/>
      <c r="NB343"/>
      <c r="NC343"/>
      <c r="ND343"/>
      <c r="NE343"/>
      <c r="NF343"/>
      <c r="NG343"/>
      <c r="NH343"/>
      <c r="NI343"/>
      <c r="NJ343"/>
      <c r="NK343"/>
      <c r="NL343"/>
      <c r="NM343"/>
      <c r="NN343"/>
      <c r="NO343"/>
      <c r="NP343"/>
      <c r="NQ343"/>
      <c r="NR343"/>
      <c r="NS343"/>
      <c r="NT343"/>
      <c r="NU343"/>
      <c r="NV343"/>
      <c r="NW343"/>
      <c r="NX343"/>
      <c r="NY343"/>
      <c r="NZ343"/>
      <c r="OA343"/>
      <c r="OB343"/>
      <c r="OC343"/>
      <c r="OD343"/>
      <c r="OE343"/>
      <c r="OF343"/>
      <c r="OG343"/>
      <c r="OH343"/>
      <c r="OI343"/>
      <c r="OJ343"/>
      <c r="OK343"/>
      <c r="OL343"/>
      <c r="OM343"/>
      <c r="ON343"/>
      <c r="OO343"/>
      <c r="OP343"/>
      <c r="OQ343"/>
      <c r="OR343"/>
      <c r="OS343"/>
      <c r="OT343"/>
      <c r="OU343"/>
      <c r="OV343"/>
      <c r="OW343"/>
      <c r="OX343"/>
      <c r="OY343"/>
      <c r="OZ343"/>
      <c r="PA343"/>
      <c r="PB343"/>
      <c r="PC343"/>
      <c r="PD343"/>
      <c r="PE343"/>
      <c r="PF343"/>
      <c r="PG343"/>
      <c r="PH343"/>
      <c r="PI343"/>
      <c r="PJ343"/>
      <c r="PK343"/>
      <c r="PL343"/>
      <c r="PM343"/>
      <c r="PN343"/>
      <c r="PO343"/>
      <c r="PP343"/>
      <c r="PQ343"/>
      <c r="PR343"/>
      <c r="PS343"/>
      <c r="PT343"/>
    </row>
    <row r="344" spans="1:436">
      <c r="A344" s="25">
        <v>90340</v>
      </c>
      <c r="B344" s="26">
        <v>46268</v>
      </c>
      <c r="C344" s="27" t="s">
        <v>96</v>
      </c>
      <c r="D344" s="27" t="s">
        <v>21</v>
      </c>
      <c r="E344" s="28">
        <v>15517</v>
      </c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/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  <c r="LK344"/>
      <c r="LL344"/>
      <c r="LM344"/>
      <c r="LN344"/>
      <c r="LO344"/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  <c r="MF344"/>
      <c r="MG344"/>
      <c r="MH344"/>
      <c r="MI344"/>
      <c r="MJ344"/>
      <c r="MK344"/>
      <c r="ML344"/>
      <c r="MM344"/>
      <c r="MN344"/>
      <c r="MO344"/>
      <c r="MP344"/>
      <c r="MQ344"/>
      <c r="MR344"/>
      <c r="MS344"/>
      <c r="MT344"/>
      <c r="MU344"/>
      <c r="MV344"/>
      <c r="MW344"/>
      <c r="MX344"/>
      <c r="MY344"/>
      <c r="MZ344"/>
      <c r="NA344"/>
      <c r="NB344"/>
      <c r="NC344"/>
      <c r="ND344"/>
      <c r="NE344"/>
      <c r="NF344"/>
      <c r="NG344"/>
      <c r="NH344"/>
      <c r="NI344"/>
      <c r="NJ344"/>
      <c r="NK344"/>
      <c r="NL344"/>
      <c r="NM344"/>
      <c r="NN344"/>
      <c r="NO344"/>
      <c r="NP344"/>
      <c r="NQ344"/>
      <c r="NR344"/>
      <c r="NS344"/>
      <c r="NT344"/>
      <c r="NU344"/>
      <c r="NV344"/>
      <c r="NW344"/>
      <c r="NX344"/>
      <c r="NY344"/>
      <c r="NZ344"/>
      <c r="OA344"/>
      <c r="OB344"/>
      <c r="OC344"/>
      <c r="OD344"/>
      <c r="OE344"/>
      <c r="OF344"/>
      <c r="OG344"/>
      <c r="OH344"/>
      <c r="OI344"/>
      <c r="OJ344"/>
      <c r="OK344"/>
      <c r="OL344"/>
      <c r="OM344"/>
      <c r="ON344"/>
      <c r="OO344"/>
      <c r="OP344"/>
      <c r="OQ344"/>
      <c r="OR344"/>
      <c r="OS344"/>
      <c r="OT344"/>
      <c r="OU344"/>
      <c r="OV344"/>
      <c r="OW344"/>
      <c r="OX344"/>
      <c r="OY344"/>
      <c r="OZ344"/>
      <c r="PA344"/>
      <c r="PB344"/>
      <c r="PC344"/>
      <c r="PD344"/>
      <c r="PE344"/>
      <c r="PF344"/>
      <c r="PG344"/>
      <c r="PH344"/>
      <c r="PI344"/>
      <c r="PJ344"/>
      <c r="PK344"/>
      <c r="PL344"/>
      <c r="PM344"/>
      <c r="PN344"/>
      <c r="PO344"/>
      <c r="PP344"/>
      <c r="PQ344"/>
      <c r="PR344"/>
      <c r="PS344"/>
      <c r="PT344"/>
    </row>
    <row r="345" spans="1:436">
      <c r="A345" s="25">
        <v>90341</v>
      </c>
      <c r="B345" s="26">
        <v>46144</v>
      </c>
      <c r="C345" s="27" t="s">
        <v>96</v>
      </c>
      <c r="D345" s="27" t="s">
        <v>21</v>
      </c>
      <c r="E345" s="28">
        <v>4727</v>
      </c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/>
      <c r="LM345"/>
      <c r="LN345"/>
      <c r="LO345"/>
      <c r="LP345"/>
      <c r="LQ345"/>
      <c r="LR345"/>
      <c r="LS345"/>
      <c r="LT345"/>
      <c r="LU345"/>
      <c r="LV345"/>
      <c r="LW345"/>
      <c r="LX345"/>
      <c r="LY345"/>
      <c r="LZ345"/>
      <c r="MA345"/>
      <c r="MB345"/>
      <c r="MC345"/>
      <c r="MD345"/>
      <c r="ME345"/>
      <c r="MF345"/>
      <c r="MG345"/>
      <c r="MH345"/>
      <c r="MI345"/>
      <c r="MJ345"/>
      <c r="MK345"/>
      <c r="ML345"/>
      <c r="MM345"/>
      <c r="MN345"/>
      <c r="MO345"/>
      <c r="MP345"/>
      <c r="MQ345"/>
      <c r="MR345"/>
      <c r="MS345"/>
      <c r="MT345"/>
      <c r="MU345"/>
      <c r="MV345"/>
      <c r="MW345"/>
      <c r="MX345"/>
      <c r="MY345"/>
      <c r="MZ345"/>
      <c r="NA345"/>
      <c r="NB345"/>
      <c r="NC345"/>
      <c r="ND345"/>
      <c r="NE345"/>
      <c r="NF345"/>
      <c r="NG345"/>
      <c r="NH345"/>
      <c r="NI345"/>
      <c r="NJ345"/>
      <c r="NK345"/>
      <c r="NL345"/>
      <c r="NM345"/>
      <c r="NN345"/>
      <c r="NO345"/>
      <c r="NP345"/>
      <c r="NQ345"/>
      <c r="NR345"/>
      <c r="NS345"/>
      <c r="NT345"/>
      <c r="NU345"/>
      <c r="NV345"/>
      <c r="NW345"/>
      <c r="NX345"/>
      <c r="NY345"/>
      <c r="NZ345"/>
      <c r="OA345"/>
      <c r="OB345"/>
      <c r="OC345"/>
      <c r="OD345"/>
      <c r="OE345"/>
      <c r="OF345"/>
      <c r="OG345"/>
      <c r="OH345"/>
      <c r="OI345"/>
      <c r="OJ345"/>
      <c r="OK345"/>
      <c r="OL345"/>
      <c r="OM345"/>
      <c r="ON345"/>
      <c r="OO345"/>
      <c r="OP345"/>
      <c r="OQ345"/>
      <c r="OR345"/>
      <c r="OS345"/>
      <c r="OT345"/>
      <c r="OU345"/>
      <c r="OV345"/>
      <c r="OW345"/>
      <c r="OX345"/>
      <c r="OY345"/>
      <c r="OZ345"/>
      <c r="PA345"/>
      <c r="PB345"/>
      <c r="PC345"/>
      <c r="PD345"/>
      <c r="PE345"/>
      <c r="PF345"/>
      <c r="PG345"/>
      <c r="PH345"/>
      <c r="PI345"/>
      <c r="PJ345"/>
      <c r="PK345"/>
      <c r="PL345"/>
      <c r="PM345"/>
      <c r="PN345"/>
      <c r="PO345"/>
      <c r="PP345"/>
      <c r="PQ345"/>
      <c r="PR345"/>
      <c r="PS345"/>
      <c r="PT345"/>
    </row>
    <row r="346" spans="1:436">
      <c r="A346" s="25">
        <v>90342</v>
      </c>
      <c r="B346" s="26">
        <v>46135</v>
      </c>
      <c r="C346" s="27" t="s">
        <v>98</v>
      </c>
      <c r="D346" s="27" t="s">
        <v>16</v>
      </c>
      <c r="E346" s="28">
        <v>23842</v>
      </c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/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  <c r="LK346"/>
      <c r="LL346"/>
      <c r="LM346"/>
      <c r="LN346"/>
      <c r="LO346"/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  <c r="MF346"/>
      <c r="MG346"/>
      <c r="MH346"/>
      <c r="MI346"/>
      <c r="MJ346"/>
      <c r="MK346"/>
      <c r="ML346"/>
      <c r="MM346"/>
      <c r="MN346"/>
      <c r="MO346"/>
      <c r="MP346"/>
      <c r="MQ346"/>
      <c r="MR346"/>
      <c r="MS346"/>
      <c r="MT346"/>
      <c r="MU346"/>
      <c r="MV346"/>
      <c r="MW346"/>
      <c r="MX346"/>
      <c r="MY346"/>
      <c r="MZ346"/>
      <c r="NA346"/>
      <c r="NB346"/>
      <c r="NC346"/>
      <c r="ND346"/>
      <c r="NE346"/>
      <c r="NF346"/>
      <c r="NG346"/>
      <c r="NH346"/>
      <c r="NI346"/>
      <c r="NJ346"/>
      <c r="NK346"/>
      <c r="NL346"/>
      <c r="NM346"/>
      <c r="NN346"/>
      <c r="NO346"/>
      <c r="NP346"/>
      <c r="NQ346"/>
      <c r="NR346"/>
      <c r="NS346"/>
      <c r="NT346"/>
      <c r="NU346"/>
      <c r="NV346"/>
      <c r="NW346"/>
      <c r="NX346"/>
      <c r="NY346"/>
      <c r="NZ346"/>
      <c r="OA346"/>
      <c r="OB346"/>
      <c r="OC346"/>
      <c r="OD346"/>
      <c r="OE346"/>
      <c r="OF346"/>
      <c r="OG346"/>
      <c r="OH346"/>
      <c r="OI346"/>
      <c r="OJ346"/>
      <c r="OK346"/>
      <c r="OL346"/>
      <c r="OM346"/>
      <c r="ON346"/>
      <c r="OO346"/>
      <c r="OP346"/>
      <c r="OQ346"/>
      <c r="OR346"/>
      <c r="OS346"/>
      <c r="OT346"/>
      <c r="OU346"/>
      <c r="OV346"/>
      <c r="OW346"/>
      <c r="OX346"/>
      <c r="OY346"/>
      <c r="OZ346"/>
      <c r="PA346"/>
      <c r="PB346"/>
      <c r="PC346"/>
      <c r="PD346"/>
      <c r="PE346"/>
      <c r="PF346"/>
      <c r="PG346"/>
      <c r="PH346"/>
      <c r="PI346"/>
      <c r="PJ346"/>
      <c r="PK346"/>
      <c r="PL346"/>
      <c r="PM346"/>
      <c r="PN346"/>
      <c r="PO346"/>
      <c r="PP346"/>
      <c r="PQ346"/>
      <c r="PR346"/>
      <c r="PS346"/>
      <c r="PT346"/>
    </row>
    <row r="347" spans="1:436">
      <c r="A347" s="25">
        <v>90343</v>
      </c>
      <c r="B347" s="26">
        <v>46096</v>
      </c>
      <c r="C347" s="27" t="s">
        <v>95</v>
      </c>
      <c r="D347" s="27" t="s">
        <v>16</v>
      </c>
      <c r="E347" s="28">
        <v>4981</v>
      </c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/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/>
      <c r="MI347"/>
      <c r="MJ347"/>
      <c r="MK347"/>
      <c r="ML347"/>
      <c r="MM347"/>
      <c r="MN347"/>
      <c r="MO347"/>
      <c r="MP347"/>
      <c r="MQ347"/>
      <c r="MR347"/>
      <c r="MS347"/>
      <c r="MT347"/>
      <c r="MU347"/>
      <c r="MV347"/>
      <c r="MW347"/>
      <c r="MX347"/>
      <c r="MY347"/>
      <c r="MZ347"/>
      <c r="NA347"/>
      <c r="NB347"/>
      <c r="NC347"/>
      <c r="ND347"/>
      <c r="NE347"/>
      <c r="NF347"/>
      <c r="NG347"/>
      <c r="NH347"/>
      <c r="NI347"/>
      <c r="NJ347"/>
      <c r="NK347"/>
      <c r="NL347"/>
      <c r="NM347"/>
      <c r="NN347"/>
      <c r="NO347"/>
      <c r="NP347"/>
      <c r="NQ347"/>
      <c r="NR347"/>
      <c r="NS347"/>
      <c r="NT347"/>
      <c r="NU347"/>
      <c r="NV347"/>
      <c r="NW347"/>
      <c r="NX347"/>
      <c r="NY347"/>
      <c r="NZ347"/>
      <c r="OA347"/>
      <c r="OB347"/>
      <c r="OC347"/>
      <c r="OD347"/>
      <c r="OE347"/>
      <c r="OF347"/>
      <c r="OG347"/>
      <c r="OH347"/>
      <c r="OI347"/>
      <c r="OJ347"/>
      <c r="OK347"/>
      <c r="OL347"/>
      <c r="OM347"/>
      <c r="ON347"/>
      <c r="OO347"/>
      <c r="OP347"/>
      <c r="OQ347"/>
      <c r="OR347"/>
      <c r="OS347"/>
      <c r="OT347"/>
      <c r="OU347"/>
      <c r="OV347"/>
      <c r="OW347"/>
      <c r="OX347"/>
      <c r="OY347"/>
      <c r="OZ347"/>
      <c r="PA347"/>
      <c r="PB347"/>
      <c r="PC347"/>
      <c r="PD347"/>
      <c r="PE347"/>
      <c r="PF347"/>
      <c r="PG347"/>
      <c r="PH347"/>
      <c r="PI347"/>
      <c r="PJ347"/>
      <c r="PK347"/>
      <c r="PL347"/>
      <c r="PM347"/>
      <c r="PN347"/>
      <c r="PO347"/>
      <c r="PP347"/>
      <c r="PQ347"/>
      <c r="PR347"/>
      <c r="PS347"/>
      <c r="PT347"/>
    </row>
    <row r="348" spans="1:436">
      <c r="A348" s="25">
        <v>90344</v>
      </c>
      <c r="B348" s="26">
        <v>46085</v>
      </c>
      <c r="C348" s="27" t="s">
        <v>97</v>
      </c>
      <c r="D348" s="27" t="s">
        <v>26</v>
      </c>
      <c r="E348" s="28">
        <v>7830</v>
      </c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/>
      <c r="KP348"/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/>
      <c r="LH348"/>
      <c r="LI348"/>
      <c r="LJ348"/>
      <c r="LK348"/>
      <c r="LL348"/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/>
      <c r="MH348"/>
      <c r="MI348"/>
      <c r="MJ348"/>
      <c r="MK348"/>
      <c r="ML348"/>
      <c r="MM348"/>
      <c r="MN348"/>
      <c r="MO348"/>
      <c r="MP348"/>
      <c r="MQ348"/>
      <c r="MR348"/>
      <c r="MS348"/>
      <c r="MT348"/>
      <c r="MU348"/>
      <c r="MV348"/>
      <c r="MW348"/>
      <c r="MX348"/>
      <c r="MY348"/>
      <c r="MZ348"/>
      <c r="NA348"/>
      <c r="NB348"/>
      <c r="NC348"/>
      <c r="ND348"/>
      <c r="NE348"/>
      <c r="NF348"/>
      <c r="NG348"/>
      <c r="NH348"/>
      <c r="NI348"/>
      <c r="NJ348"/>
      <c r="NK348"/>
      <c r="NL348"/>
      <c r="NM348"/>
      <c r="NN348"/>
      <c r="NO348"/>
      <c r="NP348"/>
      <c r="NQ348"/>
      <c r="NR348"/>
      <c r="NS348"/>
      <c r="NT348"/>
      <c r="NU348"/>
      <c r="NV348"/>
      <c r="NW348"/>
      <c r="NX348"/>
      <c r="NY348"/>
      <c r="NZ348"/>
      <c r="OA348"/>
      <c r="OB348"/>
      <c r="OC348"/>
      <c r="OD348"/>
      <c r="OE348"/>
      <c r="OF348"/>
      <c r="OG348"/>
      <c r="OH348"/>
      <c r="OI348"/>
      <c r="OJ348"/>
      <c r="OK348"/>
      <c r="OL348"/>
      <c r="OM348"/>
      <c r="ON348"/>
      <c r="OO348"/>
      <c r="OP348"/>
      <c r="OQ348"/>
      <c r="OR348"/>
      <c r="OS348"/>
      <c r="OT348"/>
      <c r="OU348"/>
      <c r="OV348"/>
      <c r="OW348"/>
      <c r="OX348"/>
      <c r="OY348"/>
      <c r="OZ348"/>
      <c r="PA348"/>
      <c r="PB348"/>
      <c r="PC348"/>
      <c r="PD348"/>
      <c r="PE348"/>
      <c r="PF348"/>
      <c r="PG348"/>
      <c r="PH348"/>
      <c r="PI348"/>
      <c r="PJ348"/>
      <c r="PK348"/>
      <c r="PL348"/>
      <c r="PM348"/>
      <c r="PN348"/>
      <c r="PO348"/>
      <c r="PP348"/>
      <c r="PQ348"/>
      <c r="PR348"/>
      <c r="PS348"/>
      <c r="PT348"/>
    </row>
    <row r="349" spans="1:436">
      <c r="A349" s="25">
        <v>90345</v>
      </c>
      <c r="B349" s="26">
        <v>46105</v>
      </c>
      <c r="C349" s="27" t="s">
        <v>98</v>
      </c>
      <c r="D349" s="27" t="s">
        <v>16</v>
      </c>
      <c r="E349" s="28">
        <v>28639</v>
      </c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/>
      <c r="MH349"/>
      <c r="MI349"/>
      <c r="MJ349"/>
      <c r="MK349"/>
      <c r="ML349"/>
      <c r="MM349"/>
      <c r="MN349"/>
      <c r="MO349"/>
      <c r="MP349"/>
      <c r="MQ349"/>
      <c r="MR349"/>
      <c r="MS349"/>
      <c r="MT349"/>
      <c r="MU349"/>
      <c r="MV349"/>
      <c r="MW349"/>
      <c r="MX349"/>
      <c r="MY349"/>
      <c r="MZ349"/>
      <c r="NA349"/>
      <c r="NB349"/>
      <c r="NC349"/>
      <c r="ND349"/>
      <c r="NE349"/>
      <c r="NF349"/>
      <c r="NG349"/>
      <c r="NH349"/>
      <c r="NI349"/>
      <c r="NJ349"/>
      <c r="NK349"/>
      <c r="NL349"/>
      <c r="NM349"/>
      <c r="NN349"/>
      <c r="NO349"/>
      <c r="NP349"/>
      <c r="NQ349"/>
      <c r="NR349"/>
      <c r="NS349"/>
      <c r="NT349"/>
      <c r="NU349"/>
      <c r="NV349"/>
      <c r="NW349"/>
      <c r="NX349"/>
      <c r="NY349"/>
      <c r="NZ349"/>
      <c r="OA349"/>
      <c r="OB349"/>
      <c r="OC349"/>
      <c r="OD349"/>
      <c r="OE349"/>
      <c r="OF349"/>
      <c r="OG349"/>
      <c r="OH349"/>
      <c r="OI349"/>
      <c r="OJ349"/>
      <c r="OK349"/>
      <c r="OL349"/>
      <c r="OM349"/>
      <c r="ON349"/>
      <c r="OO349"/>
      <c r="OP349"/>
      <c r="OQ349"/>
      <c r="OR349"/>
      <c r="OS349"/>
      <c r="OT349"/>
      <c r="OU349"/>
      <c r="OV349"/>
      <c r="OW349"/>
      <c r="OX349"/>
      <c r="OY349"/>
      <c r="OZ349"/>
      <c r="PA349"/>
      <c r="PB349"/>
      <c r="PC349"/>
      <c r="PD349"/>
      <c r="PE349"/>
      <c r="PF349"/>
      <c r="PG349"/>
      <c r="PH349"/>
      <c r="PI349"/>
      <c r="PJ349"/>
      <c r="PK349"/>
      <c r="PL349"/>
      <c r="PM349"/>
      <c r="PN349"/>
      <c r="PO349"/>
      <c r="PP349"/>
      <c r="PQ349"/>
      <c r="PR349"/>
      <c r="PS349"/>
      <c r="PT349"/>
    </row>
    <row r="350" spans="1:436">
      <c r="A350" s="25">
        <v>90346</v>
      </c>
      <c r="B350" s="26">
        <v>46244</v>
      </c>
      <c r="C350" s="27" t="s">
        <v>96</v>
      </c>
      <c r="D350" s="27" t="s">
        <v>31</v>
      </c>
      <c r="E350" s="28">
        <v>20280</v>
      </c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/>
      <c r="MI350"/>
      <c r="MJ350"/>
      <c r="MK350"/>
      <c r="ML350"/>
      <c r="MM350"/>
      <c r="MN350"/>
      <c r="MO350"/>
      <c r="MP350"/>
      <c r="MQ350"/>
      <c r="MR350"/>
      <c r="MS350"/>
      <c r="MT350"/>
      <c r="MU350"/>
      <c r="MV350"/>
      <c r="MW350"/>
      <c r="MX350"/>
      <c r="MY350"/>
      <c r="MZ350"/>
      <c r="NA350"/>
      <c r="NB350"/>
      <c r="NC350"/>
      <c r="ND350"/>
      <c r="NE350"/>
      <c r="NF350"/>
      <c r="NG350"/>
      <c r="NH350"/>
      <c r="NI350"/>
      <c r="NJ350"/>
      <c r="NK350"/>
      <c r="NL350"/>
      <c r="NM350"/>
      <c r="NN350"/>
      <c r="NO350"/>
      <c r="NP350"/>
      <c r="NQ350"/>
      <c r="NR350"/>
      <c r="NS350"/>
      <c r="NT350"/>
      <c r="NU350"/>
      <c r="NV350"/>
      <c r="NW350"/>
      <c r="NX350"/>
      <c r="NY350"/>
      <c r="NZ350"/>
      <c r="OA350"/>
      <c r="OB350"/>
      <c r="OC350"/>
      <c r="OD350"/>
      <c r="OE350"/>
      <c r="OF350"/>
      <c r="OG350"/>
      <c r="OH350"/>
      <c r="OI350"/>
      <c r="OJ350"/>
      <c r="OK350"/>
      <c r="OL350"/>
      <c r="OM350"/>
      <c r="ON350"/>
      <c r="OO350"/>
      <c r="OP350"/>
      <c r="OQ350"/>
      <c r="OR350"/>
      <c r="OS350"/>
      <c r="OT350"/>
      <c r="OU350"/>
      <c r="OV350"/>
      <c r="OW350"/>
      <c r="OX350"/>
      <c r="OY350"/>
      <c r="OZ350"/>
      <c r="PA350"/>
      <c r="PB350"/>
      <c r="PC350"/>
      <c r="PD350"/>
      <c r="PE350"/>
      <c r="PF350"/>
      <c r="PG350"/>
      <c r="PH350"/>
      <c r="PI350"/>
      <c r="PJ350"/>
      <c r="PK350"/>
      <c r="PL350"/>
      <c r="PM350"/>
      <c r="PN350"/>
      <c r="PO350"/>
      <c r="PP350"/>
      <c r="PQ350"/>
      <c r="PR350"/>
      <c r="PS350"/>
      <c r="PT350"/>
    </row>
    <row r="351" spans="1:436">
      <c r="A351" s="25">
        <v>90347</v>
      </c>
      <c r="B351" s="26">
        <v>46025</v>
      </c>
      <c r="C351" s="27" t="s">
        <v>95</v>
      </c>
      <c r="D351" s="27" t="s">
        <v>41</v>
      </c>
      <c r="E351" s="28">
        <v>29672</v>
      </c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/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  <c r="LK351"/>
      <c r="LL351"/>
      <c r="LM351"/>
      <c r="LN351"/>
      <c r="LO351"/>
      <c r="LP351"/>
      <c r="LQ351"/>
      <c r="LR351"/>
      <c r="LS351"/>
      <c r="LT351"/>
      <c r="LU351"/>
      <c r="LV351"/>
      <c r="LW351"/>
      <c r="LX351"/>
      <c r="LY351"/>
      <c r="LZ351"/>
      <c r="MA351"/>
      <c r="MB351"/>
      <c r="MC351"/>
      <c r="MD351"/>
      <c r="ME351"/>
      <c r="MF351"/>
      <c r="MG351"/>
      <c r="MH351"/>
      <c r="MI351"/>
      <c r="MJ351"/>
      <c r="MK351"/>
      <c r="ML351"/>
      <c r="MM351"/>
      <c r="MN351"/>
      <c r="MO351"/>
      <c r="MP351"/>
      <c r="MQ351"/>
      <c r="MR351"/>
      <c r="MS351"/>
      <c r="MT351"/>
      <c r="MU351"/>
      <c r="MV351"/>
      <c r="MW351"/>
      <c r="MX351"/>
      <c r="MY351"/>
      <c r="MZ351"/>
      <c r="NA351"/>
      <c r="NB351"/>
      <c r="NC351"/>
      <c r="ND351"/>
      <c r="NE351"/>
      <c r="NF351"/>
      <c r="NG351"/>
      <c r="NH351"/>
      <c r="NI351"/>
      <c r="NJ351"/>
      <c r="NK351"/>
      <c r="NL351"/>
      <c r="NM351"/>
      <c r="NN351"/>
      <c r="NO351"/>
      <c r="NP351"/>
      <c r="NQ351"/>
      <c r="NR351"/>
      <c r="NS351"/>
      <c r="NT351"/>
      <c r="NU351"/>
      <c r="NV351"/>
      <c r="NW351"/>
      <c r="NX351"/>
      <c r="NY351"/>
      <c r="NZ351"/>
      <c r="OA351"/>
      <c r="OB351"/>
      <c r="OC351"/>
      <c r="OD351"/>
      <c r="OE351"/>
      <c r="OF351"/>
      <c r="OG351"/>
      <c r="OH351"/>
      <c r="OI351"/>
      <c r="OJ351"/>
      <c r="OK351"/>
      <c r="OL351"/>
      <c r="OM351"/>
      <c r="ON351"/>
      <c r="OO351"/>
      <c r="OP351"/>
      <c r="OQ351"/>
      <c r="OR351"/>
      <c r="OS351"/>
      <c r="OT351"/>
      <c r="OU351"/>
      <c r="OV351"/>
      <c r="OW351"/>
      <c r="OX351"/>
      <c r="OY351"/>
      <c r="OZ351"/>
      <c r="PA351"/>
      <c r="PB351"/>
      <c r="PC351"/>
      <c r="PD351"/>
      <c r="PE351"/>
      <c r="PF351"/>
      <c r="PG351"/>
      <c r="PH351"/>
      <c r="PI351"/>
      <c r="PJ351"/>
      <c r="PK351"/>
      <c r="PL351"/>
      <c r="PM351"/>
      <c r="PN351"/>
      <c r="PO351"/>
      <c r="PP351"/>
      <c r="PQ351"/>
      <c r="PR351"/>
      <c r="PS351"/>
      <c r="PT351"/>
    </row>
    <row r="352" spans="1:436">
      <c r="A352" s="25">
        <v>90348</v>
      </c>
      <c r="B352" s="26">
        <v>46232</v>
      </c>
      <c r="C352" s="27" t="s">
        <v>95</v>
      </c>
      <c r="D352" s="27" t="s">
        <v>41</v>
      </c>
      <c r="E352" s="28">
        <v>18954</v>
      </c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/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  <c r="MK352"/>
      <c r="ML352"/>
      <c r="MM352"/>
      <c r="MN352"/>
      <c r="MO352"/>
      <c r="MP352"/>
      <c r="MQ352"/>
      <c r="MR352"/>
      <c r="MS352"/>
      <c r="MT352"/>
      <c r="MU352"/>
      <c r="MV352"/>
      <c r="MW352"/>
      <c r="MX352"/>
      <c r="MY352"/>
      <c r="MZ352"/>
      <c r="NA352"/>
      <c r="NB352"/>
      <c r="NC352"/>
      <c r="ND352"/>
      <c r="NE352"/>
      <c r="NF352"/>
      <c r="NG352"/>
      <c r="NH352"/>
      <c r="NI352"/>
      <c r="NJ352"/>
      <c r="NK352"/>
      <c r="NL352"/>
      <c r="NM352"/>
      <c r="NN352"/>
      <c r="NO352"/>
      <c r="NP352"/>
      <c r="NQ352"/>
      <c r="NR352"/>
      <c r="NS352"/>
      <c r="NT352"/>
      <c r="NU352"/>
      <c r="NV352"/>
      <c r="NW352"/>
      <c r="NX352"/>
      <c r="NY352"/>
      <c r="NZ352"/>
      <c r="OA352"/>
      <c r="OB352"/>
      <c r="OC352"/>
      <c r="OD352"/>
      <c r="OE352"/>
      <c r="OF352"/>
      <c r="OG352"/>
      <c r="OH352"/>
      <c r="OI352"/>
      <c r="OJ352"/>
      <c r="OK352"/>
      <c r="OL352"/>
      <c r="OM352"/>
      <c r="ON352"/>
      <c r="OO352"/>
      <c r="OP352"/>
      <c r="OQ352"/>
      <c r="OR352"/>
      <c r="OS352"/>
      <c r="OT352"/>
      <c r="OU352"/>
      <c r="OV352"/>
      <c r="OW352"/>
      <c r="OX352"/>
      <c r="OY352"/>
      <c r="OZ352"/>
      <c r="PA352"/>
      <c r="PB352"/>
      <c r="PC352"/>
      <c r="PD352"/>
      <c r="PE352"/>
      <c r="PF352"/>
      <c r="PG352"/>
      <c r="PH352"/>
      <c r="PI352"/>
      <c r="PJ352"/>
      <c r="PK352"/>
      <c r="PL352"/>
      <c r="PM352"/>
      <c r="PN352"/>
      <c r="PO352"/>
      <c r="PP352"/>
      <c r="PQ352"/>
      <c r="PR352"/>
      <c r="PS352"/>
      <c r="PT352"/>
    </row>
    <row r="353" spans="1:436">
      <c r="A353" s="25">
        <v>90349</v>
      </c>
      <c r="B353" s="26">
        <v>46143</v>
      </c>
      <c r="C353" s="27" t="s">
        <v>95</v>
      </c>
      <c r="D353" s="27" t="s">
        <v>26</v>
      </c>
      <c r="E353" s="28">
        <v>19673</v>
      </c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/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/>
      <c r="LH353"/>
      <c r="LI353"/>
      <c r="LJ353"/>
      <c r="LK353"/>
      <c r="LL353"/>
      <c r="LM353"/>
      <c r="LN353"/>
      <c r="LO353"/>
      <c r="LP353"/>
      <c r="LQ353"/>
      <c r="LR353"/>
      <c r="LS353"/>
      <c r="LT353"/>
      <c r="LU353"/>
      <c r="LV353"/>
      <c r="LW353"/>
      <c r="LX353"/>
      <c r="LY353"/>
      <c r="LZ353"/>
      <c r="MA353"/>
      <c r="MB353"/>
      <c r="MC353"/>
      <c r="MD353"/>
      <c r="ME353"/>
      <c r="MF353"/>
      <c r="MG353"/>
      <c r="MH353"/>
      <c r="MI353"/>
      <c r="MJ353"/>
      <c r="MK353"/>
      <c r="ML353"/>
      <c r="MM353"/>
      <c r="MN353"/>
      <c r="MO353"/>
      <c r="MP353"/>
      <c r="MQ353"/>
      <c r="MR353"/>
      <c r="MS353"/>
      <c r="MT353"/>
      <c r="MU353"/>
      <c r="MV353"/>
      <c r="MW353"/>
      <c r="MX353"/>
      <c r="MY353"/>
      <c r="MZ353"/>
      <c r="NA353"/>
      <c r="NB353"/>
      <c r="NC353"/>
      <c r="ND353"/>
      <c r="NE353"/>
      <c r="NF353"/>
      <c r="NG353"/>
      <c r="NH353"/>
      <c r="NI353"/>
      <c r="NJ353"/>
      <c r="NK353"/>
      <c r="NL353"/>
      <c r="NM353"/>
      <c r="NN353"/>
      <c r="NO353"/>
      <c r="NP353"/>
      <c r="NQ353"/>
      <c r="NR353"/>
      <c r="NS353"/>
      <c r="NT353"/>
      <c r="NU353"/>
      <c r="NV353"/>
      <c r="NW353"/>
      <c r="NX353"/>
      <c r="NY353"/>
      <c r="NZ353"/>
      <c r="OA353"/>
      <c r="OB353"/>
      <c r="OC353"/>
      <c r="OD353"/>
      <c r="OE353"/>
      <c r="OF353"/>
      <c r="OG353"/>
      <c r="OH353"/>
      <c r="OI353"/>
      <c r="OJ353"/>
      <c r="OK353"/>
      <c r="OL353"/>
      <c r="OM353"/>
      <c r="ON353"/>
      <c r="OO353"/>
      <c r="OP353"/>
      <c r="OQ353"/>
      <c r="OR353"/>
      <c r="OS353"/>
      <c r="OT353"/>
      <c r="OU353"/>
      <c r="OV353"/>
      <c r="OW353"/>
      <c r="OX353"/>
      <c r="OY353"/>
      <c r="OZ353"/>
      <c r="PA353"/>
      <c r="PB353"/>
      <c r="PC353"/>
      <c r="PD353"/>
      <c r="PE353"/>
      <c r="PF353"/>
      <c r="PG353"/>
      <c r="PH353"/>
      <c r="PI353"/>
      <c r="PJ353"/>
      <c r="PK353"/>
      <c r="PL353"/>
      <c r="PM353"/>
      <c r="PN353"/>
      <c r="PO353"/>
      <c r="PP353"/>
      <c r="PQ353"/>
      <c r="PR353"/>
      <c r="PS353"/>
      <c r="PT353"/>
    </row>
    <row r="354" spans="1:436">
      <c r="A354" s="25">
        <v>90350</v>
      </c>
      <c r="B354" s="26">
        <v>46128</v>
      </c>
      <c r="C354" s="27" t="s">
        <v>96</v>
      </c>
      <c r="D354" s="27" t="s">
        <v>21</v>
      </c>
      <c r="E354" s="28">
        <v>16956</v>
      </c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/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  <c r="LK354"/>
      <c r="LL354"/>
      <c r="LM354"/>
      <c r="LN354"/>
      <c r="LO354"/>
      <c r="LP354"/>
      <c r="LQ354"/>
      <c r="LR354"/>
      <c r="LS354"/>
      <c r="LT354"/>
      <c r="LU354"/>
      <c r="LV354"/>
      <c r="LW354"/>
      <c r="LX354"/>
      <c r="LY354"/>
      <c r="LZ354"/>
      <c r="MA354"/>
      <c r="MB354"/>
      <c r="MC354"/>
      <c r="MD354"/>
      <c r="ME354"/>
      <c r="MF354"/>
      <c r="MG354"/>
      <c r="MH354"/>
      <c r="MI354"/>
      <c r="MJ354"/>
      <c r="MK354"/>
      <c r="ML354"/>
      <c r="MM354"/>
      <c r="MN354"/>
      <c r="MO354"/>
      <c r="MP354"/>
      <c r="MQ354"/>
      <c r="MR354"/>
      <c r="MS354"/>
      <c r="MT354"/>
      <c r="MU354"/>
      <c r="MV354"/>
      <c r="MW354"/>
      <c r="MX354"/>
      <c r="MY354"/>
      <c r="MZ354"/>
      <c r="NA354"/>
      <c r="NB354"/>
      <c r="NC354"/>
      <c r="ND354"/>
      <c r="NE354"/>
      <c r="NF354"/>
      <c r="NG354"/>
      <c r="NH354"/>
      <c r="NI354"/>
      <c r="NJ354"/>
      <c r="NK354"/>
      <c r="NL354"/>
      <c r="NM354"/>
      <c r="NN354"/>
      <c r="NO354"/>
      <c r="NP354"/>
      <c r="NQ354"/>
      <c r="NR354"/>
      <c r="NS354"/>
      <c r="NT354"/>
      <c r="NU354"/>
      <c r="NV354"/>
      <c r="NW354"/>
      <c r="NX354"/>
      <c r="NY354"/>
      <c r="NZ354"/>
      <c r="OA354"/>
      <c r="OB354"/>
      <c r="OC354"/>
      <c r="OD354"/>
      <c r="OE354"/>
      <c r="OF354"/>
      <c r="OG354"/>
      <c r="OH354"/>
      <c r="OI354"/>
      <c r="OJ354"/>
      <c r="OK354"/>
      <c r="OL354"/>
      <c r="OM354"/>
      <c r="ON354"/>
      <c r="OO354"/>
      <c r="OP354"/>
      <c r="OQ354"/>
      <c r="OR354"/>
      <c r="OS354"/>
      <c r="OT354"/>
      <c r="OU354"/>
      <c r="OV354"/>
      <c r="OW354"/>
      <c r="OX354"/>
      <c r="OY354"/>
      <c r="OZ354"/>
      <c r="PA354"/>
      <c r="PB354"/>
      <c r="PC354"/>
      <c r="PD354"/>
      <c r="PE354"/>
      <c r="PF354"/>
      <c r="PG354"/>
      <c r="PH354"/>
      <c r="PI354"/>
      <c r="PJ354"/>
      <c r="PK354"/>
      <c r="PL354"/>
      <c r="PM354"/>
      <c r="PN354"/>
      <c r="PO354"/>
      <c r="PP354"/>
      <c r="PQ354"/>
      <c r="PR354"/>
      <c r="PS354"/>
      <c r="PT354"/>
    </row>
    <row r="355" spans="1:436">
      <c r="A355" s="25">
        <v>90351</v>
      </c>
      <c r="B355" s="26">
        <v>46198</v>
      </c>
      <c r="C355" s="27" t="s">
        <v>97</v>
      </c>
      <c r="D355" s="27" t="s">
        <v>26</v>
      </c>
      <c r="E355" s="28">
        <v>28630</v>
      </c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/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/>
      <c r="LK355"/>
      <c r="LL355"/>
      <c r="LM355"/>
      <c r="LN355"/>
      <c r="LO355"/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  <c r="MF355"/>
      <c r="MG355"/>
      <c r="MH355"/>
      <c r="MI355"/>
      <c r="MJ355"/>
      <c r="MK355"/>
      <c r="ML355"/>
      <c r="MM355"/>
      <c r="MN355"/>
      <c r="MO355"/>
      <c r="MP355"/>
      <c r="MQ355"/>
      <c r="MR355"/>
      <c r="MS355"/>
      <c r="MT355"/>
      <c r="MU355"/>
      <c r="MV355"/>
      <c r="MW355"/>
      <c r="MX355"/>
      <c r="MY355"/>
      <c r="MZ355"/>
      <c r="NA355"/>
      <c r="NB355"/>
      <c r="NC355"/>
      <c r="ND355"/>
      <c r="NE355"/>
      <c r="NF355"/>
      <c r="NG355"/>
      <c r="NH355"/>
      <c r="NI355"/>
      <c r="NJ355"/>
      <c r="NK355"/>
      <c r="NL355"/>
      <c r="NM355"/>
      <c r="NN355"/>
      <c r="NO355"/>
      <c r="NP355"/>
      <c r="NQ355"/>
      <c r="NR355"/>
      <c r="NS355"/>
      <c r="NT355"/>
      <c r="NU355"/>
      <c r="NV355"/>
      <c r="NW355"/>
      <c r="NX355"/>
      <c r="NY355"/>
      <c r="NZ355"/>
      <c r="OA355"/>
      <c r="OB355"/>
      <c r="OC355"/>
      <c r="OD355"/>
      <c r="OE355"/>
      <c r="OF355"/>
      <c r="OG355"/>
      <c r="OH355"/>
      <c r="OI355"/>
      <c r="OJ355"/>
      <c r="OK355"/>
      <c r="OL355"/>
      <c r="OM355"/>
      <c r="ON355"/>
      <c r="OO355"/>
      <c r="OP355"/>
      <c r="OQ355"/>
      <c r="OR355"/>
      <c r="OS355"/>
      <c r="OT355"/>
      <c r="OU355"/>
      <c r="OV355"/>
      <c r="OW355"/>
      <c r="OX355"/>
      <c r="OY355"/>
      <c r="OZ355"/>
      <c r="PA355"/>
      <c r="PB355"/>
      <c r="PC355"/>
      <c r="PD355"/>
      <c r="PE355"/>
      <c r="PF355"/>
      <c r="PG355"/>
      <c r="PH355"/>
      <c r="PI355"/>
      <c r="PJ355"/>
      <c r="PK355"/>
      <c r="PL355"/>
      <c r="PM355"/>
      <c r="PN355"/>
      <c r="PO355"/>
      <c r="PP355"/>
      <c r="PQ355"/>
      <c r="PR355"/>
      <c r="PS355"/>
      <c r="PT355"/>
    </row>
    <row r="356" spans="1:436">
      <c r="A356" s="25">
        <v>90352</v>
      </c>
      <c r="B356" s="26">
        <v>46160</v>
      </c>
      <c r="C356" s="27" t="s">
        <v>95</v>
      </c>
      <c r="D356" s="27" t="s">
        <v>26</v>
      </c>
      <c r="E356" s="28">
        <v>16594</v>
      </c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/>
      <c r="KQ356"/>
      <c r="KR356"/>
      <c r="KS356"/>
      <c r="KT356"/>
      <c r="KU356"/>
      <c r="KV356"/>
      <c r="KW356"/>
      <c r="KX356"/>
      <c r="KY356"/>
      <c r="KZ356"/>
      <c r="LA356"/>
      <c r="LB356"/>
      <c r="LC356"/>
      <c r="LD356"/>
      <c r="LE356"/>
      <c r="LF356"/>
      <c r="LG356"/>
      <c r="LH356"/>
      <c r="LI356"/>
      <c r="LJ356"/>
      <c r="LK356"/>
      <c r="LL356"/>
      <c r="LM356"/>
      <c r="LN356"/>
      <c r="LO356"/>
      <c r="LP356"/>
      <c r="LQ356"/>
      <c r="LR356"/>
      <c r="LS356"/>
      <c r="LT356"/>
      <c r="LU356"/>
      <c r="LV356"/>
      <c r="LW356"/>
      <c r="LX356"/>
      <c r="LY356"/>
      <c r="LZ356"/>
      <c r="MA356"/>
      <c r="MB356"/>
      <c r="MC356"/>
      <c r="MD356"/>
      <c r="ME356"/>
      <c r="MF356"/>
      <c r="MG356"/>
      <c r="MH356"/>
      <c r="MI356"/>
      <c r="MJ356"/>
      <c r="MK356"/>
      <c r="ML356"/>
      <c r="MM356"/>
      <c r="MN356"/>
      <c r="MO356"/>
      <c r="MP356"/>
      <c r="MQ356"/>
      <c r="MR356"/>
      <c r="MS356"/>
      <c r="MT356"/>
      <c r="MU356"/>
      <c r="MV356"/>
      <c r="MW356"/>
      <c r="MX356"/>
      <c r="MY356"/>
      <c r="MZ356"/>
      <c r="NA356"/>
      <c r="NB356"/>
      <c r="NC356"/>
      <c r="ND356"/>
      <c r="NE356"/>
      <c r="NF356"/>
      <c r="NG356"/>
      <c r="NH356"/>
      <c r="NI356"/>
      <c r="NJ356"/>
      <c r="NK356"/>
      <c r="NL356"/>
      <c r="NM356"/>
      <c r="NN356"/>
      <c r="NO356"/>
      <c r="NP356"/>
      <c r="NQ356"/>
      <c r="NR356"/>
      <c r="NS356"/>
      <c r="NT356"/>
      <c r="NU356"/>
      <c r="NV356"/>
      <c r="NW356"/>
      <c r="NX356"/>
      <c r="NY356"/>
      <c r="NZ356"/>
      <c r="OA356"/>
      <c r="OB356"/>
      <c r="OC356"/>
      <c r="OD356"/>
      <c r="OE356"/>
      <c r="OF356"/>
      <c r="OG356"/>
      <c r="OH356"/>
      <c r="OI356"/>
      <c r="OJ356"/>
      <c r="OK356"/>
      <c r="OL356"/>
      <c r="OM356"/>
      <c r="ON356"/>
      <c r="OO356"/>
      <c r="OP356"/>
      <c r="OQ356"/>
      <c r="OR356"/>
      <c r="OS356"/>
      <c r="OT356"/>
      <c r="OU356"/>
      <c r="OV356"/>
      <c r="OW356"/>
      <c r="OX356"/>
      <c r="OY356"/>
      <c r="OZ356"/>
      <c r="PA356"/>
      <c r="PB356"/>
      <c r="PC356"/>
      <c r="PD356"/>
      <c r="PE356"/>
      <c r="PF356"/>
      <c r="PG356"/>
      <c r="PH356"/>
      <c r="PI356"/>
      <c r="PJ356"/>
      <c r="PK356"/>
      <c r="PL356"/>
      <c r="PM356"/>
      <c r="PN356"/>
      <c r="PO356"/>
      <c r="PP356"/>
      <c r="PQ356"/>
      <c r="PR356"/>
      <c r="PS356"/>
      <c r="PT356"/>
    </row>
    <row r="357" spans="1:436">
      <c r="A357" s="25">
        <v>90353</v>
      </c>
      <c r="B357" s="26">
        <v>46053</v>
      </c>
      <c r="C357" s="27" t="s">
        <v>98</v>
      </c>
      <c r="D357" s="27" t="s">
        <v>16</v>
      </c>
      <c r="E357" s="28">
        <v>5669</v>
      </c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/>
      <c r="KQ357"/>
      <c r="KR357"/>
      <c r="KS357"/>
      <c r="KT357"/>
      <c r="KU357"/>
      <c r="KV357"/>
      <c r="KW357"/>
      <c r="KX357"/>
      <c r="KY357"/>
      <c r="KZ357"/>
      <c r="LA357"/>
      <c r="LB357"/>
      <c r="LC357"/>
      <c r="LD357"/>
      <c r="LE357"/>
      <c r="LF357"/>
      <c r="LG357"/>
      <c r="LH357"/>
      <c r="LI357"/>
      <c r="LJ357"/>
      <c r="LK357"/>
      <c r="LL357"/>
      <c r="LM357"/>
      <c r="LN357"/>
      <c r="LO357"/>
      <c r="LP357"/>
      <c r="LQ357"/>
      <c r="LR357"/>
      <c r="LS357"/>
      <c r="LT357"/>
      <c r="LU357"/>
      <c r="LV357"/>
      <c r="LW357"/>
      <c r="LX357"/>
      <c r="LY357"/>
      <c r="LZ357"/>
      <c r="MA357"/>
      <c r="MB357"/>
      <c r="MC357"/>
      <c r="MD357"/>
      <c r="ME357"/>
      <c r="MF357"/>
      <c r="MG357"/>
      <c r="MH357"/>
      <c r="MI357"/>
      <c r="MJ357"/>
      <c r="MK357"/>
      <c r="ML357"/>
      <c r="MM357"/>
      <c r="MN357"/>
      <c r="MO357"/>
      <c r="MP357"/>
      <c r="MQ357"/>
      <c r="MR357"/>
      <c r="MS357"/>
      <c r="MT357"/>
      <c r="MU357"/>
      <c r="MV357"/>
      <c r="MW357"/>
      <c r="MX357"/>
      <c r="MY357"/>
      <c r="MZ357"/>
      <c r="NA357"/>
      <c r="NB357"/>
      <c r="NC357"/>
      <c r="ND357"/>
      <c r="NE357"/>
      <c r="NF357"/>
      <c r="NG357"/>
      <c r="NH357"/>
      <c r="NI357"/>
      <c r="NJ357"/>
      <c r="NK357"/>
      <c r="NL357"/>
      <c r="NM357"/>
      <c r="NN357"/>
      <c r="NO357"/>
      <c r="NP357"/>
      <c r="NQ357"/>
      <c r="NR357"/>
      <c r="NS357"/>
      <c r="NT357"/>
      <c r="NU357"/>
      <c r="NV357"/>
      <c r="NW357"/>
      <c r="NX357"/>
      <c r="NY357"/>
      <c r="NZ357"/>
      <c r="OA357"/>
      <c r="OB357"/>
      <c r="OC357"/>
      <c r="OD357"/>
      <c r="OE357"/>
      <c r="OF357"/>
      <c r="OG357"/>
      <c r="OH357"/>
      <c r="OI357"/>
      <c r="OJ357"/>
      <c r="OK357"/>
      <c r="OL357"/>
      <c r="OM357"/>
      <c r="ON357"/>
      <c r="OO357"/>
      <c r="OP357"/>
      <c r="OQ357"/>
      <c r="OR357"/>
      <c r="OS357"/>
      <c r="OT357"/>
      <c r="OU357"/>
      <c r="OV357"/>
      <c r="OW357"/>
      <c r="OX357"/>
      <c r="OY357"/>
      <c r="OZ357"/>
      <c r="PA357"/>
      <c r="PB357"/>
      <c r="PC357"/>
      <c r="PD357"/>
      <c r="PE357"/>
      <c r="PF357"/>
      <c r="PG357"/>
      <c r="PH357"/>
      <c r="PI357"/>
      <c r="PJ357"/>
      <c r="PK357"/>
      <c r="PL357"/>
      <c r="PM357"/>
      <c r="PN357"/>
      <c r="PO357"/>
      <c r="PP357"/>
      <c r="PQ357"/>
      <c r="PR357"/>
      <c r="PS357"/>
      <c r="PT357"/>
    </row>
    <row r="358" spans="1:436">
      <c r="A358" s="25">
        <v>90354</v>
      </c>
      <c r="B358" s="26">
        <v>46271</v>
      </c>
      <c r="C358" s="27" t="s">
        <v>95</v>
      </c>
      <c r="D358" s="27" t="s">
        <v>41</v>
      </c>
      <c r="E358" s="28">
        <v>22709</v>
      </c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  <c r="KN358"/>
      <c r="KO358"/>
      <c r="KP358"/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/>
      <c r="LK358"/>
      <c r="LL358"/>
      <c r="LM358"/>
      <c r="LN358"/>
      <c r="LO358"/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  <c r="MF358"/>
      <c r="MG358"/>
      <c r="MH358"/>
      <c r="MI358"/>
      <c r="MJ358"/>
      <c r="MK358"/>
      <c r="ML358"/>
      <c r="MM358"/>
      <c r="MN358"/>
      <c r="MO358"/>
      <c r="MP358"/>
      <c r="MQ358"/>
      <c r="MR358"/>
      <c r="MS358"/>
      <c r="MT358"/>
      <c r="MU358"/>
      <c r="MV358"/>
      <c r="MW358"/>
      <c r="MX358"/>
      <c r="MY358"/>
      <c r="MZ358"/>
      <c r="NA358"/>
      <c r="NB358"/>
      <c r="NC358"/>
      <c r="ND358"/>
      <c r="NE358"/>
      <c r="NF358"/>
      <c r="NG358"/>
      <c r="NH358"/>
      <c r="NI358"/>
      <c r="NJ358"/>
      <c r="NK358"/>
      <c r="NL358"/>
      <c r="NM358"/>
      <c r="NN358"/>
      <c r="NO358"/>
      <c r="NP358"/>
      <c r="NQ358"/>
      <c r="NR358"/>
      <c r="NS358"/>
      <c r="NT358"/>
      <c r="NU358"/>
      <c r="NV358"/>
      <c r="NW358"/>
      <c r="NX358"/>
      <c r="NY358"/>
      <c r="NZ358"/>
      <c r="OA358"/>
      <c r="OB358"/>
      <c r="OC358"/>
      <c r="OD358"/>
      <c r="OE358"/>
      <c r="OF358"/>
      <c r="OG358"/>
      <c r="OH358"/>
      <c r="OI358"/>
      <c r="OJ358"/>
      <c r="OK358"/>
      <c r="OL358"/>
      <c r="OM358"/>
      <c r="ON358"/>
      <c r="OO358"/>
      <c r="OP358"/>
      <c r="OQ358"/>
      <c r="OR358"/>
      <c r="OS358"/>
      <c r="OT358"/>
      <c r="OU358"/>
      <c r="OV358"/>
      <c r="OW358"/>
      <c r="OX358"/>
      <c r="OY358"/>
      <c r="OZ358"/>
      <c r="PA358"/>
      <c r="PB358"/>
      <c r="PC358"/>
      <c r="PD358"/>
      <c r="PE358"/>
      <c r="PF358"/>
      <c r="PG358"/>
      <c r="PH358"/>
      <c r="PI358"/>
      <c r="PJ358"/>
      <c r="PK358"/>
      <c r="PL358"/>
      <c r="PM358"/>
      <c r="PN358"/>
      <c r="PO358"/>
      <c r="PP358"/>
      <c r="PQ358"/>
      <c r="PR358"/>
      <c r="PS358"/>
      <c r="PT358"/>
    </row>
    <row r="359" spans="1:436">
      <c r="A359" s="25">
        <v>90355</v>
      </c>
      <c r="B359" s="26">
        <v>46223</v>
      </c>
      <c r="C359" s="27" t="s">
        <v>95</v>
      </c>
      <c r="D359" s="27" t="s">
        <v>21</v>
      </c>
      <c r="E359" s="28">
        <v>24801</v>
      </c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/>
      <c r="KO359"/>
      <c r="KP359"/>
      <c r="KQ359"/>
      <c r="KR359"/>
      <c r="KS359"/>
      <c r="KT359"/>
      <c r="KU359"/>
      <c r="KV359"/>
      <c r="KW359"/>
      <c r="KX359"/>
      <c r="KY359"/>
      <c r="KZ359"/>
      <c r="LA359"/>
      <c r="LB359"/>
      <c r="LC359"/>
      <c r="LD359"/>
      <c r="LE359"/>
      <c r="LF359"/>
      <c r="LG359"/>
      <c r="LH359"/>
      <c r="LI359"/>
      <c r="LJ359"/>
      <c r="LK359"/>
      <c r="LL359"/>
      <c r="LM359"/>
      <c r="LN359"/>
      <c r="LO359"/>
      <c r="LP359"/>
      <c r="LQ359"/>
      <c r="LR359"/>
      <c r="LS359"/>
      <c r="LT359"/>
      <c r="LU359"/>
      <c r="LV359"/>
      <c r="LW359"/>
      <c r="LX359"/>
      <c r="LY359"/>
      <c r="LZ359"/>
      <c r="MA359"/>
      <c r="MB359"/>
      <c r="MC359"/>
      <c r="MD359"/>
      <c r="ME359"/>
      <c r="MF359"/>
      <c r="MG359"/>
      <c r="MH359"/>
      <c r="MI359"/>
      <c r="MJ359"/>
      <c r="MK359"/>
      <c r="ML359"/>
      <c r="MM359"/>
      <c r="MN359"/>
      <c r="MO359"/>
      <c r="MP359"/>
      <c r="MQ359"/>
      <c r="MR359"/>
      <c r="MS359"/>
      <c r="MT359"/>
      <c r="MU359"/>
      <c r="MV359"/>
      <c r="MW359"/>
      <c r="MX359"/>
      <c r="MY359"/>
      <c r="MZ359"/>
      <c r="NA359"/>
      <c r="NB359"/>
      <c r="NC359"/>
      <c r="ND359"/>
      <c r="NE359"/>
      <c r="NF359"/>
      <c r="NG359"/>
      <c r="NH359"/>
      <c r="NI359"/>
      <c r="NJ359"/>
      <c r="NK359"/>
      <c r="NL359"/>
      <c r="NM359"/>
      <c r="NN359"/>
      <c r="NO359"/>
      <c r="NP359"/>
      <c r="NQ359"/>
      <c r="NR359"/>
      <c r="NS359"/>
      <c r="NT359"/>
      <c r="NU359"/>
      <c r="NV359"/>
      <c r="NW359"/>
      <c r="NX359"/>
      <c r="NY359"/>
      <c r="NZ359"/>
      <c r="OA359"/>
      <c r="OB359"/>
      <c r="OC359"/>
      <c r="OD359"/>
      <c r="OE359"/>
      <c r="OF359"/>
      <c r="OG359"/>
      <c r="OH359"/>
      <c r="OI359"/>
      <c r="OJ359"/>
      <c r="OK359"/>
      <c r="OL359"/>
      <c r="OM359"/>
      <c r="ON359"/>
      <c r="OO359"/>
      <c r="OP359"/>
      <c r="OQ359"/>
      <c r="OR359"/>
      <c r="OS359"/>
      <c r="OT359"/>
      <c r="OU359"/>
      <c r="OV359"/>
      <c r="OW359"/>
      <c r="OX359"/>
      <c r="OY359"/>
      <c r="OZ359"/>
      <c r="PA359"/>
      <c r="PB359"/>
      <c r="PC359"/>
      <c r="PD359"/>
      <c r="PE359"/>
      <c r="PF359"/>
      <c r="PG359"/>
      <c r="PH359"/>
      <c r="PI359"/>
      <c r="PJ359"/>
      <c r="PK359"/>
      <c r="PL359"/>
      <c r="PM359"/>
      <c r="PN359"/>
      <c r="PO359"/>
      <c r="PP359"/>
      <c r="PQ359"/>
      <c r="PR359"/>
      <c r="PS359"/>
      <c r="PT359"/>
    </row>
    <row r="360" spans="1:436">
      <c r="A360" s="25">
        <v>90356</v>
      </c>
      <c r="B360" s="26">
        <v>46294</v>
      </c>
      <c r="C360" s="27" t="s">
        <v>96</v>
      </c>
      <c r="D360" s="27" t="s">
        <v>16</v>
      </c>
      <c r="E360" s="28">
        <v>8117</v>
      </c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/>
      <c r="LM360"/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/>
      <c r="MI360"/>
      <c r="MJ360"/>
      <c r="MK360"/>
      <c r="ML360"/>
      <c r="MM360"/>
      <c r="MN360"/>
      <c r="MO360"/>
      <c r="MP360"/>
      <c r="MQ360"/>
      <c r="MR360"/>
      <c r="MS360"/>
      <c r="MT360"/>
      <c r="MU360"/>
      <c r="MV360"/>
      <c r="MW360"/>
      <c r="MX360"/>
      <c r="MY360"/>
      <c r="MZ360"/>
      <c r="NA360"/>
      <c r="NB360"/>
      <c r="NC360"/>
      <c r="ND360"/>
      <c r="NE360"/>
      <c r="NF360"/>
      <c r="NG360"/>
      <c r="NH360"/>
      <c r="NI360"/>
      <c r="NJ360"/>
      <c r="NK360"/>
      <c r="NL360"/>
      <c r="NM360"/>
      <c r="NN360"/>
      <c r="NO360"/>
      <c r="NP360"/>
      <c r="NQ360"/>
      <c r="NR360"/>
      <c r="NS360"/>
      <c r="NT360"/>
      <c r="NU360"/>
      <c r="NV360"/>
      <c r="NW360"/>
      <c r="NX360"/>
      <c r="NY360"/>
      <c r="NZ360"/>
      <c r="OA360"/>
      <c r="OB360"/>
      <c r="OC360"/>
      <c r="OD360"/>
      <c r="OE360"/>
      <c r="OF360"/>
      <c r="OG360"/>
      <c r="OH360"/>
      <c r="OI360"/>
      <c r="OJ360"/>
      <c r="OK360"/>
      <c r="OL360"/>
      <c r="OM360"/>
      <c r="ON360"/>
      <c r="OO360"/>
      <c r="OP360"/>
      <c r="OQ360"/>
      <c r="OR360"/>
      <c r="OS360"/>
      <c r="OT360"/>
      <c r="OU360"/>
      <c r="OV360"/>
      <c r="OW360"/>
      <c r="OX360"/>
      <c r="OY360"/>
      <c r="OZ360"/>
      <c r="PA360"/>
      <c r="PB360"/>
      <c r="PC360"/>
      <c r="PD360"/>
      <c r="PE360"/>
      <c r="PF360"/>
      <c r="PG360"/>
      <c r="PH360"/>
      <c r="PI360"/>
      <c r="PJ360"/>
      <c r="PK360"/>
      <c r="PL360"/>
      <c r="PM360"/>
      <c r="PN360"/>
      <c r="PO360"/>
      <c r="PP360"/>
      <c r="PQ360"/>
      <c r="PR360"/>
      <c r="PS360"/>
      <c r="PT360"/>
    </row>
    <row r="361" spans="1:436">
      <c r="A361" s="25">
        <v>90357</v>
      </c>
      <c r="B361" s="26">
        <v>46146</v>
      </c>
      <c r="C361" s="27" t="s">
        <v>97</v>
      </c>
      <c r="D361" s="27" t="s">
        <v>41</v>
      </c>
      <c r="E361" s="28">
        <v>18224</v>
      </c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/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/>
      <c r="LW361"/>
      <c r="LX361"/>
      <c r="LY361"/>
      <c r="LZ361"/>
      <c r="MA361"/>
      <c r="MB361"/>
      <c r="MC361"/>
      <c r="MD361"/>
      <c r="ME361"/>
      <c r="MF361"/>
      <c r="MG361"/>
      <c r="MH361"/>
      <c r="MI361"/>
      <c r="MJ361"/>
      <c r="MK361"/>
      <c r="ML361"/>
      <c r="MM361"/>
      <c r="MN361"/>
      <c r="MO361"/>
      <c r="MP361"/>
      <c r="MQ361"/>
      <c r="MR361"/>
      <c r="MS361"/>
      <c r="MT361"/>
      <c r="MU361"/>
      <c r="MV361"/>
      <c r="MW361"/>
      <c r="MX361"/>
      <c r="MY361"/>
      <c r="MZ361"/>
      <c r="NA361"/>
      <c r="NB361"/>
      <c r="NC361"/>
      <c r="ND361"/>
      <c r="NE361"/>
      <c r="NF361"/>
      <c r="NG361"/>
      <c r="NH361"/>
      <c r="NI361"/>
      <c r="NJ361"/>
      <c r="NK361"/>
      <c r="NL361"/>
      <c r="NM361"/>
      <c r="NN361"/>
      <c r="NO361"/>
      <c r="NP361"/>
      <c r="NQ361"/>
      <c r="NR361"/>
      <c r="NS361"/>
      <c r="NT361"/>
      <c r="NU361"/>
      <c r="NV361"/>
      <c r="NW361"/>
      <c r="NX361"/>
      <c r="NY361"/>
      <c r="NZ361"/>
      <c r="OA361"/>
      <c r="OB361"/>
      <c r="OC361"/>
      <c r="OD361"/>
      <c r="OE361"/>
      <c r="OF361"/>
      <c r="OG361"/>
      <c r="OH361"/>
      <c r="OI361"/>
      <c r="OJ361"/>
      <c r="OK361"/>
      <c r="OL361"/>
      <c r="OM361"/>
      <c r="ON361"/>
      <c r="OO361"/>
      <c r="OP361"/>
      <c r="OQ361"/>
      <c r="OR361"/>
      <c r="OS361"/>
      <c r="OT361"/>
      <c r="OU361"/>
      <c r="OV361"/>
      <c r="OW361"/>
      <c r="OX361"/>
      <c r="OY361"/>
      <c r="OZ361"/>
      <c r="PA361"/>
      <c r="PB361"/>
      <c r="PC361"/>
      <c r="PD361"/>
      <c r="PE361"/>
      <c r="PF361"/>
      <c r="PG361"/>
      <c r="PH361"/>
      <c r="PI361"/>
      <c r="PJ361"/>
      <c r="PK361"/>
      <c r="PL361"/>
      <c r="PM361"/>
      <c r="PN361"/>
      <c r="PO361"/>
      <c r="PP361"/>
      <c r="PQ361"/>
      <c r="PR361"/>
      <c r="PS361"/>
      <c r="PT361"/>
    </row>
    <row r="362" spans="1:436">
      <c r="A362" s="25">
        <v>90358</v>
      </c>
      <c r="B362" s="26">
        <v>46099</v>
      </c>
      <c r="C362" s="27" t="s">
        <v>98</v>
      </c>
      <c r="D362" s="27" t="s">
        <v>21</v>
      </c>
      <c r="E362" s="28">
        <v>13677</v>
      </c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/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  <c r="MK362"/>
      <c r="ML362"/>
      <c r="MM362"/>
      <c r="MN362"/>
      <c r="MO362"/>
      <c r="MP362"/>
      <c r="MQ362"/>
      <c r="MR362"/>
      <c r="MS362"/>
      <c r="MT362"/>
      <c r="MU362"/>
      <c r="MV362"/>
      <c r="MW362"/>
      <c r="MX362"/>
      <c r="MY362"/>
      <c r="MZ362"/>
      <c r="NA362"/>
      <c r="NB362"/>
      <c r="NC362"/>
      <c r="ND362"/>
      <c r="NE362"/>
      <c r="NF362"/>
      <c r="NG362"/>
      <c r="NH362"/>
      <c r="NI362"/>
      <c r="NJ362"/>
      <c r="NK362"/>
      <c r="NL362"/>
      <c r="NM362"/>
      <c r="NN362"/>
      <c r="NO362"/>
      <c r="NP362"/>
      <c r="NQ362"/>
      <c r="NR362"/>
      <c r="NS362"/>
      <c r="NT362"/>
      <c r="NU362"/>
      <c r="NV362"/>
      <c r="NW362"/>
      <c r="NX362"/>
      <c r="NY362"/>
      <c r="NZ362"/>
      <c r="OA362"/>
      <c r="OB362"/>
      <c r="OC362"/>
      <c r="OD362"/>
      <c r="OE362"/>
      <c r="OF362"/>
      <c r="OG362"/>
      <c r="OH362"/>
      <c r="OI362"/>
      <c r="OJ362"/>
      <c r="OK362"/>
      <c r="OL362"/>
      <c r="OM362"/>
      <c r="ON362"/>
      <c r="OO362"/>
      <c r="OP362"/>
      <c r="OQ362"/>
      <c r="OR362"/>
      <c r="OS362"/>
      <c r="OT362"/>
      <c r="OU362"/>
      <c r="OV362"/>
      <c r="OW362"/>
      <c r="OX362"/>
      <c r="OY362"/>
      <c r="OZ362"/>
      <c r="PA362"/>
      <c r="PB362"/>
      <c r="PC362"/>
      <c r="PD362"/>
      <c r="PE362"/>
      <c r="PF362"/>
      <c r="PG362"/>
      <c r="PH362"/>
      <c r="PI362"/>
      <c r="PJ362"/>
      <c r="PK362"/>
      <c r="PL362"/>
      <c r="PM362"/>
      <c r="PN362"/>
      <c r="PO362"/>
      <c r="PP362"/>
      <c r="PQ362"/>
      <c r="PR362"/>
      <c r="PS362"/>
      <c r="PT362"/>
    </row>
    <row r="363" spans="1:436">
      <c r="A363" s="25">
        <v>90359</v>
      </c>
      <c r="B363" s="26">
        <v>46076</v>
      </c>
      <c r="C363" s="27" t="s">
        <v>95</v>
      </c>
      <c r="D363" s="27" t="s">
        <v>21</v>
      </c>
      <c r="E363" s="28">
        <v>4146</v>
      </c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  <c r="LK363"/>
      <c r="LL363"/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/>
      <c r="MH363"/>
      <c r="MI363"/>
      <c r="MJ363"/>
      <c r="MK363"/>
      <c r="ML363"/>
      <c r="MM363"/>
      <c r="MN363"/>
      <c r="MO363"/>
      <c r="MP363"/>
      <c r="MQ363"/>
      <c r="MR363"/>
      <c r="MS363"/>
      <c r="MT363"/>
      <c r="MU363"/>
      <c r="MV363"/>
      <c r="MW363"/>
      <c r="MX363"/>
      <c r="MY363"/>
      <c r="MZ363"/>
      <c r="NA363"/>
      <c r="NB363"/>
      <c r="NC363"/>
      <c r="ND363"/>
      <c r="NE363"/>
      <c r="NF363"/>
      <c r="NG363"/>
      <c r="NH363"/>
      <c r="NI363"/>
      <c r="NJ363"/>
      <c r="NK363"/>
      <c r="NL363"/>
      <c r="NM363"/>
      <c r="NN363"/>
      <c r="NO363"/>
      <c r="NP363"/>
      <c r="NQ363"/>
      <c r="NR363"/>
      <c r="NS363"/>
      <c r="NT363"/>
      <c r="NU363"/>
      <c r="NV363"/>
      <c r="NW363"/>
      <c r="NX363"/>
      <c r="NY363"/>
      <c r="NZ363"/>
      <c r="OA363"/>
      <c r="OB363"/>
      <c r="OC363"/>
      <c r="OD363"/>
      <c r="OE363"/>
      <c r="OF363"/>
      <c r="OG363"/>
      <c r="OH363"/>
      <c r="OI363"/>
      <c r="OJ363"/>
      <c r="OK363"/>
      <c r="OL363"/>
      <c r="OM363"/>
      <c r="ON363"/>
      <c r="OO363"/>
      <c r="OP363"/>
      <c r="OQ363"/>
      <c r="OR363"/>
      <c r="OS363"/>
      <c r="OT363"/>
      <c r="OU363"/>
      <c r="OV363"/>
      <c r="OW363"/>
      <c r="OX363"/>
      <c r="OY363"/>
      <c r="OZ363"/>
      <c r="PA363"/>
      <c r="PB363"/>
      <c r="PC363"/>
      <c r="PD363"/>
      <c r="PE363"/>
      <c r="PF363"/>
      <c r="PG363"/>
      <c r="PH363"/>
      <c r="PI363"/>
      <c r="PJ363"/>
      <c r="PK363"/>
      <c r="PL363"/>
      <c r="PM363"/>
      <c r="PN363"/>
      <c r="PO363"/>
      <c r="PP363"/>
      <c r="PQ363"/>
      <c r="PR363"/>
      <c r="PS363"/>
      <c r="PT363"/>
    </row>
    <row r="364" spans="1:436">
      <c r="A364" s="25">
        <v>90360</v>
      </c>
      <c r="B364" s="26">
        <v>46238</v>
      </c>
      <c r="C364" s="27" t="s">
        <v>98</v>
      </c>
      <c r="D364" s="27" t="s">
        <v>31</v>
      </c>
      <c r="E364" s="28">
        <v>8331</v>
      </c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/>
      <c r="KN364"/>
      <c r="KO364"/>
      <c r="KP364"/>
      <c r="KQ364"/>
      <c r="KR364"/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/>
      <c r="LH364"/>
      <c r="LI364"/>
      <c r="LJ364"/>
      <c r="LK364"/>
      <c r="LL364"/>
      <c r="LM364"/>
      <c r="LN364"/>
      <c r="LO364"/>
      <c r="LP364"/>
      <c r="LQ364"/>
      <c r="LR364"/>
      <c r="LS364"/>
      <c r="LT364"/>
      <c r="LU364"/>
      <c r="LV364"/>
      <c r="LW364"/>
      <c r="LX364"/>
      <c r="LY364"/>
      <c r="LZ364"/>
      <c r="MA364"/>
      <c r="MB364"/>
      <c r="MC364"/>
      <c r="MD364"/>
      <c r="ME364"/>
      <c r="MF364"/>
      <c r="MG364"/>
      <c r="MH364"/>
      <c r="MI364"/>
      <c r="MJ364"/>
      <c r="MK364"/>
      <c r="ML364"/>
      <c r="MM364"/>
      <c r="MN364"/>
      <c r="MO364"/>
      <c r="MP364"/>
      <c r="MQ364"/>
      <c r="MR364"/>
      <c r="MS364"/>
      <c r="MT364"/>
      <c r="MU364"/>
      <c r="MV364"/>
      <c r="MW364"/>
      <c r="MX364"/>
      <c r="MY364"/>
      <c r="MZ364"/>
      <c r="NA364"/>
      <c r="NB364"/>
      <c r="NC364"/>
      <c r="ND364"/>
      <c r="NE364"/>
      <c r="NF364"/>
      <c r="NG364"/>
      <c r="NH364"/>
      <c r="NI364"/>
      <c r="NJ364"/>
      <c r="NK364"/>
      <c r="NL364"/>
      <c r="NM364"/>
      <c r="NN364"/>
      <c r="NO364"/>
      <c r="NP364"/>
      <c r="NQ364"/>
      <c r="NR364"/>
      <c r="NS364"/>
      <c r="NT364"/>
      <c r="NU364"/>
      <c r="NV364"/>
      <c r="NW364"/>
      <c r="NX364"/>
      <c r="NY364"/>
      <c r="NZ364"/>
      <c r="OA364"/>
      <c r="OB364"/>
      <c r="OC364"/>
      <c r="OD364"/>
      <c r="OE364"/>
      <c r="OF364"/>
      <c r="OG364"/>
      <c r="OH364"/>
      <c r="OI364"/>
      <c r="OJ364"/>
      <c r="OK364"/>
      <c r="OL364"/>
      <c r="OM364"/>
      <c r="ON364"/>
      <c r="OO364"/>
      <c r="OP364"/>
      <c r="OQ364"/>
      <c r="OR364"/>
      <c r="OS364"/>
      <c r="OT364"/>
      <c r="OU364"/>
      <c r="OV364"/>
      <c r="OW364"/>
      <c r="OX364"/>
      <c r="OY364"/>
      <c r="OZ364"/>
      <c r="PA364"/>
      <c r="PB364"/>
      <c r="PC364"/>
      <c r="PD364"/>
      <c r="PE364"/>
      <c r="PF364"/>
      <c r="PG364"/>
      <c r="PH364"/>
      <c r="PI364"/>
      <c r="PJ364"/>
      <c r="PK364"/>
      <c r="PL364"/>
      <c r="PM364"/>
      <c r="PN364"/>
      <c r="PO364"/>
      <c r="PP364"/>
      <c r="PQ364"/>
      <c r="PR364"/>
      <c r="PS364"/>
      <c r="PT364"/>
    </row>
    <row r="365" spans="1:436">
      <c r="A365" s="25">
        <v>90361</v>
      </c>
      <c r="B365" s="26">
        <v>46243</v>
      </c>
      <c r="C365" s="27" t="s">
        <v>98</v>
      </c>
      <c r="D365" s="27" t="s">
        <v>41</v>
      </c>
      <c r="E365" s="28">
        <v>26158</v>
      </c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/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  <c r="LK365"/>
      <c r="LL365"/>
      <c r="LM365"/>
      <c r="LN365"/>
      <c r="LO365"/>
      <c r="LP365"/>
      <c r="LQ365"/>
      <c r="LR365"/>
      <c r="LS365"/>
      <c r="LT365"/>
      <c r="LU365"/>
      <c r="LV365"/>
      <c r="LW365"/>
      <c r="LX365"/>
      <c r="LY365"/>
      <c r="LZ365"/>
      <c r="MA365"/>
      <c r="MB365"/>
      <c r="MC365"/>
      <c r="MD365"/>
      <c r="ME365"/>
      <c r="MF365"/>
      <c r="MG365"/>
      <c r="MH365"/>
      <c r="MI365"/>
      <c r="MJ365"/>
      <c r="MK365"/>
      <c r="ML365"/>
      <c r="MM365"/>
      <c r="MN365"/>
      <c r="MO365"/>
      <c r="MP365"/>
      <c r="MQ365"/>
      <c r="MR365"/>
      <c r="MS365"/>
      <c r="MT365"/>
      <c r="MU365"/>
      <c r="MV365"/>
      <c r="MW365"/>
      <c r="MX365"/>
      <c r="MY365"/>
      <c r="MZ365"/>
      <c r="NA365"/>
      <c r="NB365"/>
      <c r="NC365"/>
      <c r="ND365"/>
      <c r="NE365"/>
      <c r="NF365"/>
      <c r="NG365"/>
      <c r="NH365"/>
      <c r="NI365"/>
      <c r="NJ365"/>
      <c r="NK365"/>
      <c r="NL365"/>
      <c r="NM365"/>
      <c r="NN365"/>
      <c r="NO365"/>
      <c r="NP365"/>
      <c r="NQ365"/>
      <c r="NR365"/>
      <c r="NS365"/>
      <c r="NT365"/>
      <c r="NU365"/>
      <c r="NV365"/>
      <c r="NW365"/>
      <c r="NX365"/>
      <c r="NY365"/>
      <c r="NZ365"/>
      <c r="OA365"/>
      <c r="OB365"/>
      <c r="OC365"/>
      <c r="OD365"/>
      <c r="OE365"/>
      <c r="OF365"/>
      <c r="OG365"/>
      <c r="OH365"/>
      <c r="OI365"/>
      <c r="OJ365"/>
      <c r="OK365"/>
      <c r="OL365"/>
      <c r="OM365"/>
      <c r="ON365"/>
      <c r="OO365"/>
      <c r="OP365"/>
      <c r="OQ365"/>
      <c r="OR365"/>
      <c r="OS365"/>
      <c r="OT365"/>
      <c r="OU365"/>
      <c r="OV365"/>
      <c r="OW365"/>
      <c r="OX365"/>
      <c r="OY365"/>
      <c r="OZ365"/>
      <c r="PA365"/>
      <c r="PB365"/>
      <c r="PC365"/>
      <c r="PD365"/>
      <c r="PE365"/>
      <c r="PF365"/>
      <c r="PG365"/>
      <c r="PH365"/>
      <c r="PI365"/>
      <c r="PJ365"/>
      <c r="PK365"/>
      <c r="PL365"/>
      <c r="PM365"/>
      <c r="PN365"/>
      <c r="PO365"/>
      <c r="PP365"/>
      <c r="PQ365"/>
      <c r="PR365"/>
      <c r="PS365"/>
      <c r="PT365"/>
    </row>
    <row r="366" spans="1:436">
      <c r="A366" s="25">
        <v>90362</v>
      </c>
      <c r="B366" s="26">
        <v>46046</v>
      </c>
      <c r="C366" s="27" t="s">
        <v>97</v>
      </c>
      <c r="D366" s="27" t="s">
        <v>31</v>
      </c>
      <c r="E366" s="28">
        <v>24347</v>
      </c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  <c r="KN366"/>
      <c r="KO366"/>
      <c r="KP366"/>
      <c r="KQ366"/>
      <c r="KR366"/>
      <c r="KS366"/>
      <c r="KT366"/>
      <c r="KU366"/>
      <c r="KV366"/>
      <c r="KW366"/>
      <c r="KX366"/>
      <c r="KY366"/>
      <c r="KZ366"/>
      <c r="LA366"/>
      <c r="LB366"/>
      <c r="LC366"/>
      <c r="LD366"/>
      <c r="LE366"/>
      <c r="LF366"/>
      <c r="LG366"/>
      <c r="LH366"/>
      <c r="LI366"/>
      <c r="LJ366"/>
      <c r="LK366"/>
      <c r="LL366"/>
      <c r="LM366"/>
      <c r="LN366"/>
      <c r="LO366"/>
      <c r="LP366"/>
      <c r="LQ366"/>
      <c r="LR366"/>
      <c r="LS366"/>
      <c r="LT366"/>
      <c r="LU366"/>
      <c r="LV366"/>
      <c r="LW366"/>
      <c r="LX366"/>
      <c r="LY366"/>
      <c r="LZ366"/>
      <c r="MA366"/>
      <c r="MB366"/>
      <c r="MC366"/>
      <c r="MD366"/>
      <c r="ME366"/>
      <c r="MF366"/>
      <c r="MG366"/>
      <c r="MH366"/>
      <c r="MI366"/>
      <c r="MJ366"/>
      <c r="MK366"/>
      <c r="ML366"/>
      <c r="MM366"/>
      <c r="MN366"/>
      <c r="MO366"/>
      <c r="MP366"/>
      <c r="MQ366"/>
      <c r="MR366"/>
      <c r="MS366"/>
      <c r="MT366"/>
      <c r="MU366"/>
      <c r="MV366"/>
      <c r="MW366"/>
      <c r="MX366"/>
      <c r="MY366"/>
      <c r="MZ366"/>
      <c r="NA366"/>
      <c r="NB366"/>
      <c r="NC366"/>
      <c r="ND366"/>
      <c r="NE366"/>
      <c r="NF366"/>
      <c r="NG366"/>
      <c r="NH366"/>
      <c r="NI366"/>
      <c r="NJ366"/>
      <c r="NK366"/>
      <c r="NL366"/>
      <c r="NM366"/>
      <c r="NN366"/>
      <c r="NO366"/>
      <c r="NP366"/>
      <c r="NQ366"/>
      <c r="NR366"/>
      <c r="NS366"/>
      <c r="NT366"/>
      <c r="NU366"/>
      <c r="NV366"/>
      <c r="NW366"/>
      <c r="NX366"/>
      <c r="NY366"/>
      <c r="NZ366"/>
      <c r="OA366"/>
      <c r="OB366"/>
      <c r="OC366"/>
      <c r="OD366"/>
      <c r="OE366"/>
      <c r="OF366"/>
      <c r="OG366"/>
      <c r="OH366"/>
      <c r="OI366"/>
      <c r="OJ366"/>
      <c r="OK366"/>
      <c r="OL366"/>
      <c r="OM366"/>
      <c r="ON366"/>
      <c r="OO366"/>
      <c r="OP366"/>
      <c r="OQ366"/>
      <c r="OR366"/>
      <c r="OS366"/>
      <c r="OT366"/>
      <c r="OU366"/>
      <c r="OV366"/>
      <c r="OW366"/>
      <c r="OX366"/>
      <c r="OY366"/>
      <c r="OZ366"/>
      <c r="PA366"/>
      <c r="PB366"/>
      <c r="PC366"/>
      <c r="PD366"/>
      <c r="PE366"/>
      <c r="PF366"/>
      <c r="PG366"/>
      <c r="PH366"/>
      <c r="PI366"/>
      <c r="PJ366"/>
      <c r="PK366"/>
      <c r="PL366"/>
      <c r="PM366"/>
      <c r="PN366"/>
      <c r="PO366"/>
      <c r="PP366"/>
      <c r="PQ366"/>
      <c r="PR366"/>
      <c r="PS366"/>
      <c r="PT366"/>
    </row>
    <row r="367" spans="1:436">
      <c r="A367" s="25">
        <v>90363</v>
      </c>
      <c r="B367" s="26">
        <v>46263</v>
      </c>
      <c r="C367" s="27" t="s">
        <v>96</v>
      </c>
      <c r="D367" s="27" t="s">
        <v>26</v>
      </c>
      <c r="E367" s="28">
        <v>3280</v>
      </c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/>
      <c r="KO367"/>
      <c r="KP367"/>
      <c r="KQ367"/>
      <c r="KR367"/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/>
      <c r="LH367"/>
      <c r="LI367"/>
      <c r="LJ367"/>
      <c r="LK367"/>
      <c r="LL367"/>
      <c r="LM367"/>
      <c r="LN367"/>
      <c r="LO367"/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  <c r="MF367"/>
      <c r="MG367"/>
      <c r="MH367"/>
      <c r="MI367"/>
      <c r="MJ367"/>
      <c r="MK367"/>
      <c r="ML367"/>
      <c r="MM367"/>
      <c r="MN367"/>
      <c r="MO367"/>
      <c r="MP367"/>
      <c r="MQ367"/>
      <c r="MR367"/>
      <c r="MS367"/>
      <c r="MT367"/>
      <c r="MU367"/>
      <c r="MV367"/>
      <c r="MW367"/>
      <c r="MX367"/>
      <c r="MY367"/>
      <c r="MZ367"/>
      <c r="NA367"/>
      <c r="NB367"/>
      <c r="NC367"/>
      <c r="ND367"/>
      <c r="NE367"/>
      <c r="NF367"/>
      <c r="NG367"/>
      <c r="NH367"/>
      <c r="NI367"/>
      <c r="NJ367"/>
      <c r="NK367"/>
      <c r="NL367"/>
      <c r="NM367"/>
      <c r="NN367"/>
      <c r="NO367"/>
      <c r="NP367"/>
      <c r="NQ367"/>
      <c r="NR367"/>
      <c r="NS367"/>
      <c r="NT367"/>
      <c r="NU367"/>
      <c r="NV367"/>
      <c r="NW367"/>
      <c r="NX367"/>
      <c r="NY367"/>
      <c r="NZ367"/>
      <c r="OA367"/>
      <c r="OB367"/>
      <c r="OC367"/>
      <c r="OD367"/>
      <c r="OE367"/>
      <c r="OF367"/>
      <c r="OG367"/>
      <c r="OH367"/>
      <c r="OI367"/>
      <c r="OJ367"/>
      <c r="OK367"/>
      <c r="OL367"/>
      <c r="OM367"/>
      <c r="ON367"/>
      <c r="OO367"/>
      <c r="OP367"/>
      <c r="OQ367"/>
      <c r="OR367"/>
      <c r="OS367"/>
      <c r="OT367"/>
      <c r="OU367"/>
      <c r="OV367"/>
      <c r="OW367"/>
      <c r="OX367"/>
      <c r="OY367"/>
      <c r="OZ367"/>
      <c r="PA367"/>
      <c r="PB367"/>
      <c r="PC367"/>
      <c r="PD367"/>
      <c r="PE367"/>
      <c r="PF367"/>
      <c r="PG367"/>
      <c r="PH367"/>
      <c r="PI367"/>
      <c r="PJ367"/>
      <c r="PK367"/>
      <c r="PL367"/>
      <c r="PM367"/>
      <c r="PN367"/>
      <c r="PO367"/>
      <c r="PP367"/>
      <c r="PQ367"/>
      <c r="PR367"/>
      <c r="PS367"/>
      <c r="PT367"/>
    </row>
    <row r="368" spans="1:436">
      <c r="A368" s="25">
        <v>90364</v>
      </c>
      <c r="B368" s="26">
        <v>46130</v>
      </c>
      <c r="C368" s="27" t="s">
        <v>96</v>
      </c>
      <c r="D368" s="27" t="s">
        <v>31</v>
      </c>
      <c r="E368" s="28">
        <v>8215</v>
      </c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/>
      <c r="KN368"/>
      <c r="KO368"/>
      <c r="KP368"/>
      <c r="KQ368"/>
      <c r="KR368"/>
      <c r="KS368"/>
      <c r="KT368"/>
      <c r="KU368"/>
      <c r="KV368"/>
      <c r="KW368"/>
      <c r="KX368"/>
      <c r="KY368"/>
      <c r="KZ368"/>
      <c r="LA368"/>
      <c r="LB368"/>
      <c r="LC368"/>
      <c r="LD368"/>
      <c r="LE368"/>
      <c r="LF368"/>
      <c r="LG368"/>
      <c r="LH368"/>
      <c r="LI368"/>
      <c r="LJ368"/>
      <c r="LK368"/>
      <c r="LL368"/>
      <c r="LM368"/>
      <c r="LN368"/>
      <c r="LO368"/>
      <c r="LP368"/>
      <c r="LQ368"/>
      <c r="LR368"/>
      <c r="LS368"/>
      <c r="LT368"/>
      <c r="LU368"/>
      <c r="LV368"/>
      <c r="LW368"/>
      <c r="LX368"/>
      <c r="LY368"/>
      <c r="LZ368"/>
      <c r="MA368"/>
      <c r="MB368"/>
      <c r="MC368"/>
      <c r="MD368"/>
      <c r="ME368"/>
      <c r="MF368"/>
      <c r="MG368"/>
      <c r="MH368"/>
      <c r="MI368"/>
      <c r="MJ368"/>
      <c r="MK368"/>
      <c r="ML368"/>
      <c r="MM368"/>
      <c r="MN368"/>
      <c r="MO368"/>
      <c r="MP368"/>
      <c r="MQ368"/>
      <c r="MR368"/>
      <c r="MS368"/>
      <c r="MT368"/>
      <c r="MU368"/>
      <c r="MV368"/>
      <c r="MW368"/>
      <c r="MX368"/>
      <c r="MY368"/>
      <c r="MZ368"/>
      <c r="NA368"/>
      <c r="NB368"/>
      <c r="NC368"/>
      <c r="ND368"/>
      <c r="NE368"/>
      <c r="NF368"/>
      <c r="NG368"/>
      <c r="NH368"/>
      <c r="NI368"/>
      <c r="NJ368"/>
      <c r="NK368"/>
      <c r="NL368"/>
      <c r="NM368"/>
      <c r="NN368"/>
      <c r="NO368"/>
      <c r="NP368"/>
      <c r="NQ368"/>
      <c r="NR368"/>
      <c r="NS368"/>
      <c r="NT368"/>
      <c r="NU368"/>
      <c r="NV368"/>
      <c r="NW368"/>
      <c r="NX368"/>
      <c r="NY368"/>
      <c r="NZ368"/>
      <c r="OA368"/>
      <c r="OB368"/>
      <c r="OC368"/>
      <c r="OD368"/>
      <c r="OE368"/>
      <c r="OF368"/>
      <c r="OG368"/>
      <c r="OH368"/>
      <c r="OI368"/>
      <c r="OJ368"/>
      <c r="OK368"/>
      <c r="OL368"/>
      <c r="OM368"/>
      <c r="ON368"/>
      <c r="OO368"/>
      <c r="OP368"/>
      <c r="OQ368"/>
      <c r="OR368"/>
      <c r="OS368"/>
      <c r="OT368"/>
      <c r="OU368"/>
      <c r="OV368"/>
      <c r="OW368"/>
      <c r="OX368"/>
      <c r="OY368"/>
      <c r="OZ368"/>
      <c r="PA368"/>
      <c r="PB368"/>
      <c r="PC368"/>
      <c r="PD368"/>
      <c r="PE368"/>
      <c r="PF368"/>
      <c r="PG368"/>
      <c r="PH368"/>
      <c r="PI368"/>
      <c r="PJ368"/>
      <c r="PK368"/>
      <c r="PL368"/>
      <c r="PM368"/>
      <c r="PN368"/>
      <c r="PO368"/>
      <c r="PP368"/>
      <c r="PQ368"/>
      <c r="PR368"/>
      <c r="PS368"/>
      <c r="PT368"/>
    </row>
    <row r="369" spans="1:436">
      <c r="A369" s="25">
        <v>90365</v>
      </c>
      <c r="B369" s="26">
        <v>46166</v>
      </c>
      <c r="C369" s="27" t="s">
        <v>98</v>
      </c>
      <c r="D369" s="27" t="s">
        <v>31</v>
      </c>
      <c r="E369" s="28">
        <v>28439</v>
      </c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/>
      <c r="KN369"/>
      <c r="KO369"/>
      <c r="KP369"/>
      <c r="KQ369"/>
      <c r="KR369"/>
      <c r="KS369"/>
      <c r="KT369"/>
      <c r="KU369"/>
      <c r="KV369"/>
      <c r="KW369"/>
      <c r="KX369"/>
      <c r="KY369"/>
      <c r="KZ369"/>
      <c r="LA369"/>
      <c r="LB369"/>
      <c r="LC369"/>
      <c r="LD369"/>
      <c r="LE369"/>
      <c r="LF369"/>
      <c r="LG369"/>
      <c r="LH369"/>
      <c r="LI369"/>
      <c r="LJ369"/>
      <c r="LK369"/>
      <c r="LL369"/>
      <c r="LM369"/>
      <c r="LN369"/>
      <c r="LO369"/>
      <c r="LP369"/>
      <c r="LQ369"/>
      <c r="LR369"/>
      <c r="LS369"/>
      <c r="LT369"/>
      <c r="LU369"/>
      <c r="LV369"/>
      <c r="LW369"/>
      <c r="LX369"/>
      <c r="LY369"/>
      <c r="LZ369"/>
      <c r="MA369"/>
      <c r="MB369"/>
      <c r="MC369"/>
      <c r="MD369"/>
      <c r="ME369"/>
      <c r="MF369"/>
      <c r="MG369"/>
      <c r="MH369"/>
      <c r="MI369"/>
      <c r="MJ369"/>
      <c r="MK369"/>
      <c r="ML369"/>
      <c r="MM369"/>
      <c r="MN369"/>
      <c r="MO369"/>
      <c r="MP369"/>
      <c r="MQ369"/>
      <c r="MR369"/>
      <c r="MS369"/>
      <c r="MT369"/>
      <c r="MU369"/>
      <c r="MV369"/>
      <c r="MW369"/>
      <c r="MX369"/>
      <c r="MY369"/>
      <c r="MZ369"/>
      <c r="NA369"/>
      <c r="NB369"/>
      <c r="NC369"/>
      <c r="ND369"/>
      <c r="NE369"/>
      <c r="NF369"/>
      <c r="NG369"/>
      <c r="NH369"/>
      <c r="NI369"/>
      <c r="NJ369"/>
      <c r="NK369"/>
      <c r="NL369"/>
      <c r="NM369"/>
      <c r="NN369"/>
      <c r="NO369"/>
      <c r="NP369"/>
      <c r="NQ369"/>
      <c r="NR369"/>
      <c r="NS369"/>
      <c r="NT369"/>
      <c r="NU369"/>
      <c r="NV369"/>
      <c r="NW369"/>
      <c r="NX369"/>
      <c r="NY369"/>
      <c r="NZ369"/>
      <c r="OA369"/>
      <c r="OB369"/>
      <c r="OC369"/>
      <c r="OD369"/>
      <c r="OE369"/>
      <c r="OF369"/>
      <c r="OG369"/>
      <c r="OH369"/>
      <c r="OI369"/>
      <c r="OJ369"/>
      <c r="OK369"/>
      <c r="OL369"/>
      <c r="OM369"/>
      <c r="ON369"/>
      <c r="OO369"/>
      <c r="OP369"/>
      <c r="OQ369"/>
      <c r="OR369"/>
      <c r="OS369"/>
      <c r="OT369"/>
      <c r="OU369"/>
      <c r="OV369"/>
      <c r="OW369"/>
      <c r="OX369"/>
      <c r="OY369"/>
      <c r="OZ369"/>
      <c r="PA369"/>
      <c r="PB369"/>
      <c r="PC369"/>
      <c r="PD369"/>
      <c r="PE369"/>
      <c r="PF369"/>
      <c r="PG369"/>
      <c r="PH369"/>
      <c r="PI369"/>
      <c r="PJ369"/>
      <c r="PK369"/>
      <c r="PL369"/>
      <c r="PM369"/>
      <c r="PN369"/>
      <c r="PO369"/>
      <c r="PP369"/>
      <c r="PQ369"/>
      <c r="PR369"/>
      <c r="PS369"/>
      <c r="PT369"/>
    </row>
    <row r="370" spans="1:436">
      <c r="A370" s="25">
        <v>90366</v>
      </c>
      <c r="B370" s="26">
        <v>46133</v>
      </c>
      <c r="C370" s="27" t="s">
        <v>96</v>
      </c>
      <c r="D370" s="27" t="s">
        <v>31</v>
      </c>
      <c r="E370" s="28">
        <v>6638</v>
      </c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/>
      <c r="KJ370"/>
      <c r="KK370"/>
      <c r="KL370"/>
      <c r="KM370"/>
      <c r="KN370"/>
      <c r="KO370"/>
      <c r="KP370"/>
      <c r="KQ370"/>
      <c r="KR370"/>
      <c r="KS370"/>
      <c r="KT370"/>
      <c r="KU370"/>
      <c r="KV370"/>
      <c r="KW370"/>
      <c r="KX370"/>
      <c r="KY370"/>
      <c r="KZ370"/>
      <c r="LA370"/>
      <c r="LB370"/>
      <c r="LC370"/>
      <c r="LD370"/>
      <c r="LE370"/>
      <c r="LF370"/>
      <c r="LG370"/>
      <c r="LH370"/>
      <c r="LI370"/>
      <c r="LJ370"/>
      <c r="LK370"/>
      <c r="LL370"/>
      <c r="LM370"/>
      <c r="LN370"/>
      <c r="LO370"/>
      <c r="LP370"/>
      <c r="LQ370"/>
      <c r="LR370"/>
      <c r="LS370"/>
      <c r="LT370"/>
      <c r="LU370"/>
      <c r="LV370"/>
      <c r="LW370"/>
      <c r="LX370"/>
      <c r="LY370"/>
      <c r="LZ370"/>
      <c r="MA370"/>
      <c r="MB370"/>
      <c r="MC370"/>
      <c r="MD370"/>
      <c r="ME370"/>
      <c r="MF370"/>
      <c r="MG370"/>
      <c r="MH370"/>
      <c r="MI370"/>
      <c r="MJ370"/>
      <c r="MK370"/>
      <c r="ML370"/>
      <c r="MM370"/>
      <c r="MN370"/>
      <c r="MO370"/>
      <c r="MP370"/>
      <c r="MQ370"/>
      <c r="MR370"/>
      <c r="MS370"/>
      <c r="MT370"/>
      <c r="MU370"/>
      <c r="MV370"/>
      <c r="MW370"/>
      <c r="MX370"/>
      <c r="MY370"/>
      <c r="MZ370"/>
      <c r="NA370"/>
      <c r="NB370"/>
      <c r="NC370"/>
      <c r="ND370"/>
      <c r="NE370"/>
      <c r="NF370"/>
      <c r="NG370"/>
      <c r="NH370"/>
      <c r="NI370"/>
      <c r="NJ370"/>
      <c r="NK370"/>
      <c r="NL370"/>
      <c r="NM370"/>
      <c r="NN370"/>
      <c r="NO370"/>
      <c r="NP370"/>
      <c r="NQ370"/>
      <c r="NR370"/>
      <c r="NS370"/>
      <c r="NT370"/>
      <c r="NU370"/>
      <c r="NV370"/>
      <c r="NW370"/>
      <c r="NX370"/>
      <c r="NY370"/>
      <c r="NZ370"/>
      <c r="OA370"/>
      <c r="OB370"/>
      <c r="OC370"/>
      <c r="OD370"/>
      <c r="OE370"/>
      <c r="OF370"/>
      <c r="OG370"/>
      <c r="OH370"/>
      <c r="OI370"/>
      <c r="OJ370"/>
      <c r="OK370"/>
      <c r="OL370"/>
      <c r="OM370"/>
      <c r="ON370"/>
      <c r="OO370"/>
      <c r="OP370"/>
      <c r="OQ370"/>
      <c r="OR370"/>
      <c r="OS370"/>
      <c r="OT370"/>
      <c r="OU370"/>
      <c r="OV370"/>
      <c r="OW370"/>
      <c r="OX370"/>
      <c r="OY370"/>
      <c r="OZ370"/>
      <c r="PA370"/>
      <c r="PB370"/>
      <c r="PC370"/>
      <c r="PD370"/>
      <c r="PE370"/>
      <c r="PF370"/>
      <c r="PG370"/>
      <c r="PH370"/>
      <c r="PI370"/>
      <c r="PJ370"/>
      <c r="PK370"/>
      <c r="PL370"/>
      <c r="PM370"/>
      <c r="PN370"/>
      <c r="PO370"/>
      <c r="PP370"/>
      <c r="PQ370"/>
      <c r="PR370"/>
      <c r="PS370"/>
      <c r="PT370"/>
    </row>
    <row r="371" spans="1:436">
      <c r="A371" s="25">
        <v>90367</v>
      </c>
      <c r="B371" s="26">
        <v>46069</v>
      </c>
      <c r="C371" s="27" t="s">
        <v>96</v>
      </c>
      <c r="D371" s="27" t="s">
        <v>31</v>
      </c>
      <c r="E371" s="28">
        <v>18644</v>
      </c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  <c r="KN371"/>
      <c r="KO371"/>
      <c r="KP371"/>
      <c r="KQ371"/>
      <c r="KR371"/>
      <c r="KS371"/>
      <c r="KT371"/>
      <c r="KU371"/>
      <c r="KV371"/>
      <c r="KW371"/>
      <c r="KX371"/>
      <c r="KY371"/>
      <c r="KZ371"/>
      <c r="LA371"/>
      <c r="LB371"/>
      <c r="LC371"/>
      <c r="LD371"/>
      <c r="LE371"/>
      <c r="LF371"/>
      <c r="LG371"/>
      <c r="LH371"/>
      <c r="LI371"/>
      <c r="LJ371"/>
      <c r="LK371"/>
      <c r="LL371"/>
      <c r="LM371"/>
      <c r="LN371"/>
      <c r="LO371"/>
      <c r="LP371"/>
      <c r="LQ371"/>
      <c r="LR371"/>
      <c r="LS371"/>
      <c r="LT371"/>
      <c r="LU371"/>
      <c r="LV371"/>
      <c r="LW371"/>
      <c r="LX371"/>
      <c r="LY371"/>
      <c r="LZ371"/>
      <c r="MA371"/>
      <c r="MB371"/>
      <c r="MC371"/>
      <c r="MD371"/>
      <c r="ME371"/>
      <c r="MF371"/>
      <c r="MG371"/>
      <c r="MH371"/>
      <c r="MI371"/>
      <c r="MJ371"/>
      <c r="MK371"/>
      <c r="ML371"/>
      <c r="MM371"/>
      <c r="MN371"/>
      <c r="MO371"/>
      <c r="MP371"/>
      <c r="MQ371"/>
      <c r="MR371"/>
      <c r="MS371"/>
      <c r="MT371"/>
      <c r="MU371"/>
      <c r="MV371"/>
      <c r="MW371"/>
      <c r="MX371"/>
      <c r="MY371"/>
      <c r="MZ371"/>
      <c r="NA371"/>
      <c r="NB371"/>
      <c r="NC371"/>
      <c r="ND371"/>
      <c r="NE371"/>
      <c r="NF371"/>
      <c r="NG371"/>
      <c r="NH371"/>
      <c r="NI371"/>
      <c r="NJ371"/>
      <c r="NK371"/>
      <c r="NL371"/>
      <c r="NM371"/>
      <c r="NN371"/>
      <c r="NO371"/>
      <c r="NP371"/>
      <c r="NQ371"/>
      <c r="NR371"/>
      <c r="NS371"/>
      <c r="NT371"/>
      <c r="NU371"/>
      <c r="NV371"/>
      <c r="NW371"/>
      <c r="NX371"/>
      <c r="NY371"/>
      <c r="NZ371"/>
      <c r="OA371"/>
      <c r="OB371"/>
      <c r="OC371"/>
      <c r="OD371"/>
      <c r="OE371"/>
      <c r="OF371"/>
      <c r="OG371"/>
      <c r="OH371"/>
      <c r="OI371"/>
      <c r="OJ371"/>
      <c r="OK371"/>
      <c r="OL371"/>
      <c r="OM371"/>
      <c r="ON371"/>
      <c r="OO371"/>
      <c r="OP371"/>
      <c r="OQ371"/>
      <c r="OR371"/>
      <c r="OS371"/>
      <c r="OT371"/>
      <c r="OU371"/>
      <c r="OV371"/>
      <c r="OW371"/>
      <c r="OX371"/>
      <c r="OY371"/>
      <c r="OZ371"/>
      <c r="PA371"/>
      <c r="PB371"/>
      <c r="PC371"/>
      <c r="PD371"/>
      <c r="PE371"/>
      <c r="PF371"/>
      <c r="PG371"/>
      <c r="PH371"/>
      <c r="PI371"/>
      <c r="PJ371"/>
      <c r="PK371"/>
      <c r="PL371"/>
      <c r="PM371"/>
      <c r="PN371"/>
      <c r="PO371"/>
      <c r="PP371"/>
      <c r="PQ371"/>
      <c r="PR371"/>
      <c r="PS371"/>
      <c r="PT371"/>
    </row>
    <row r="372" spans="1:436">
      <c r="A372" s="25">
        <v>90368</v>
      </c>
      <c r="B372" s="26">
        <v>46185</v>
      </c>
      <c r="C372" s="27" t="s">
        <v>98</v>
      </c>
      <c r="D372" s="27" t="s">
        <v>31</v>
      </c>
      <c r="E372" s="28">
        <v>3861</v>
      </c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  <c r="KN372"/>
      <c r="KO372"/>
      <c r="KP372"/>
      <c r="KQ372"/>
      <c r="KR372"/>
      <c r="KS372"/>
      <c r="KT372"/>
      <c r="KU372"/>
      <c r="KV372"/>
      <c r="KW372"/>
      <c r="KX372"/>
      <c r="KY372"/>
      <c r="KZ372"/>
      <c r="LA372"/>
      <c r="LB372"/>
      <c r="LC372"/>
      <c r="LD372"/>
      <c r="LE372"/>
      <c r="LF372"/>
      <c r="LG372"/>
      <c r="LH372"/>
      <c r="LI372"/>
      <c r="LJ372"/>
      <c r="LK372"/>
      <c r="LL372"/>
      <c r="LM372"/>
      <c r="LN372"/>
      <c r="LO372"/>
      <c r="LP372"/>
      <c r="LQ372"/>
      <c r="LR372"/>
      <c r="LS372"/>
      <c r="LT372"/>
      <c r="LU372"/>
      <c r="LV372"/>
      <c r="LW372"/>
      <c r="LX372"/>
      <c r="LY372"/>
      <c r="LZ372"/>
      <c r="MA372"/>
      <c r="MB372"/>
      <c r="MC372"/>
      <c r="MD372"/>
      <c r="ME372"/>
      <c r="MF372"/>
      <c r="MG372"/>
      <c r="MH372"/>
      <c r="MI372"/>
      <c r="MJ372"/>
      <c r="MK372"/>
      <c r="ML372"/>
      <c r="MM372"/>
      <c r="MN372"/>
      <c r="MO372"/>
      <c r="MP372"/>
      <c r="MQ372"/>
      <c r="MR372"/>
      <c r="MS372"/>
      <c r="MT372"/>
      <c r="MU372"/>
      <c r="MV372"/>
      <c r="MW372"/>
      <c r="MX372"/>
      <c r="MY372"/>
      <c r="MZ372"/>
      <c r="NA372"/>
      <c r="NB372"/>
      <c r="NC372"/>
      <c r="ND372"/>
      <c r="NE372"/>
      <c r="NF372"/>
      <c r="NG372"/>
      <c r="NH372"/>
      <c r="NI372"/>
      <c r="NJ372"/>
      <c r="NK372"/>
      <c r="NL372"/>
      <c r="NM372"/>
      <c r="NN372"/>
      <c r="NO372"/>
      <c r="NP372"/>
      <c r="NQ372"/>
      <c r="NR372"/>
      <c r="NS372"/>
      <c r="NT372"/>
      <c r="NU372"/>
      <c r="NV372"/>
      <c r="NW372"/>
      <c r="NX372"/>
      <c r="NY372"/>
      <c r="NZ372"/>
      <c r="OA372"/>
      <c r="OB372"/>
      <c r="OC372"/>
      <c r="OD372"/>
      <c r="OE372"/>
      <c r="OF372"/>
      <c r="OG372"/>
      <c r="OH372"/>
      <c r="OI372"/>
      <c r="OJ372"/>
      <c r="OK372"/>
      <c r="OL372"/>
      <c r="OM372"/>
      <c r="ON372"/>
      <c r="OO372"/>
      <c r="OP372"/>
      <c r="OQ372"/>
      <c r="OR372"/>
      <c r="OS372"/>
      <c r="OT372"/>
      <c r="OU372"/>
      <c r="OV372"/>
      <c r="OW372"/>
      <c r="OX372"/>
      <c r="OY372"/>
      <c r="OZ372"/>
      <c r="PA372"/>
      <c r="PB372"/>
      <c r="PC372"/>
      <c r="PD372"/>
      <c r="PE372"/>
      <c r="PF372"/>
      <c r="PG372"/>
      <c r="PH372"/>
      <c r="PI372"/>
      <c r="PJ372"/>
      <c r="PK372"/>
      <c r="PL372"/>
      <c r="PM372"/>
      <c r="PN372"/>
      <c r="PO372"/>
      <c r="PP372"/>
      <c r="PQ372"/>
      <c r="PR372"/>
      <c r="PS372"/>
      <c r="PT372"/>
    </row>
    <row r="373" spans="1:436">
      <c r="A373" s="25">
        <v>90369</v>
      </c>
      <c r="B373" s="26">
        <v>46060</v>
      </c>
      <c r="C373" s="27" t="s">
        <v>97</v>
      </c>
      <c r="D373" s="27" t="s">
        <v>41</v>
      </c>
      <c r="E373" s="28">
        <v>14975</v>
      </c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  <c r="KN373"/>
      <c r="KO373"/>
      <c r="KP373"/>
      <c r="KQ373"/>
      <c r="KR373"/>
      <c r="KS373"/>
      <c r="KT373"/>
      <c r="KU373"/>
      <c r="KV373"/>
      <c r="KW373"/>
      <c r="KX373"/>
      <c r="KY373"/>
      <c r="KZ373"/>
      <c r="LA373"/>
      <c r="LB373"/>
      <c r="LC373"/>
      <c r="LD373"/>
      <c r="LE373"/>
      <c r="LF373"/>
      <c r="LG373"/>
      <c r="LH373"/>
      <c r="LI373"/>
      <c r="LJ373"/>
      <c r="LK373"/>
      <c r="LL373"/>
      <c r="LM373"/>
      <c r="LN373"/>
      <c r="LO373"/>
      <c r="LP373"/>
      <c r="LQ373"/>
      <c r="LR373"/>
      <c r="LS373"/>
      <c r="LT373"/>
      <c r="LU373"/>
      <c r="LV373"/>
      <c r="LW373"/>
      <c r="LX373"/>
      <c r="LY373"/>
      <c r="LZ373"/>
      <c r="MA373"/>
      <c r="MB373"/>
      <c r="MC373"/>
      <c r="MD373"/>
      <c r="ME373"/>
      <c r="MF373"/>
      <c r="MG373"/>
      <c r="MH373"/>
      <c r="MI373"/>
      <c r="MJ373"/>
      <c r="MK373"/>
      <c r="ML373"/>
      <c r="MM373"/>
      <c r="MN373"/>
      <c r="MO373"/>
      <c r="MP373"/>
      <c r="MQ373"/>
      <c r="MR373"/>
      <c r="MS373"/>
      <c r="MT373"/>
      <c r="MU373"/>
      <c r="MV373"/>
      <c r="MW373"/>
      <c r="MX373"/>
      <c r="MY373"/>
      <c r="MZ373"/>
      <c r="NA373"/>
      <c r="NB373"/>
      <c r="NC373"/>
      <c r="ND373"/>
      <c r="NE373"/>
      <c r="NF373"/>
      <c r="NG373"/>
      <c r="NH373"/>
      <c r="NI373"/>
      <c r="NJ373"/>
      <c r="NK373"/>
      <c r="NL373"/>
      <c r="NM373"/>
      <c r="NN373"/>
      <c r="NO373"/>
      <c r="NP373"/>
      <c r="NQ373"/>
      <c r="NR373"/>
      <c r="NS373"/>
      <c r="NT373"/>
      <c r="NU373"/>
      <c r="NV373"/>
      <c r="NW373"/>
      <c r="NX373"/>
      <c r="NY373"/>
      <c r="NZ373"/>
      <c r="OA373"/>
      <c r="OB373"/>
      <c r="OC373"/>
      <c r="OD373"/>
      <c r="OE373"/>
      <c r="OF373"/>
      <c r="OG373"/>
      <c r="OH373"/>
      <c r="OI373"/>
      <c r="OJ373"/>
      <c r="OK373"/>
      <c r="OL373"/>
      <c r="OM373"/>
      <c r="ON373"/>
      <c r="OO373"/>
      <c r="OP373"/>
      <c r="OQ373"/>
      <c r="OR373"/>
      <c r="OS373"/>
      <c r="OT373"/>
      <c r="OU373"/>
      <c r="OV373"/>
      <c r="OW373"/>
      <c r="OX373"/>
      <c r="OY373"/>
      <c r="OZ373"/>
      <c r="PA373"/>
      <c r="PB373"/>
      <c r="PC373"/>
      <c r="PD373"/>
      <c r="PE373"/>
      <c r="PF373"/>
      <c r="PG373"/>
      <c r="PH373"/>
      <c r="PI373"/>
      <c r="PJ373"/>
      <c r="PK373"/>
      <c r="PL373"/>
      <c r="PM373"/>
      <c r="PN373"/>
      <c r="PO373"/>
      <c r="PP373"/>
      <c r="PQ373"/>
      <c r="PR373"/>
      <c r="PS373"/>
      <c r="PT373"/>
    </row>
    <row r="374" spans="1:436">
      <c r="A374" s="25">
        <v>90370</v>
      </c>
      <c r="B374" s="26">
        <v>46115</v>
      </c>
      <c r="C374" s="27" t="s">
        <v>96</v>
      </c>
      <c r="D374" s="27" t="s">
        <v>31</v>
      </c>
      <c r="E374" s="28">
        <v>29964</v>
      </c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/>
      <c r="KJ374"/>
      <c r="KK374"/>
      <c r="KL374"/>
      <c r="KM374"/>
      <c r="KN374"/>
      <c r="KO374"/>
      <c r="KP374"/>
      <c r="KQ374"/>
      <c r="KR374"/>
      <c r="KS374"/>
      <c r="KT374"/>
      <c r="KU374"/>
      <c r="KV374"/>
      <c r="KW374"/>
      <c r="KX374"/>
      <c r="KY374"/>
      <c r="KZ374"/>
      <c r="LA374"/>
      <c r="LB374"/>
      <c r="LC374"/>
      <c r="LD374"/>
      <c r="LE374"/>
      <c r="LF374"/>
      <c r="LG374"/>
      <c r="LH374"/>
      <c r="LI374"/>
      <c r="LJ374"/>
      <c r="LK374"/>
      <c r="LL374"/>
      <c r="LM374"/>
      <c r="LN374"/>
      <c r="LO374"/>
      <c r="LP374"/>
      <c r="LQ374"/>
      <c r="LR374"/>
      <c r="LS374"/>
      <c r="LT374"/>
      <c r="LU374"/>
      <c r="LV374"/>
      <c r="LW374"/>
      <c r="LX374"/>
      <c r="LY374"/>
      <c r="LZ374"/>
      <c r="MA374"/>
      <c r="MB374"/>
      <c r="MC374"/>
      <c r="MD374"/>
      <c r="ME374"/>
      <c r="MF374"/>
      <c r="MG374"/>
      <c r="MH374"/>
      <c r="MI374"/>
      <c r="MJ374"/>
      <c r="MK374"/>
      <c r="ML374"/>
      <c r="MM374"/>
      <c r="MN374"/>
      <c r="MO374"/>
      <c r="MP374"/>
      <c r="MQ374"/>
      <c r="MR374"/>
      <c r="MS374"/>
      <c r="MT374"/>
      <c r="MU374"/>
      <c r="MV374"/>
      <c r="MW374"/>
      <c r="MX374"/>
      <c r="MY374"/>
      <c r="MZ374"/>
      <c r="NA374"/>
      <c r="NB374"/>
      <c r="NC374"/>
      <c r="ND374"/>
      <c r="NE374"/>
      <c r="NF374"/>
      <c r="NG374"/>
      <c r="NH374"/>
      <c r="NI374"/>
      <c r="NJ374"/>
      <c r="NK374"/>
      <c r="NL374"/>
      <c r="NM374"/>
      <c r="NN374"/>
      <c r="NO374"/>
      <c r="NP374"/>
      <c r="NQ374"/>
      <c r="NR374"/>
      <c r="NS374"/>
      <c r="NT374"/>
      <c r="NU374"/>
      <c r="NV374"/>
      <c r="NW374"/>
      <c r="NX374"/>
      <c r="NY374"/>
      <c r="NZ374"/>
      <c r="OA374"/>
      <c r="OB374"/>
      <c r="OC374"/>
      <c r="OD374"/>
      <c r="OE374"/>
      <c r="OF374"/>
      <c r="OG374"/>
      <c r="OH374"/>
      <c r="OI374"/>
      <c r="OJ374"/>
      <c r="OK374"/>
      <c r="OL374"/>
      <c r="OM374"/>
      <c r="ON374"/>
      <c r="OO374"/>
      <c r="OP374"/>
      <c r="OQ374"/>
      <c r="OR374"/>
      <c r="OS374"/>
      <c r="OT374"/>
      <c r="OU374"/>
      <c r="OV374"/>
      <c r="OW374"/>
      <c r="OX374"/>
      <c r="OY374"/>
      <c r="OZ374"/>
      <c r="PA374"/>
      <c r="PB374"/>
      <c r="PC374"/>
      <c r="PD374"/>
      <c r="PE374"/>
      <c r="PF374"/>
      <c r="PG374"/>
      <c r="PH374"/>
      <c r="PI374"/>
      <c r="PJ374"/>
      <c r="PK374"/>
      <c r="PL374"/>
      <c r="PM374"/>
      <c r="PN374"/>
      <c r="PO374"/>
      <c r="PP374"/>
      <c r="PQ374"/>
      <c r="PR374"/>
      <c r="PS374"/>
      <c r="PT374"/>
    </row>
    <row r="375" spans="1:436">
      <c r="A375" s="25">
        <v>90371</v>
      </c>
      <c r="B375" s="26">
        <v>46105</v>
      </c>
      <c r="C375" s="27" t="s">
        <v>97</v>
      </c>
      <c r="D375" s="27" t="s">
        <v>26</v>
      </c>
      <c r="E375" s="28">
        <v>27124</v>
      </c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  <c r="KN375"/>
      <c r="KO375"/>
      <c r="KP375"/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/>
      <c r="LH375"/>
      <c r="LI375"/>
      <c r="LJ375"/>
      <c r="LK375"/>
      <c r="LL375"/>
      <c r="LM375"/>
      <c r="LN375"/>
      <c r="LO375"/>
      <c r="LP375"/>
      <c r="LQ375"/>
      <c r="LR375"/>
      <c r="LS375"/>
      <c r="LT375"/>
      <c r="LU375"/>
      <c r="LV375"/>
      <c r="LW375"/>
      <c r="LX375"/>
      <c r="LY375"/>
      <c r="LZ375"/>
      <c r="MA375"/>
      <c r="MB375"/>
      <c r="MC375"/>
      <c r="MD375"/>
      <c r="ME375"/>
      <c r="MF375"/>
      <c r="MG375"/>
      <c r="MH375"/>
      <c r="MI375"/>
      <c r="MJ375"/>
      <c r="MK375"/>
      <c r="ML375"/>
      <c r="MM375"/>
      <c r="MN375"/>
      <c r="MO375"/>
      <c r="MP375"/>
      <c r="MQ375"/>
      <c r="MR375"/>
      <c r="MS375"/>
      <c r="MT375"/>
      <c r="MU375"/>
      <c r="MV375"/>
      <c r="MW375"/>
      <c r="MX375"/>
      <c r="MY375"/>
      <c r="MZ375"/>
      <c r="NA375"/>
      <c r="NB375"/>
      <c r="NC375"/>
      <c r="ND375"/>
      <c r="NE375"/>
      <c r="NF375"/>
      <c r="NG375"/>
      <c r="NH375"/>
      <c r="NI375"/>
      <c r="NJ375"/>
      <c r="NK375"/>
      <c r="NL375"/>
      <c r="NM375"/>
      <c r="NN375"/>
      <c r="NO375"/>
      <c r="NP375"/>
      <c r="NQ375"/>
      <c r="NR375"/>
      <c r="NS375"/>
      <c r="NT375"/>
      <c r="NU375"/>
      <c r="NV375"/>
      <c r="NW375"/>
      <c r="NX375"/>
      <c r="NY375"/>
      <c r="NZ375"/>
      <c r="OA375"/>
      <c r="OB375"/>
      <c r="OC375"/>
      <c r="OD375"/>
      <c r="OE375"/>
      <c r="OF375"/>
      <c r="OG375"/>
      <c r="OH375"/>
      <c r="OI375"/>
      <c r="OJ375"/>
      <c r="OK375"/>
      <c r="OL375"/>
      <c r="OM375"/>
      <c r="ON375"/>
      <c r="OO375"/>
      <c r="OP375"/>
      <c r="OQ375"/>
      <c r="OR375"/>
      <c r="OS375"/>
      <c r="OT375"/>
      <c r="OU375"/>
      <c r="OV375"/>
      <c r="OW375"/>
      <c r="OX375"/>
      <c r="OY375"/>
      <c r="OZ375"/>
      <c r="PA375"/>
      <c r="PB375"/>
      <c r="PC375"/>
      <c r="PD375"/>
      <c r="PE375"/>
      <c r="PF375"/>
      <c r="PG375"/>
      <c r="PH375"/>
      <c r="PI375"/>
      <c r="PJ375"/>
      <c r="PK375"/>
      <c r="PL375"/>
      <c r="PM375"/>
      <c r="PN375"/>
      <c r="PO375"/>
      <c r="PP375"/>
      <c r="PQ375"/>
      <c r="PR375"/>
      <c r="PS375"/>
      <c r="PT375"/>
    </row>
    <row r="376" spans="1:436">
      <c r="A376" s="25">
        <v>90372</v>
      </c>
      <c r="B376" s="26">
        <v>46268</v>
      </c>
      <c r="C376" s="27" t="s">
        <v>98</v>
      </c>
      <c r="D376" s="27" t="s">
        <v>16</v>
      </c>
      <c r="E376" s="28">
        <v>25277</v>
      </c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  <c r="KI376"/>
      <c r="KJ376"/>
      <c r="KK376"/>
      <c r="KL376"/>
      <c r="KM376"/>
      <c r="KN376"/>
      <c r="KO376"/>
      <c r="KP376"/>
      <c r="KQ376"/>
      <c r="KR376"/>
      <c r="KS376"/>
      <c r="KT376"/>
      <c r="KU376"/>
      <c r="KV376"/>
      <c r="KW376"/>
      <c r="KX376"/>
      <c r="KY376"/>
      <c r="KZ376"/>
      <c r="LA376"/>
      <c r="LB376"/>
      <c r="LC376"/>
      <c r="LD376"/>
      <c r="LE376"/>
      <c r="LF376"/>
      <c r="LG376"/>
      <c r="LH376"/>
      <c r="LI376"/>
      <c r="LJ376"/>
      <c r="LK376"/>
      <c r="LL376"/>
      <c r="LM376"/>
      <c r="LN376"/>
      <c r="LO376"/>
      <c r="LP376"/>
      <c r="LQ376"/>
      <c r="LR376"/>
      <c r="LS376"/>
      <c r="LT376"/>
      <c r="LU376"/>
      <c r="LV376"/>
      <c r="LW376"/>
      <c r="LX376"/>
      <c r="LY376"/>
      <c r="LZ376"/>
      <c r="MA376"/>
      <c r="MB376"/>
      <c r="MC376"/>
      <c r="MD376"/>
      <c r="ME376"/>
      <c r="MF376"/>
      <c r="MG376"/>
      <c r="MH376"/>
      <c r="MI376"/>
      <c r="MJ376"/>
      <c r="MK376"/>
      <c r="ML376"/>
      <c r="MM376"/>
      <c r="MN376"/>
      <c r="MO376"/>
      <c r="MP376"/>
      <c r="MQ376"/>
      <c r="MR376"/>
      <c r="MS376"/>
      <c r="MT376"/>
      <c r="MU376"/>
      <c r="MV376"/>
      <c r="MW376"/>
      <c r="MX376"/>
      <c r="MY376"/>
      <c r="MZ376"/>
      <c r="NA376"/>
      <c r="NB376"/>
      <c r="NC376"/>
      <c r="ND376"/>
      <c r="NE376"/>
      <c r="NF376"/>
      <c r="NG376"/>
      <c r="NH376"/>
      <c r="NI376"/>
      <c r="NJ376"/>
      <c r="NK376"/>
      <c r="NL376"/>
      <c r="NM376"/>
      <c r="NN376"/>
      <c r="NO376"/>
      <c r="NP376"/>
      <c r="NQ376"/>
      <c r="NR376"/>
      <c r="NS376"/>
      <c r="NT376"/>
      <c r="NU376"/>
      <c r="NV376"/>
      <c r="NW376"/>
      <c r="NX376"/>
      <c r="NY376"/>
      <c r="NZ376"/>
      <c r="OA376"/>
      <c r="OB376"/>
      <c r="OC376"/>
      <c r="OD376"/>
      <c r="OE376"/>
      <c r="OF376"/>
      <c r="OG376"/>
      <c r="OH376"/>
      <c r="OI376"/>
      <c r="OJ376"/>
      <c r="OK376"/>
      <c r="OL376"/>
      <c r="OM376"/>
      <c r="ON376"/>
      <c r="OO376"/>
      <c r="OP376"/>
      <c r="OQ376"/>
      <c r="OR376"/>
      <c r="OS376"/>
      <c r="OT376"/>
      <c r="OU376"/>
      <c r="OV376"/>
      <c r="OW376"/>
      <c r="OX376"/>
      <c r="OY376"/>
      <c r="OZ376"/>
      <c r="PA376"/>
      <c r="PB376"/>
      <c r="PC376"/>
      <c r="PD376"/>
      <c r="PE376"/>
      <c r="PF376"/>
      <c r="PG376"/>
      <c r="PH376"/>
      <c r="PI376"/>
      <c r="PJ376"/>
      <c r="PK376"/>
      <c r="PL376"/>
      <c r="PM376"/>
      <c r="PN376"/>
      <c r="PO376"/>
      <c r="PP376"/>
      <c r="PQ376"/>
      <c r="PR376"/>
      <c r="PS376"/>
      <c r="PT376"/>
    </row>
    <row r="377" spans="1:436">
      <c r="A377" s="25">
        <v>90373</v>
      </c>
      <c r="B377" s="26">
        <v>46111</v>
      </c>
      <c r="C377" s="27" t="s">
        <v>95</v>
      </c>
      <c r="D377" s="27" t="s">
        <v>16</v>
      </c>
      <c r="E377" s="28">
        <v>18524</v>
      </c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/>
      <c r="KN377"/>
      <c r="KO377"/>
      <c r="KP377"/>
      <c r="KQ377"/>
      <c r="KR377"/>
      <c r="KS377"/>
      <c r="KT377"/>
      <c r="KU377"/>
      <c r="KV377"/>
      <c r="KW377"/>
      <c r="KX377"/>
      <c r="KY377"/>
      <c r="KZ377"/>
      <c r="LA377"/>
      <c r="LB377"/>
      <c r="LC377"/>
      <c r="LD377"/>
      <c r="LE377"/>
      <c r="LF377"/>
      <c r="LG377"/>
      <c r="LH377"/>
      <c r="LI377"/>
      <c r="LJ377"/>
      <c r="LK377"/>
      <c r="LL377"/>
      <c r="LM377"/>
      <c r="LN377"/>
      <c r="LO377"/>
      <c r="LP377"/>
      <c r="LQ377"/>
      <c r="LR377"/>
      <c r="LS377"/>
      <c r="LT377"/>
      <c r="LU377"/>
      <c r="LV377"/>
      <c r="LW377"/>
      <c r="LX377"/>
      <c r="LY377"/>
      <c r="LZ377"/>
      <c r="MA377"/>
      <c r="MB377"/>
      <c r="MC377"/>
      <c r="MD377"/>
      <c r="ME377"/>
      <c r="MF377"/>
      <c r="MG377"/>
      <c r="MH377"/>
      <c r="MI377"/>
      <c r="MJ377"/>
      <c r="MK377"/>
      <c r="ML377"/>
      <c r="MM377"/>
      <c r="MN377"/>
      <c r="MO377"/>
      <c r="MP377"/>
      <c r="MQ377"/>
      <c r="MR377"/>
      <c r="MS377"/>
      <c r="MT377"/>
      <c r="MU377"/>
      <c r="MV377"/>
      <c r="MW377"/>
      <c r="MX377"/>
      <c r="MY377"/>
      <c r="MZ377"/>
      <c r="NA377"/>
      <c r="NB377"/>
      <c r="NC377"/>
      <c r="ND377"/>
      <c r="NE377"/>
      <c r="NF377"/>
      <c r="NG377"/>
      <c r="NH377"/>
      <c r="NI377"/>
      <c r="NJ377"/>
      <c r="NK377"/>
      <c r="NL377"/>
      <c r="NM377"/>
      <c r="NN377"/>
      <c r="NO377"/>
      <c r="NP377"/>
      <c r="NQ377"/>
      <c r="NR377"/>
      <c r="NS377"/>
      <c r="NT377"/>
      <c r="NU377"/>
      <c r="NV377"/>
      <c r="NW377"/>
      <c r="NX377"/>
      <c r="NY377"/>
      <c r="NZ377"/>
      <c r="OA377"/>
      <c r="OB377"/>
      <c r="OC377"/>
      <c r="OD377"/>
      <c r="OE377"/>
      <c r="OF377"/>
      <c r="OG377"/>
      <c r="OH377"/>
      <c r="OI377"/>
      <c r="OJ377"/>
      <c r="OK377"/>
      <c r="OL377"/>
      <c r="OM377"/>
      <c r="ON377"/>
      <c r="OO377"/>
      <c r="OP377"/>
      <c r="OQ377"/>
      <c r="OR377"/>
      <c r="OS377"/>
      <c r="OT377"/>
      <c r="OU377"/>
      <c r="OV377"/>
      <c r="OW377"/>
      <c r="OX377"/>
      <c r="OY377"/>
      <c r="OZ377"/>
      <c r="PA377"/>
      <c r="PB377"/>
      <c r="PC377"/>
      <c r="PD377"/>
      <c r="PE377"/>
      <c r="PF377"/>
      <c r="PG377"/>
      <c r="PH377"/>
      <c r="PI377"/>
      <c r="PJ377"/>
      <c r="PK377"/>
      <c r="PL377"/>
      <c r="PM377"/>
      <c r="PN377"/>
      <c r="PO377"/>
      <c r="PP377"/>
      <c r="PQ377"/>
      <c r="PR377"/>
      <c r="PS377"/>
      <c r="PT377"/>
    </row>
    <row r="378" spans="1:436">
      <c r="A378" s="25">
        <v>90374</v>
      </c>
      <c r="B378" s="26">
        <v>46162</v>
      </c>
      <c r="C378" s="27" t="s">
        <v>95</v>
      </c>
      <c r="D378" s="27" t="s">
        <v>26</v>
      </c>
      <c r="E378" s="28">
        <v>20670</v>
      </c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/>
      <c r="KJ378"/>
      <c r="KK378"/>
      <c r="KL378"/>
      <c r="KM378"/>
      <c r="KN378"/>
      <c r="KO378"/>
      <c r="KP378"/>
      <c r="KQ378"/>
      <c r="KR378"/>
      <c r="KS378"/>
      <c r="KT378"/>
      <c r="KU378"/>
      <c r="KV378"/>
      <c r="KW378"/>
      <c r="KX378"/>
      <c r="KY378"/>
      <c r="KZ378"/>
      <c r="LA378"/>
      <c r="LB378"/>
      <c r="LC378"/>
      <c r="LD378"/>
      <c r="LE378"/>
      <c r="LF378"/>
      <c r="LG378"/>
      <c r="LH378"/>
      <c r="LI378"/>
      <c r="LJ378"/>
      <c r="LK378"/>
      <c r="LL378"/>
      <c r="LM378"/>
      <c r="LN378"/>
      <c r="LO378"/>
      <c r="LP378"/>
      <c r="LQ378"/>
      <c r="LR378"/>
      <c r="LS378"/>
      <c r="LT378"/>
      <c r="LU378"/>
      <c r="LV378"/>
      <c r="LW378"/>
      <c r="LX378"/>
      <c r="LY378"/>
      <c r="LZ378"/>
      <c r="MA378"/>
      <c r="MB378"/>
      <c r="MC378"/>
      <c r="MD378"/>
      <c r="ME378"/>
      <c r="MF378"/>
      <c r="MG378"/>
      <c r="MH378"/>
      <c r="MI378"/>
      <c r="MJ378"/>
      <c r="MK378"/>
      <c r="ML378"/>
      <c r="MM378"/>
      <c r="MN378"/>
      <c r="MO378"/>
      <c r="MP378"/>
      <c r="MQ378"/>
      <c r="MR378"/>
      <c r="MS378"/>
      <c r="MT378"/>
      <c r="MU378"/>
      <c r="MV378"/>
      <c r="MW378"/>
      <c r="MX378"/>
      <c r="MY378"/>
      <c r="MZ378"/>
      <c r="NA378"/>
      <c r="NB378"/>
      <c r="NC378"/>
      <c r="ND378"/>
      <c r="NE378"/>
      <c r="NF378"/>
      <c r="NG378"/>
      <c r="NH378"/>
      <c r="NI378"/>
      <c r="NJ378"/>
      <c r="NK378"/>
      <c r="NL378"/>
      <c r="NM378"/>
      <c r="NN378"/>
      <c r="NO378"/>
      <c r="NP378"/>
      <c r="NQ378"/>
      <c r="NR378"/>
      <c r="NS378"/>
      <c r="NT378"/>
      <c r="NU378"/>
      <c r="NV378"/>
      <c r="NW378"/>
      <c r="NX378"/>
      <c r="NY378"/>
      <c r="NZ378"/>
      <c r="OA378"/>
      <c r="OB378"/>
      <c r="OC378"/>
      <c r="OD378"/>
      <c r="OE378"/>
      <c r="OF378"/>
      <c r="OG378"/>
      <c r="OH378"/>
      <c r="OI378"/>
      <c r="OJ378"/>
      <c r="OK378"/>
      <c r="OL378"/>
      <c r="OM378"/>
      <c r="ON378"/>
      <c r="OO378"/>
      <c r="OP378"/>
      <c r="OQ378"/>
      <c r="OR378"/>
      <c r="OS378"/>
      <c r="OT378"/>
      <c r="OU378"/>
      <c r="OV378"/>
      <c r="OW378"/>
      <c r="OX378"/>
      <c r="OY378"/>
      <c r="OZ378"/>
      <c r="PA378"/>
      <c r="PB378"/>
      <c r="PC378"/>
      <c r="PD378"/>
      <c r="PE378"/>
      <c r="PF378"/>
      <c r="PG378"/>
      <c r="PH378"/>
      <c r="PI378"/>
      <c r="PJ378"/>
      <c r="PK378"/>
      <c r="PL378"/>
      <c r="PM378"/>
      <c r="PN378"/>
      <c r="PO378"/>
      <c r="PP378"/>
      <c r="PQ378"/>
      <c r="PR378"/>
      <c r="PS378"/>
      <c r="PT378"/>
    </row>
    <row r="379" spans="1:436">
      <c r="A379" s="25">
        <v>90375</v>
      </c>
      <c r="B379" s="26">
        <v>46051</v>
      </c>
      <c r="C379" s="27" t="s">
        <v>96</v>
      </c>
      <c r="D379" s="27" t="s">
        <v>31</v>
      </c>
      <c r="E379" s="28">
        <v>24931</v>
      </c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/>
      <c r="KN379"/>
      <c r="KO379"/>
      <c r="KP379"/>
      <c r="KQ379"/>
      <c r="KR379"/>
      <c r="KS379"/>
      <c r="KT379"/>
      <c r="KU379"/>
      <c r="KV379"/>
      <c r="KW379"/>
      <c r="KX379"/>
      <c r="KY379"/>
      <c r="KZ379"/>
      <c r="LA379"/>
      <c r="LB379"/>
      <c r="LC379"/>
      <c r="LD379"/>
      <c r="LE379"/>
      <c r="LF379"/>
      <c r="LG379"/>
      <c r="LH379"/>
      <c r="LI379"/>
      <c r="LJ379"/>
      <c r="LK379"/>
      <c r="LL379"/>
      <c r="LM379"/>
      <c r="LN379"/>
      <c r="LO379"/>
      <c r="LP379"/>
      <c r="LQ379"/>
      <c r="LR379"/>
      <c r="LS379"/>
      <c r="LT379"/>
      <c r="LU379"/>
      <c r="LV379"/>
      <c r="LW379"/>
      <c r="LX379"/>
      <c r="LY379"/>
      <c r="LZ379"/>
      <c r="MA379"/>
      <c r="MB379"/>
      <c r="MC379"/>
      <c r="MD379"/>
      <c r="ME379"/>
      <c r="MF379"/>
      <c r="MG379"/>
      <c r="MH379"/>
      <c r="MI379"/>
      <c r="MJ379"/>
      <c r="MK379"/>
      <c r="ML379"/>
      <c r="MM379"/>
      <c r="MN379"/>
      <c r="MO379"/>
      <c r="MP379"/>
      <c r="MQ379"/>
      <c r="MR379"/>
      <c r="MS379"/>
      <c r="MT379"/>
      <c r="MU379"/>
      <c r="MV379"/>
      <c r="MW379"/>
      <c r="MX379"/>
      <c r="MY379"/>
      <c r="MZ379"/>
      <c r="NA379"/>
      <c r="NB379"/>
      <c r="NC379"/>
      <c r="ND379"/>
      <c r="NE379"/>
      <c r="NF379"/>
      <c r="NG379"/>
      <c r="NH379"/>
      <c r="NI379"/>
      <c r="NJ379"/>
      <c r="NK379"/>
      <c r="NL379"/>
      <c r="NM379"/>
      <c r="NN379"/>
      <c r="NO379"/>
      <c r="NP379"/>
      <c r="NQ379"/>
      <c r="NR379"/>
      <c r="NS379"/>
      <c r="NT379"/>
      <c r="NU379"/>
      <c r="NV379"/>
      <c r="NW379"/>
      <c r="NX379"/>
      <c r="NY379"/>
      <c r="NZ379"/>
      <c r="OA379"/>
      <c r="OB379"/>
      <c r="OC379"/>
      <c r="OD379"/>
      <c r="OE379"/>
      <c r="OF379"/>
      <c r="OG379"/>
      <c r="OH379"/>
      <c r="OI379"/>
      <c r="OJ379"/>
      <c r="OK379"/>
      <c r="OL379"/>
      <c r="OM379"/>
      <c r="ON379"/>
      <c r="OO379"/>
      <c r="OP379"/>
      <c r="OQ379"/>
      <c r="OR379"/>
      <c r="OS379"/>
      <c r="OT379"/>
      <c r="OU379"/>
      <c r="OV379"/>
      <c r="OW379"/>
      <c r="OX379"/>
      <c r="OY379"/>
      <c r="OZ379"/>
      <c r="PA379"/>
      <c r="PB379"/>
      <c r="PC379"/>
      <c r="PD379"/>
      <c r="PE379"/>
      <c r="PF379"/>
      <c r="PG379"/>
      <c r="PH379"/>
      <c r="PI379"/>
      <c r="PJ379"/>
      <c r="PK379"/>
      <c r="PL379"/>
      <c r="PM379"/>
      <c r="PN379"/>
      <c r="PO379"/>
      <c r="PP379"/>
      <c r="PQ379"/>
      <c r="PR379"/>
      <c r="PS379"/>
      <c r="PT379"/>
    </row>
    <row r="380" spans="1:436">
      <c r="A380" s="25">
        <v>90376</v>
      </c>
      <c r="B380" s="26">
        <v>46243</v>
      </c>
      <c r="C380" s="27" t="s">
        <v>96</v>
      </c>
      <c r="D380" s="27" t="s">
        <v>41</v>
      </c>
      <c r="E380" s="28">
        <v>24203</v>
      </c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/>
      <c r="KN380"/>
      <c r="KO380"/>
      <c r="KP380"/>
      <c r="KQ380"/>
      <c r="KR380"/>
      <c r="KS380"/>
      <c r="KT380"/>
      <c r="KU380"/>
      <c r="KV380"/>
      <c r="KW380"/>
      <c r="KX380"/>
      <c r="KY380"/>
      <c r="KZ380"/>
      <c r="LA380"/>
      <c r="LB380"/>
      <c r="LC380"/>
      <c r="LD380"/>
      <c r="LE380"/>
      <c r="LF380"/>
      <c r="LG380"/>
      <c r="LH380"/>
      <c r="LI380"/>
      <c r="LJ380"/>
      <c r="LK380"/>
      <c r="LL380"/>
      <c r="LM380"/>
      <c r="LN380"/>
      <c r="LO380"/>
      <c r="LP380"/>
      <c r="LQ380"/>
      <c r="LR380"/>
      <c r="LS380"/>
      <c r="LT380"/>
      <c r="LU380"/>
      <c r="LV380"/>
      <c r="LW380"/>
      <c r="LX380"/>
      <c r="LY380"/>
      <c r="LZ380"/>
      <c r="MA380"/>
      <c r="MB380"/>
      <c r="MC380"/>
      <c r="MD380"/>
      <c r="ME380"/>
      <c r="MF380"/>
      <c r="MG380"/>
      <c r="MH380"/>
      <c r="MI380"/>
      <c r="MJ380"/>
      <c r="MK380"/>
      <c r="ML380"/>
      <c r="MM380"/>
      <c r="MN380"/>
      <c r="MO380"/>
      <c r="MP380"/>
      <c r="MQ380"/>
      <c r="MR380"/>
      <c r="MS380"/>
      <c r="MT380"/>
      <c r="MU380"/>
      <c r="MV380"/>
      <c r="MW380"/>
      <c r="MX380"/>
      <c r="MY380"/>
      <c r="MZ380"/>
      <c r="NA380"/>
      <c r="NB380"/>
      <c r="NC380"/>
      <c r="ND380"/>
      <c r="NE380"/>
      <c r="NF380"/>
      <c r="NG380"/>
      <c r="NH380"/>
      <c r="NI380"/>
      <c r="NJ380"/>
      <c r="NK380"/>
      <c r="NL380"/>
      <c r="NM380"/>
      <c r="NN380"/>
      <c r="NO380"/>
      <c r="NP380"/>
      <c r="NQ380"/>
      <c r="NR380"/>
      <c r="NS380"/>
      <c r="NT380"/>
      <c r="NU380"/>
      <c r="NV380"/>
      <c r="NW380"/>
      <c r="NX380"/>
      <c r="NY380"/>
      <c r="NZ380"/>
      <c r="OA380"/>
      <c r="OB380"/>
      <c r="OC380"/>
      <c r="OD380"/>
      <c r="OE380"/>
      <c r="OF380"/>
      <c r="OG380"/>
      <c r="OH380"/>
      <c r="OI380"/>
      <c r="OJ380"/>
      <c r="OK380"/>
      <c r="OL380"/>
      <c r="OM380"/>
      <c r="ON380"/>
      <c r="OO380"/>
      <c r="OP380"/>
      <c r="OQ380"/>
      <c r="OR380"/>
      <c r="OS380"/>
      <c r="OT380"/>
      <c r="OU380"/>
      <c r="OV380"/>
      <c r="OW380"/>
      <c r="OX380"/>
      <c r="OY380"/>
      <c r="OZ380"/>
      <c r="PA380"/>
      <c r="PB380"/>
      <c r="PC380"/>
      <c r="PD380"/>
      <c r="PE380"/>
      <c r="PF380"/>
      <c r="PG380"/>
      <c r="PH380"/>
      <c r="PI380"/>
      <c r="PJ380"/>
      <c r="PK380"/>
      <c r="PL380"/>
      <c r="PM380"/>
      <c r="PN380"/>
      <c r="PO380"/>
      <c r="PP380"/>
      <c r="PQ380"/>
      <c r="PR380"/>
      <c r="PS380"/>
      <c r="PT380"/>
    </row>
    <row r="381" spans="1:436">
      <c r="A381" s="25">
        <v>90377</v>
      </c>
      <c r="B381" s="26">
        <v>46269</v>
      </c>
      <c r="C381" s="27" t="s">
        <v>96</v>
      </c>
      <c r="D381" s="27" t="s">
        <v>21</v>
      </c>
      <c r="E381" s="28">
        <v>9721</v>
      </c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  <c r="KN381"/>
      <c r="KO381"/>
      <c r="KP381"/>
      <c r="KQ381"/>
      <c r="KR381"/>
      <c r="KS381"/>
      <c r="KT381"/>
      <c r="KU381"/>
      <c r="KV381"/>
      <c r="KW381"/>
      <c r="KX381"/>
      <c r="KY381"/>
      <c r="KZ381"/>
      <c r="LA381"/>
      <c r="LB381"/>
      <c r="LC381"/>
      <c r="LD381"/>
      <c r="LE381"/>
      <c r="LF381"/>
      <c r="LG381"/>
      <c r="LH381"/>
      <c r="LI381"/>
      <c r="LJ381"/>
      <c r="LK381"/>
      <c r="LL381"/>
      <c r="LM381"/>
      <c r="LN381"/>
      <c r="LO381"/>
      <c r="LP381"/>
      <c r="LQ381"/>
      <c r="LR381"/>
      <c r="LS381"/>
      <c r="LT381"/>
      <c r="LU381"/>
      <c r="LV381"/>
      <c r="LW381"/>
      <c r="LX381"/>
      <c r="LY381"/>
      <c r="LZ381"/>
      <c r="MA381"/>
      <c r="MB381"/>
      <c r="MC381"/>
      <c r="MD381"/>
      <c r="ME381"/>
      <c r="MF381"/>
      <c r="MG381"/>
      <c r="MH381"/>
      <c r="MI381"/>
      <c r="MJ381"/>
      <c r="MK381"/>
      <c r="ML381"/>
      <c r="MM381"/>
      <c r="MN381"/>
      <c r="MO381"/>
      <c r="MP381"/>
      <c r="MQ381"/>
      <c r="MR381"/>
      <c r="MS381"/>
      <c r="MT381"/>
      <c r="MU381"/>
      <c r="MV381"/>
      <c r="MW381"/>
      <c r="MX381"/>
      <c r="MY381"/>
      <c r="MZ381"/>
      <c r="NA381"/>
      <c r="NB381"/>
      <c r="NC381"/>
      <c r="ND381"/>
      <c r="NE381"/>
      <c r="NF381"/>
      <c r="NG381"/>
      <c r="NH381"/>
      <c r="NI381"/>
      <c r="NJ381"/>
      <c r="NK381"/>
      <c r="NL381"/>
      <c r="NM381"/>
      <c r="NN381"/>
      <c r="NO381"/>
      <c r="NP381"/>
      <c r="NQ381"/>
      <c r="NR381"/>
      <c r="NS381"/>
      <c r="NT381"/>
      <c r="NU381"/>
      <c r="NV381"/>
      <c r="NW381"/>
      <c r="NX381"/>
      <c r="NY381"/>
      <c r="NZ381"/>
      <c r="OA381"/>
      <c r="OB381"/>
      <c r="OC381"/>
      <c r="OD381"/>
      <c r="OE381"/>
      <c r="OF381"/>
      <c r="OG381"/>
      <c r="OH381"/>
      <c r="OI381"/>
      <c r="OJ381"/>
      <c r="OK381"/>
      <c r="OL381"/>
      <c r="OM381"/>
      <c r="ON381"/>
      <c r="OO381"/>
      <c r="OP381"/>
      <c r="OQ381"/>
      <c r="OR381"/>
      <c r="OS381"/>
      <c r="OT381"/>
      <c r="OU381"/>
      <c r="OV381"/>
      <c r="OW381"/>
      <c r="OX381"/>
      <c r="OY381"/>
      <c r="OZ381"/>
      <c r="PA381"/>
      <c r="PB381"/>
      <c r="PC381"/>
      <c r="PD381"/>
      <c r="PE381"/>
      <c r="PF381"/>
      <c r="PG381"/>
      <c r="PH381"/>
      <c r="PI381"/>
      <c r="PJ381"/>
      <c r="PK381"/>
      <c r="PL381"/>
      <c r="PM381"/>
      <c r="PN381"/>
      <c r="PO381"/>
      <c r="PP381"/>
      <c r="PQ381"/>
      <c r="PR381"/>
      <c r="PS381"/>
      <c r="PT381"/>
    </row>
    <row r="382" spans="1:436">
      <c r="A382" s="25">
        <v>90378</v>
      </c>
      <c r="B382" s="26">
        <v>46142</v>
      </c>
      <c r="C382" s="27" t="s">
        <v>97</v>
      </c>
      <c r="D382" s="27" t="s">
        <v>41</v>
      </c>
      <c r="E382" s="28">
        <v>12817</v>
      </c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  <c r="KI382"/>
      <c r="KJ382"/>
      <c r="KK382"/>
      <c r="KL382"/>
      <c r="KM382"/>
      <c r="KN382"/>
      <c r="KO382"/>
      <c r="KP382"/>
      <c r="KQ382"/>
      <c r="KR382"/>
      <c r="KS382"/>
      <c r="KT382"/>
      <c r="KU382"/>
      <c r="KV382"/>
      <c r="KW382"/>
      <c r="KX382"/>
      <c r="KY382"/>
      <c r="KZ382"/>
      <c r="LA382"/>
      <c r="LB382"/>
      <c r="LC382"/>
      <c r="LD382"/>
      <c r="LE382"/>
      <c r="LF382"/>
      <c r="LG382"/>
      <c r="LH382"/>
      <c r="LI382"/>
      <c r="LJ382"/>
      <c r="LK382"/>
      <c r="LL382"/>
      <c r="LM382"/>
      <c r="LN382"/>
      <c r="LO382"/>
      <c r="LP382"/>
      <c r="LQ382"/>
      <c r="LR382"/>
      <c r="LS382"/>
      <c r="LT382"/>
      <c r="LU382"/>
      <c r="LV382"/>
      <c r="LW382"/>
      <c r="LX382"/>
      <c r="LY382"/>
      <c r="LZ382"/>
      <c r="MA382"/>
      <c r="MB382"/>
      <c r="MC382"/>
      <c r="MD382"/>
      <c r="ME382"/>
      <c r="MF382"/>
      <c r="MG382"/>
      <c r="MH382"/>
      <c r="MI382"/>
      <c r="MJ382"/>
      <c r="MK382"/>
      <c r="ML382"/>
      <c r="MM382"/>
      <c r="MN382"/>
      <c r="MO382"/>
      <c r="MP382"/>
      <c r="MQ382"/>
      <c r="MR382"/>
      <c r="MS382"/>
      <c r="MT382"/>
      <c r="MU382"/>
      <c r="MV382"/>
      <c r="MW382"/>
      <c r="MX382"/>
      <c r="MY382"/>
      <c r="MZ382"/>
      <c r="NA382"/>
      <c r="NB382"/>
      <c r="NC382"/>
      <c r="ND382"/>
      <c r="NE382"/>
      <c r="NF382"/>
      <c r="NG382"/>
      <c r="NH382"/>
      <c r="NI382"/>
      <c r="NJ382"/>
      <c r="NK382"/>
      <c r="NL382"/>
      <c r="NM382"/>
      <c r="NN382"/>
      <c r="NO382"/>
      <c r="NP382"/>
      <c r="NQ382"/>
      <c r="NR382"/>
      <c r="NS382"/>
      <c r="NT382"/>
      <c r="NU382"/>
      <c r="NV382"/>
      <c r="NW382"/>
      <c r="NX382"/>
      <c r="NY382"/>
      <c r="NZ382"/>
      <c r="OA382"/>
      <c r="OB382"/>
      <c r="OC382"/>
      <c r="OD382"/>
      <c r="OE382"/>
      <c r="OF382"/>
      <c r="OG382"/>
      <c r="OH382"/>
      <c r="OI382"/>
      <c r="OJ382"/>
      <c r="OK382"/>
      <c r="OL382"/>
      <c r="OM382"/>
      <c r="ON382"/>
      <c r="OO382"/>
      <c r="OP382"/>
      <c r="OQ382"/>
      <c r="OR382"/>
      <c r="OS382"/>
      <c r="OT382"/>
      <c r="OU382"/>
      <c r="OV382"/>
      <c r="OW382"/>
      <c r="OX382"/>
      <c r="OY382"/>
      <c r="OZ382"/>
      <c r="PA382"/>
      <c r="PB382"/>
      <c r="PC382"/>
      <c r="PD382"/>
      <c r="PE382"/>
      <c r="PF382"/>
      <c r="PG382"/>
      <c r="PH382"/>
      <c r="PI382"/>
      <c r="PJ382"/>
      <c r="PK382"/>
      <c r="PL382"/>
      <c r="PM382"/>
      <c r="PN382"/>
      <c r="PO382"/>
      <c r="PP382"/>
      <c r="PQ382"/>
      <c r="PR382"/>
      <c r="PS382"/>
      <c r="PT382"/>
    </row>
    <row r="383" spans="1:436">
      <c r="A383" s="25">
        <v>90379</v>
      </c>
      <c r="B383" s="26">
        <v>46198</v>
      </c>
      <c r="C383" s="27" t="s">
        <v>98</v>
      </c>
      <c r="D383" s="27" t="s">
        <v>16</v>
      </c>
      <c r="E383" s="28">
        <v>4742</v>
      </c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  <c r="KI383"/>
      <c r="KJ383"/>
      <c r="KK383"/>
      <c r="KL383"/>
      <c r="KM383"/>
      <c r="KN383"/>
      <c r="KO383"/>
      <c r="KP383"/>
      <c r="KQ383"/>
      <c r="KR383"/>
      <c r="KS383"/>
      <c r="KT383"/>
      <c r="KU383"/>
      <c r="KV383"/>
      <c r="KW383"/>
      <c r="KX383"/>
      <c r="KY383"/>
      <c r="KZ383"/>
      <c r="LA383"/>
      <c r="LB383"/>
      <c r="LC383"/>
      <c r="LD383"/>
      <c r="LE383"/>
      <c r="LF383"/>
      <c r="LG383"/>
      <c r="LH383"/>
      <c r="LI383"/>
      <c r="LJ383"/>
      <c r="LK383"/>
      <c r="LL383"/>
      <c r="LM383"/>
      <c r="LN383"/>
      <c r="LO383"/>
      <c r="LP383"/>
      <c r="LQ383"/>
      <c r="LR383"/>
      <c r="LS383"/>
      <c r="LT383"/>
      <c r="LU383"/>
      <c r="LV383"/>
      <c r="LW383"/>
      <c r="LX383"/>
      <c r="LY383"/>
      <c r="LZ383"/>
      <c r="MA383"/>
      <c r="MB383"/>
      <c r="MC383"/>
      <c r="MD383"/>
      <c r="ME383"/>
      <c r="MF383"/>
      <c r="MG383"/>
      <c r="MH383"/>
      <c r="MI383"/>
      <c r="MJ383"/>
      <c r="MK383"/>
      <c r="ML383"/>
      <c r="MM383"/>
      <c r="MN383"/>
      <c r="MO383"/>
      <c r="MP383"/>
      <c r="MQ383"/>
      <c r="MR383"/>
      <c r="MS383"/>
      <c r="MT383"/>
      <c r="MU383"/>
      <c r="MV383"/>
      <c r="MW383"/>
      <c r="MX383"/>
      <c r="MY383"/>
      <c r="MZ383"/>
      <c r="NA383"/>
      <c r="NB383"/>
      <c r="NC383"/>
      <c r="ND383"/>
      <c r="NE383"/>
      <c r="NF383"/>
      <c r="NG383"/>
      <c r="NH383"/>
      <c r="NI383"/>
      <c r="NJ383"/>
      <c r="NK383"/>
      <c r="NL383"/>
      <c r="NM383"/>
      <c r="NN383"/>
      <c r="NO383"/>
      <c r="NP383"/>
      <c r="NQ383"/>
      <c r="NR383"/>
      <c r="NS383"/>
      <c r="NT383"/>
      <c r="NU383"/>
      <c r="NV383"/>
      <c r="NW383"/>
      <c r="NX383"/>
      <c r="NY383"/>
      <c r="NZ383"/>
      <c r="OA383"/>
      <c r="OB383"/>
      <c r="OC383"/>
      <c r="OD383"/>
      <c r="OE383"/>
      <c r="OF383"/>
      <c r="OG383"/>
      <c r="OH383"/>
      <c r="OI383"/>
      <c r="OJ383"/>
      <c r="OK383"/>
      <c r="OL383"/>
      <c r="OM383"/>
      <c r="ON383"/>
      <c r="OO383"/>
      <c r="OP383"/>
      <c r="OQ383"/>
      <c r="OR383"/>
      <c r="OS383"/>
      <c r="OT383"/>
      <c r="OU383"/>
      <c r="OV383"/>
      <c r="OW383"/>
      <c r="OX383"/>
      <c r="OY383"/>
      <c r="OZ383"/>
      <c r="PA383"/>
      <c r="PB383"/>
      <c r="PC383"/>
      <c r="PD383"/>
      <c r="PE383"/>
      <c r="PF383"/>
      <c r="PG383"/>
      <c r="PH383"/>
      <c r="PI383"/>
      <c r="PJ383"/>
      <c r="PK383"/>
      <c r="PL383"/>
      <c r="PM383"/>
      <c r="PN383"/>
      <c r="PO383"/>
      <c r="PP383"/>
      <c r="PQ383"/>
      <c r="PR383"/>
      <c r="PS383"/>
      <c r="PT383"/>
    </row>
    <row r="384" spans="1:436">
      <c r="A384" s="25">
        <v>90380</v>
      </c>
      <c r="B384" s="26">
        <v>46165</v>
      </c>
      <c r="C384" s="27" t="s">
        <v>98</v>
      </c>
      <c r="D384" s="27" t="s">
        <v>31</v>
      </c>
      <c r="E384" s="28">
        <v>17651</v>
      </c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  <c r="KI384"/>
      <c r="KJ384"/>
      <c r="KK384"/>
      <c r="KL384"/>
      <c r="KM384"/>
      <c r="KN384"/>
      <c r="KO384"/>
      <c r="KP384"/>
      <c r="KQ384"/>
      <c r="KR384"/>
      <c r="KS384"/>
      <c r="KT384"/>
      <c r="KU384"/>
      <c r="KV384"/>
      <c r="KW384"/>
      <c r="KX384"/>
      <c r="KY384"/>
      <c r="KZ384"/>
      <c r="LA384"/>
      <c r="LB384"/>
      <c r="LC384"/>
      <c r="LD384"/>
      <c r="LE384"/>
      <c r="LF384"/>
      <c r="LG384"/>
      <c r="LH384"/>
      <c r="LI384"/>
      <c r="LJ384"/>
      <c r="LK384"/>
      <c r="LL384"/>
      <c r="LM384"/>
      <c r="LN384"/>
      <c r="LO384"/>
      <c r="LP384"/>
      <c r="LQ384"/>
      <c r="LR384"/>
      <c r="LS384"/>
      <c r="LT384"/>
      <c r="LU384"/>
      <c r="LV384"/>
      <c r="LW384"/>
      <c r="LX384"/>
      <c r="LY384"/>
      <c r="LZ384"/>
      <c r="MA384"/>
      <c r="MB384"/>
      <c r="MC384"/>
      <c r="MD384"/>
      <c r="ME384"/>
      <c r="MF384"/>
      <c r="MG384"/>
      <c r="MH384"/>
      <c r="MI384"/>
      <c r="MJ384"/>
      <c r="MK384"/>
      <c r="ML384"/>
      <c r="MM384"/>
      <c r="MN384"/>
      <c r="MO384"/>
      <c r="MP384"/>
      <c r="MQ384"/>
      <c r="MR384"/>
      <c r="MS384"/>
      <c r="MT384"/>
      <c r="MU384"/>
      <c r="MV384"/>
      <c r="MW384"/>
      <c r="MX384"/>
      <c r="MY384"/>
      <c r="MZ384"/>
      <c r="NA384"/>
      <c r="NB384"/>
      <c r="NC384"/>
      <c r="ND384"/>
      <c r="NE384"/>
      <c r="NF384"/>
      <c r="NG384"/>
      <c r="NH384"/>
      <c r="NI384"/>
      <c r="NJ384"/>
      <c r="NK384"/>
      <c r="NL384"/>
      <c r="NM384"/>
      <c r="NN384"/>
      <c r="NO384"/>
      <c r="NP384"/>
      <c r="NQ384"/>
      <c r="NR384"/>
      <c r="NS384"/>
      <c r="NT384"/>
      <c r="NU384"/>
      <c r="NV384"/>
      <c r="NW384"/>
      <c r="NX384"/>
      <c r="NY384"/>
      <c r="NZ384"/>
      <c r="OA384"/>
      <c r="OB384"/>
      <c r="OC384"/>
      <c r="OD384"/>
      <c r="OE384"/>
      <c r="OF384"/>
      <c r="OG384"/>
      <c r="OH384"/>
      <c r="OI384"/>
      <c r="OJ384"/>
      <c r="OK384"/>
      <c r="OL384"/>
      <c r="OM384"/>
      <c r="ON384"/>
      <c r="OO384"/>
      <c r="OP384"/>
      <c r="OQ384"/>
      <c r="OR384"/>
      <c r="OS384"/>
      <c r="OT384"/>
      <c r="OU384"/>
      <c r="OV384"/>
      <c r="OW384"/>
      <c r="OX384"/>
      <c r="OY384"/>
      <c r="OZ384"/>
      <c r="PA384"/>
      <c r="PB384"/>
      <c r="PC384"/>
      <c r="PD384"/>
      <c r="PE384"/>
      <c r="PF384"/>
      <c r="PG384"/>
      <c r="PH384"/>
      <c r="PI384"/>
      <c r="PJ384"/>
      <c r="PK384"/>
      <c r="PL384"/>
      <c r="PM384"/>
      <c r="PN384"/>
      <c r="PO384"/>
      <c r="PP384"/>
      <c r="PQ384"/>
      <c r="PR384"/>
      <c r="PS384"/>
      <c r="PT384"/>
    </row>
    <row r="385" spans="1:436">
      <c r="A385" s="25">
        <v>90381</v>
      </c>
      <c r="B385" s="26">
        <v>46028</v>
      </c>
      <c r="C385" s="27" t="s">
        <v>97</v>
      </c>
      <c r="D385" s="27" t="s">
        <v>16</v>
      </c>
      <c r="E385" s="28">
        <v>8393</v>
      </c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/>
      <c r="KN385"/>
      <c r="KO385"/>
      <c r="KP385"/>
      <c r="KQ385"/>
      <c r="KR385"/>
      <c r="KS385"/>
      <c r="KT385"/>
      <c r="KU385"/>
      <c r="KV385"/>
      <c r="KW385"/>
      <c r="KX385"/>
      <c r="KY385"/>
      <c r="KZ385"/>
      <c r="LA385"/>
      <c r="LB385"/>
      <c r="LC385"/>
      <c r="LD385"/>
      <c r="LE385"/>
      <c r="LF385"/>
      <c r="LG385"/>
      <c r="LH385"/>
      <c r="LI385"/>
      <c r="LJ385"/>
      <c r="LK385"/>
      <c r="LL385"/>
      <c r="LM385"/>
      <c r="LN385"/>
      <c r="LO385"/>
      <c r="LP385"/>
      <c r="LQ385"/>
      <c r="LR385"/>
      <c r="LS385"/>
      <c r="LT385"/>
      <c r="LU385"/>
      <c r="LV385"/>
      <c r="LW385"/>
      <c r="LX385"/>
      <c r="LY385"/>
      <c r="LZ385"/>
      <c r="MA385"/>
      <c r="MB385"/>
      <c r="MC385"/>
      <c r="MD385"/>
      <c r="ME385"/>
      <c r="MF385"/>
      <c r="MG385"/>
      <c r="MH385"/>
      <c r="MI385"/>
      <c r="MJ385"/>
      <c r="MK385"/>
      <c r="ML385"/>
      <c r="MM385"/>
      <c r="MN385"/>
      <c r="MO385"/>
      <c r="MP385"/>
      <c r="MQ385"/>
      <c r="MR385"/>
      <c r="MS385"/>
      <c r="MT385"/>
      <c r="MU385"/>
      <c r="MV385"/>
      <c r="MW385"/>
      <c r="MX385"/>
      <c r="MY385"/>
      <c r="MZ385"/>
      <c r="NA385"/>
      <c r="NB385"/>
      <c r="NC385"/>
      <c r="ND385"/>
      <c r="NE385"/>
      <c r="NF385"/>
      <c r="NG385"/>
      <c r="NH385"/>
      <c r="NI385"/>
      <c r="NJ385"/>
      <c r="NK385"/>
      <c r="NL385"/>
      <c r="NM385"/>
      <c r="NN385"/>
      <c r="NO385"/>
      <c r="NP385"/>
      <c r="NQ385"/>
      <c r="NR385"/>
      <c r="NS385"/>
      <c r="NT385"/>
      <c r="NU385"/>
      <c r="NV385"/>
      <c r="NW385"/>
      <c r="NX385"/>
      <c r="NY385"/>
      <c r="NZ385"/>
      <c r="OA385"/>
      <c r="OB385"/>
      <c r="OC385"/>
      <c r="OD385"/>
      <c r="OE385"/>
      <c r="OF385"/>
      <c r="OG385"/>
      <c r="OH385"/>
      <c r="OI385"/>
      <c r="OJ385"/>
      <c r="OK385"/>
      <c r="OL385"/>
      <c r="OM385"/>
      <c r="ON385"/>
      <c r="OO385"/>
      <c r="OP385"/>
      <c r="OQ385"/>
      <c r="OR385"/>
      <c r="OS385"/>
      <c r="OT385"/>
      <c r="OU385"/>
      <c r="OV385"/>
      <c r="OW385"/>
      <c r="OX385"/>
      <c r="OY385"/>
      <c r="OZ385"/>
      <c r="PA385"/>
      <c r="PB385"/>
      <c r="PC385"/>
      <c r="PD385"/>
      <c r="PE385"/>
      <c r="PF385"/>
      <c r="PG385"/>
      <c r="PH385"/>
      <c r="PI385"/>
      <c r="PJ385"/>
      <c r="PK385"/>
      <c r="PL385"/>
      <c r="PM385"/>
      <c r="PN385"/>
      <c r="PO385"/>
      <c r="PP385"/>
      <c r="PQ385"/>
      <c r="PR385"/>
      <c r="PS385"/>
      <c r="PT385"/>
    </row>
    <row r="386" spans="1:436">
      <c r="A386" s="25">
        <v>90382</v>
      </c>
      <c r="B386" s="26">
        <v>46206</v>
      </c>
      <c r="C386" s="27" t="s">
        <v>98</v>
      </c>
      <c r="D386" s="27" t="s">
        <v>16</v>
      </c>
      <c r="E386" s="28">
        <v>25801</v>
      </c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  <c r="KI386"/>
      <c r="KJ386"/>
      <c r="KK386"/>
      <c r="KL386"/>
      <c r="KM386"/>
      <c r="KN386"/>
      <c r="KO386"/>
      <c r="KP386"/>
      <c r="KQ386"/>
      <c r="KR386"/>
      <c r="KS386"/>
      <c r="KT386"/>
      <c r="KU386"/>
      <c r="KV386"/>
      <c r="KW386"/>
      <c r="KX386"/>
      <c r="KY386"/>
      <c r="KZ386"/>
      <c r="LA386"/>
      <c r="LB386"/>
      <c r="LC386"/>
      <c r="LD386"/>
      <c r="LE386"/>
      <c r="LF386"/>
      <c r="LG386"/>
      <c r="LH386"/>
      <c r="LI386"/>
      <c r="LJ386"/>
      <c r="LK386"/>
      <c r="LL386"/>
      <c r="LM386"/>
      <c r="LN386"/>
      <c r="LO386"/>
      <c r="LP386"/>
      <c r="LQ386"/>
      <c r="LR386"/>
      <c r="LS386"/>
      <c r="LT386"/>
      <c r="LU386"/>
      <c r="LV386"/>
      <c r="LW386"/>
      <c r="LX386"/>
      <c r="LY386"/>
      <c r="LZ386"/>
      <c r="MA386"/>
      <c r="MB386"/>
      <c r="MC386"/>
      <c r="MD386"/>
      <c r="ME386"/>
      <c r="MF386"/>
      <c r="MG386"/>
      <c r="MH386"/>
      <c r="MI386"/>
      <c r="MJ386"/>
      <c r="MK386"/>
      <c r="ML386"/>
      <c r="MM386"/>
      <c r="MN386"/>
      <c r="MO386"/>
      <c r="MP386"/>
      <c r="MQ386"/>
      <c r="MR386"/>
      <c r="MS386"/>
      <c r="MT386"/>
      <c r="MU386"/>
      <c r="MV386"/>
      <c r="MW386"/>
      <c r="MX386"/>
      <c r="MY386"/>
      <c r="MZ386"/>
      <c r="NA386"/>
      <c r="NB386"/>
      <c r="NC386"/>
      <c r="ND386"/>
      <c r="NE386"/>
      <c r="NF386"/>
      <c r="NG386"/>
      <c r="NH386"/>
      <c r="NI386"/>
      <c r="NJ386"/>
      <c r="NK386"/>
      <c r="NL386"/>
      <c r="NM386"/>
      <c r="NN386"/>
      <c r="NO386"/>
      <c r="NP386"/>
      <c r="NQ386"/>
      <c r="NR386"/>
      <c r="NS386"/>
      <c r="NT386"/>
      <c r="NU386"/>
      <c r="NV386"/>
      <c r="NW386"/>
      <c r="NX386"/>
      <c r="NY386"/>
      <c r="NZ386"/>
      <c r="OA386"/>
      <c r="OB386"/>
      <c r="OC386"/>
      <c r="OD386"/>
      <c r="OE386"/>
      <c r="OF386"/>
      <c r="OG386"/>
      <c r="OH386"/>
      <c r="OI386"/>
      <c r="OJ386"/>
      <c r="OK386"/>
      <c r="OL386"/>
      <c r="OM386"/>
      <c r="ON386"/>
      <c r="OO386"/>
      <c r="OP386"/>
      <c r="OQ386"/>
      <c r="OR386"/>
      <c r="OS386"/>
      <c r="OT386"/>
      <c r="OU386"/>
      <c r="OV386"/>
      <c r="OW386"/>
      <c r="OX386"/>
      <c r="OY386"/>
      <c r="OZ386"/>
      <c r="PA386"/>
      <c r="PB386"/>
      <c r="PC386"/>
      <c r="PD386"/>
      <c r="PE386"/>
      <c r="PF386"/>
      <c r="PG386"/>
      <c r="PH386"/>
      <c r="PI386"/>
      <c r="PJ386"/>
      <c r="PK386"/>
      <c r="PL386"/>
      <c r="PM386"/>
      <c r="PN386"/>
      <c r="PO386"/>
      <c r="PP386"/>
      <c r="PQ386"/>
      <c r="PR386"/>
      <c r="PS386"/>
      <c r="PT386"/>
    </row>
    <row r="387" spans="1:436">
      <c r="A387" s="25">
        <v>90383</v>
      </c>
      <c r="B387" s="26">
        <v>46051</v>
      </c>
      <c r="C387" s="27" t="s">
        <v>95</v>
      </c>
      <c r="D387" s="27" t="s">
        <v>41</v>
      </c>
      <c r="E387" s="28">
        <v>24953</v>
      </c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  <c r="KI387"/>
      <c r="KJ387"/>
      <c r="KK387"/>
      <c r="KL387"/>
      <c r="KM387"/>
      <c r="KN387"/>
      <c r="KO387"/>
      <c r="KP387"/>
      <c r="KQ387"/>
      <c r="KR387"/>
      <c r="KS387"/>
      <c r="KT387"/>
      <c r="KU387"/>
      <c r="KV387"/>
      <c r="KW387"/>
      <c r="KX387"/>
      <c r="KY387"/>
      <c r="KZ387"/>
      <c r="LA387"/>
      <c r="LB387"/>
      <c r="LC387"/>
      <c r="LD387"/>
      <c r="LE387"/>
      <c r="LF387"/>
      <c r="LG387"/>
      <c r="LH387"/>
      <c r="LI387"/>
      <c r="LJ387"/>
      <c r="LK387"/>
      <c r="LL387"/>
      <c r="LM387"/>
      <c r="LN387"/>
      <c r="LO387"/>
      <c r="LP387"/>
      <c r="LQ387"/>
      <c r="LR387"/>
      <c r="LS387"/>
      <c r="LT387"/>
      <c r="LU387"/>
      <c r="LV387"/>
      <c r="LW387"/>
      <c r="LX387"/>
      <c r="LY387"/>
      <c r="LZ387"/>
      <c r="MA387"/>
      <c r="MB387"/>
      <c r="MC387"/>
      <c r="MD387"/>
      <c r="ME387"/>
      <c r="MF387"/>
      <c r="MG387"/>
      <c r="MH387"/>
      <c r="MI387"/>
      <c r="MJ387"/>
      <c r="MK387"/>
      <c r="ML387"/>
      <c r="MM387"/>
      <c r="MN387"/>
      <c r="MO387"/>
      <c r="MP387"/>
      <c r="MQ387"/>
      <c r="MR387"/>
      <c r="MS387"/>
      <c r="MT387"/>
      <c r="MU387"/>
      <c r="MV387"/>
      <c r="MW387"/>
      <c r="MX387"/>
      <c r="MY387"/>
      <c r="MZ387"/>
      <c r="NA387"/>
      <c r="NB387"/>
      <c r="NC387"/>
      <c r="ND387"/>
      <c r="NE387"/>
      <c r="NF387"/>
      <c r="NG387"/>
      <c r="NH387"/>
      <c r="NI387"/>
      <c r="NJ387"/>
      <c r="NK387"/>
      <c r="NL387"/>
      <c r="NM387"/>
      <c r="NN387"/>
      <c r="NO387"/>
      <c r="NP387"/>
      <c r="NQ387"/>
      <c r="NR387"/>
      <c r="NS387"/>
      <c r="NT387"/>
      <c r="NU387"/>
      <c r="NV387"/>
      <c r="NW387"/>
      <c r="NX387"/>
      <c r="NY387"/>
      <c r="NZ387"/>
      <c r="OA387"/>
      <c r="OB387"/>
      <c r="OC387"/>
      <c r="OD387"/>
      <c r="OE387"/>
      <c r="OF387"/>
      <c r="OG387"/>
      <c r="OH387"/>
      <c r="OI387"/>
      <c r="OJ387"/>
      <c r="OK387"/>
      <c r="OL387"/>
      <c r="OM387"/>
      <c r="ON387"/>
      <c r="OO387"/>
      <c r="OP387"/>
      <c r="OQ387"/>
      <c r="OR387"/>
      <c r="OS387"/>
      <c r="OT387"/>
      <c r="OU387"/>
      <c r="OV387"/>
      <c r="OW387"/>
      <c r="OX387"/>
      <c r="OY387"/>
      <c r="OZ387"/>
      <c r="PA387"/>
      <c r="PB387"/>
      <c r="PC387"/>
      <c r="PD387"/>
      <c r="PE387"/>
      <c r="PF387"/>
      <c r="PG387"/>
      <c r="PH387"/>
      <c r="PI387"/>
      <c r="PJ387"/>
      <c r="PK387"/>
      <c r="PL387"/>
      <c r="PM387"/>
      <c r="PN387"/>
      <c r="PO387"/>
      <c r="PP387"/>
      <c r="PQ387"/>
      <c r="PR387"/>
      <c r="PS387"/>
      <c r="PT387"/>
    </row>
    <row r="388" spans="1:436">
      <c r="A388" s="25">
        <v>90384</v>
      </c>
      <c r="B388" s="26">
        <v>46061</v>
      </c>
      <c r="C388" s="27" t="s">
        <v>95</v>
      </c>
      <c r="D388" s="27" t="s">
        <v>16</v>
      </c>
      <c r="E388" s="28">
        <v>5984</v>
      </c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  <c r="KI388"/>
      <c r="KJ388"/>
      <c r="KK388"/>
      <c r="KL388"/>
      <c r="KM388"/>
      <c r="KN388"/>
      <c r="KO388"/>
      <c r="KP388"/>
      <c r="KQ388"/>
      <c r="KR388"/>
      <c r="KS388"/>
      <c r="KT388"/>
      <c r="KU388"/>
      <c r="KV388"/>
      <c r="KW388"/>
      <c r="KX388"/>
      <c r="KY388"/>
      <c r="KZ388"/>
      <c r="LA388"/>
      <c r="LB388"/>
      <c r="LC388"/>
      <c r="LD388"/>
      <c r="LE388"/>
      <c r="LF388"/>
      <c r="LG388"/>
      <c r="LH388"/>
      <c r="LI388"/>
      <c r="LJ388"/>
      <c r="LK388"/>
      <c r="LL388"/>
      <c r="LM388"/>
      <c r="LN388"/>
      <c r="LO388"/>
      <c r="LP388"/>
      <c r="LQ388"/>
      <c r="LR388"/>
      <c r="LS388"/>
      <c r="LT388"/>
      <c r="LU388"/>
      <c r="LV388"/>
      <c r="LW388"/>
      <c r="LX388"/>
      <c r="LY388"/>
      <c r="LZ388"/>
      <c r="MA388"/>
      <c r="MB388"/>
      <c r="MC388"/>
      <c r="MD388"/>
      <c r="ME388"/>
      <c r="MF388"/>
      <c r="MG388"/>
      <c r="MH388"/>
      <c r="MI388"/>
      <c r="MJ388"/>
      <c r="MK388"/>
      <c r="ML388"/>
      <c r="MM388"/>
      <c r="MN388"/>
      <c r="MO388"/>
      <c r="MP388"/>
      <c r="MQ388"/>
      <c r="MR388"/>
      <c r="MS388"/>
      <c r="MT388"/>
      <c r="MU388"/>
      <c r="MV388"/>
      <c r="MW388"/>
      <c r="MX388"/>
      <c r="MY388"/>
      <c r="MZ388"/>
      <c r="NA388"/>
      <c r="NB388"/>
      <c r="NC388"/>
      <c r="ND388"/>
      <c r="NE388"/>
      <c r="NF388"/>
      <c r="NG388"/>
      <c r="NH388"/>
      <c r="NI388"/>
      <c r="NJ388"/>
      <c r="NK388"/>
      <c r="NL388"/>
      <c r="NM388"/>
      <c r="NN388"/>
      <c r="NO388"/>
      <c r="NP388"/>
      <c r="NQ388"/>
      <c r="NR388"/>
      <c r="NS388"/>
      <c r="NT388"/>
      <c r="NU388"/>
      <c r="NV388"/>
      <c r="NW388"/>
      <c r="NX388"/>
      <c r="NY388"/>
      <c r="NZ388"/>
      <c r="OA388"/>
      <c r="OB388"/>
      <c r="OC388"/>
      <c r="OD388"/>
      <c r="OE388"/>
      <c r="OF388"/>
      <c r="OG388"/>
      <c r="OH388"/>
      <c r="OI388"/>
      <c r="OJ388"/>
      <c r="OK388"/>
      <c r="OL388"/>
      <c r="OM388"/>
      <c r="ON388"/>
      <c r="OO388"/>
      <c r="OP388"/>
      <c r="OQ388"/>
      <c r="OR388"/>
      <c r="OS388"/>
      <c r="OT388"/>
      <c r="OU388"/>
      <c r="OV388"/>
      <c r="OW388"/>
      <c r="OX388"/>
      <c r="OY388"/>
      <c r="OZ388"/>
      <c r="PA388"/>
      <c r="PB388"/>
      <c r="PC388"/>
      <c r="PD388"/>
      <c r="PE388"/>
      <c r="PF388"/>
      <c r="PG388"/>
      <c r="PH388"/>
      <c r="PI388"/>
      <c r="PJ388"/>
      <c r="PK388"/>
      <c r="PL388"/>
      <c r="PM388"/>
      <c r="PN388"/>
      <c r="PO388"/>
      <c r="PP388"/>
      <c r="PQ388"/>
      <c r="PR388"/>
      <c r="PS388"/>
      <c r="PT388"/>
    </row>
    <row r="389" spans="1:436">
      <c r="A389" s="25">
        <v>90385</v>
      </c>
      <c r="B389" s="26">
        <v>46152</v>
      </c>
      <c r="C389" s="27" t="s">
        <v>95</v>
      </c>
      <c r="D389" s="27" t="s">
        <v>31</v>
      </c>
      <c r="E389" s="28">
        <v>7534</v>
      </c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  <c r="KI389"/>
      <c r="KJ389"/>
      <c r="KK389"/>
      <c r="KL389"/>
      <c r="KM389"/>
      <c r="KN389"/>
      <c r="KO389"/>
      <c r="KP389"/>
      <c r="KQ389"/>
      <c r="KR389"/>
      <c r="KS389"/>
      <c r="KT389"/>
      <c r="KU389"/>
      <c r="KV389"/>
      <c r="KW389"/>
      <c r="KX389"/>
      <c r="KY389"/>
      <c r="KZ389"/>
      <c r="LA389"/>
      <c r="LB389"/>
      <c r="LC389"/>
      <c r="LD389"/>
      <c r="LE389"/>
      <c r="LF389"/>
      <c r="LG389"/>
      <c r="LH389"/>
      <c r="LI389"/>
      <c r="LJ389"/>
      <c r="LK389"/>
      <c r="LL389"/>
      <c r="LM389"/>
      <c r="LN389"/>
      <c r="LO389"/>
      <c r="LP389"/>
      <c r="LQ389"/>
      <c r="LR389"/>
      <c r="LS389"/>
      <c r="LT389"/>
      <c r="LU389"/>
      <c r="LV389"/>
      <c r="LW389"/>
      <c r="LX389"/>
      <c r="LY389"/>
      <c r="LZ389"/>
      <c r="MA389"/>
      <c r="MB389"/>
      <c r="MC389"/>
      <c r="MD389"/>
      <c r="ME389"/>
      <c r="MF389"/>
      <c r="MG389"/>
      <c r="MH389"/>
      <c r="MI389"/>
      <c r="MJ389"/>
      <c r="MK389"/>
      <c r="ML389"/>
      <c r="MM389"/>
      <c r="MN389"/>
      <c r="MO389"/>
      <c r="MP389"/>
      <c r="MQ389"/>
      <c r="MR389"/>
      <c r="MS389"/>
      <c r="MT389"/>
      <c r="MU389"/>
      <c r="MV389"/>
      <c r="MW389"/>
      <c r="MX389"/>
      <c r="MY389"/>
      <c r="MZ389"/>
      <c r="NA389"/>
      <c r="NB389"/>
      <c r="NC389"/>
      <c r="ND389"/>
      <c r="NE389"/>
      <c r="NF389"/>
      <c r="NG389"/>
      <c r="NH389"/>
      <c r="NI389"/>
      <c r="NJ389"/>
      <c r="NK389"/>
      <c r="NL389"/>
      <c r="NM389"/>
      <c r="NN389"/>
      <c r="NO389"/>
      <c r="NP389"/>
      <c r="NQ389"/>
      <c r="NR389"/>
      <c r="NS389"/>
      <c r="NT389"/>
      <c r="NU389"/>
      <c r="NV389"/>
      <c r="NW389"/>
      <c r="NX389"/>
      <c r="NY389"/>
      <c r="NZ389"/>
      <c r="OA389"/>
      <c r="OB389"/>
      <c r="OC389"/>
      <c r="OD389"/>
      <c r="OE389"/>
      <c r="OF389"/>
      <c r="OG389"/>
      <c r="OH389"/>
      <c r="OI389"/>
      <c r="OJ389"/>
      <c r="OK389"/>
      <c r="OL389"/>
      <c r="OM389"/>
      <c r="ON389"/>
      <c r="OO389"/>
      <c r="OP389"/>
      <c r="OQ389"/>
      <c r="OR389"/>
      <c r="OS389"/>
      <c r="OT389"/>
      <c r="OU389"/>
      <c r="OV389"/>
      <c r="OW389"/>
      <c r="OX389"/>
      <c r="OY389"/>
      <c r="OZ389"/>
      <c r="PA389"/>
      <c r="PB389"/>
      <c r="PC389"/>
      <c r="PD389"/>
      <c r="PE389"/>
      <c r="PF389"/>
      <c r="PG389"/>
      <c r="PH389"/>
      <c r="PI389"/>
      <c r="PJ389"/>
      <c r="PK389"/>
      <c r="PL389"/>
      <c r="PM389"/>
      <c r="PN389"/>
      <c r="PO389"/>
      <c r="PP389"/>
      <c r="PQ389"/>
      <c r="PR389"/>
      <c r="PS389"/>
      <c r="PT389"/>
    </row>
    <row r="390" spans="1:436">
      <c r="A390" s="25">
        <v>90386</v>
      </c>
      <c r="B390" s="26">
        <v>46169</v>
      </c>
      <c r="C390" s="27" t="s">
        <v>96</v>
      </c>
      <c r="D390" s="27" t="s">
        <v>16</v>
      </c>
      <c r="E390" s="28">
        <v>15390</v>
      </c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  <c r="KI390"/>
      <c r="KJ390"/>
      <c r="KK390"/>
      <c r="KL390"/>
      <c r="KM390"/>
      <c r="KN390"/>
      <c r="KO390"/>
      <c r="KP390"/>
      <c r="KQ390"/>
      <c r="KR390"/>
      <c r="KS390"/>
      <c r="KT390"/>
      <c r="KU390"/>
      <c r="KV390"/>
      <c r="KW390"/>
      <c r="KX390"/>
      <c r="KY390"/>
      <c r="KZ390"/>
      <c r="LA390"/>
      <c r="LB390"/>
      <c r="LC390"/>
      <c r="LD390"/>
      <c r="LE390"/>
      <c r="LF390"/>
      <c r="LG390"/>
      <c r="LH390"/>
      <c r="LI390"/>
      <c r="LJ390"/>
      <c r="LK390"/>
      <c r="LL390"/>
      <c r="LM390"/>
      <c r="LN390"/>
      <c r="LO390"/>
      <c r="LP390"/>
      <c r="LQ390"/>
      <c r="LR390"/>
      <c r="LS390"/>
      <c r="LT390"/>
      <c r="LU390"/>
      <c r="LV390"/>
      <c r="LW390"/>
      <c r="LX390"/>
      <c r="LY390"/>
      <c r="LZ390"/>
      <c r="MA390"/>
      <c r="MB390"/>
      <c r="MC390"/>
      <c r="MD390"/>
      <c r="ME390"/>
      <c r="MF390"/>
      <c r="MG390"/>
      <c r="MH390"/>
      <c r="MI390"/>
      <c r="MJ390"/>
      <c r="MK390"/>
      <c r="ML390"/>
      <c r="MM390"/>
      <c r="MN390"/>
      <c r="MO390"/>
      <c r="MP390"/>
      <c r="MQ390"/>
      <c r="MR390"/>
      <c r="MS390"/>
      <c r="MT390"/>
      <c r="MU390"/>
      <c r="MV390"/>
      <c r="MW390"/>
      <c r="MX390"/>
      <c r="MY390"/>
      <c r="MZ390"/>
      <c r="NA390"/>
      <c r="NB390"/>
      <c r="NC390"/>
      <c r="ND390"/>
      <c r="NE390"/>
      <c r="NF390"/>
      <c r="NG390"/>
      <c r="NH390"/>
      <c r="NI390"/>
      <c r="NJ390"/>
      <c r="NK390"/>
      <c r="NL390"/>
      <c r="NM390"/>
      <c r="NN390"/>
      <c r="NO390"/>
      <c r="NP390"/>
      <c r="NQ390"/>
      <c r="NR390"/>
      <c r="NS390"/>
      <c r="NT390"/>
      <c r="NU390"/>
      <c r="NV390"/>
      <c r="NW390"/>
      <c r="NX390"/>
      <c r="NY390"/>
      <c r="NZ390"/>
      <c r="OA390"/>
      <c r="OB390"/>
      <c r="OC390"/>
      <c r="OD390"/>
      <c r="OE390"/>
      <c r="OF390"/>
      <c r="OG390"/>
      <c r="OH390"/>
      <c r="OI390"/>
      <c r="OJ390"/>
      <c r="OK390"/>
      <c r="OL390"/>
      <c r="OM390"/>
      <c r="ON390"/>
      <c r="OO390"/>
      <c r="OP390"/>
      <c r="OQ390"/>
      <c r="OR390"/>
      <c r="OS390"/>
      <c r="OT390"/>
      <c r="OU390"/>
      <c r="OV390"/>
      <c r="OW390"/>
      <c r="OX390"/>
      <c r="OY390"/>
      <c r="OZ390"/>
      <c r="PA390"/>
      <c r="PB390"/>
      <c r="PC390"/>
      <c r="PD390"/>
      <c r="PE390"/>
      <c r="PF390"/>
      <c r="PG390"/>
      <c r="PH390"/>
      <c r="PI390"/>
      <c r="PJ390"/>
      <c r="PK390"/>
      <c r="PL390"/>
      <c r="PM390"/>
      <c r="PN390"/>
      <c r="PO390"/>
      <c r="PP390"/>
      <c r="PQ390"/>
      <c r="PR390"/>
      <c r="PS390"/>
      <c r="PT390"/>
    </row>
    <row r="391" spans="1:436">
      <c r="A391" s="25">
        <v>90387</v>
      </c>
      <c r="B391" s="26">
        <v>46254</v>
      </c>
      <c r="C391" s="27" t="s">
        <v>95</v>
      </c>
      <c r="D391" s="27" t="s">
        <v>26</v>
      </c>
      <c r="E391" s="28">
        <v>4919</v>
      </c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  <c r="KI391"/>
      <c r="KJ391"/>
      <c r="KK391"/>
      <c r="KL391"/>
      <c r="KM391"/>
      <c r="KN391"/>
      <c r="KO391"/>
      <c r="KP391"/>
      <c r="KQ391"/>
      <c r="KR391"/>
      <c r="KS391"/>
      <c r="KT391"/>
      <c r="KU391"/>
      <c r="KV391"/>
      <c r="KW391"/>
      <c r="KX391"/>
      <c r="KY391"/>
      <c r="KZ391"/>
      <c r="LA391"/>
      <c r="LB391"/>
      <c r="LC391"/>
      <c r="LD391"/>
      <c r="LE391"/>
      <c r="LF391"/>
      <c r="LG391"/>
      <c r="LH391"/>
      <c r="LI391"/>
      <c r="LJ391"/>
      <c r="LK391"/>
      <c r="LL391"/>
      <c r="LM391"/>
      <c r="LN391"/>
      <c r="LO391"/>
      <c r="LP391"/>
      <c r="LQ391"/>
      <c r="LR391"/>
      <c r="LS391"/>
      <c r="LT391"/>
      <c r="LU391"/>
      <c r="LV391"/>
      <c r="LW391"/>
      <c r="LX391"/>
      <c r="LY391"/>
      <c r="LZ391"/>
      <c r="MA391"/>
      <c r="MB391"/>
      <c r="MC391"/>
      <c r="MD391"/>
      <c r="ME391"/>
      <c r="MF391"/>
      <c r="MG391"/>
      <c r="MH391"/>
      <c r="MI391"/>
      <c r="MJ391"/>
      <c r="MK391"/>
      <c r="ML391"/>
      <c r="MM391"/>
      <c r="MN391"/>
      <c r="MO391"/>
      <c r="MP391"/>
      <c r="MQ391"/>
      <c r="MR391"/>
      <c r="MS391"/>
      <c r="MT391"/>
      <c r="MU391"/>
      <c r="MV391"/>
      <c r="MW391"/>
      <c r="MX391"/>
      <c r="MY391"/>
      <c r="MZ391"/>
      <c r="NA391"/>
      <c r="NB391"/>
      <c r="NC391"/>
      <c r="ND391"/>
      <c r="NE391"/>
      <c r="NF391"/>
      <c r="NG391"/>
      <c r="NH391"/>
      <c r="NI391"/>
      <c r="NJ391"/>
      <c r="NK391"/>
      <c r="NL391"/>
      <c r="NM391"/>
      <c r="NN391"/>
      <c r="NO391"/>
      <c r="NP391"/>
      <c r="NQ391"/>
      <c r="NR391"/>
      <c r="NS391"/>
      <c r="NT391"/>
      <c r="NU391"/>
      <c r="NV391"/>
      <c r="NW391"/>
      <c r="NX391"/>
      <c r="NY391"/>
      <c r="NZ391"/>
      <c r="OA391"/>
      <c r="OB391"/>
      <c r="OC391"/>
      <c r="OD391"/>
      <c r="OE391"/>
      <c r="OF391"/>
      <c r="OG391"/>
      <c r="OH391"/>
      <c r="OI391"/>
      <c r="OJ391"/>
      <c r="OK391"/>
      <c r="OL391"/>
      <c r="OM391"/>
      <c r="ON391"/>
      <c r="OO391"/>
      <c r="OP391"/>
      <c r="OQ391"/>
      <c r="OR391"/>
      <c r="OS391"/>
      <c r="OT391"/>
      <c r="OU391"/>
      <c r="OV391"/>
      <c r="OW391"/>
      <c r="OX391"/>
      <c r="OY391"/>
      <c r="OZ391"/>
      <c r="PA391"/>
      <c r="PB391"/>
      <c r="PC391"/>
      <c r="PD391"/>
      <c r="PE391"/>
      <c r="PF391"/>
      <c r="PG391"/>
      <c r="PH391"/>
      <c r="PI391"/>
      <c r="PJ391"/>
      <c r="PK391"/>
      <c r="PL391"/>
      <c r="PM391"/>
      <c r="PN391"/>
      <c r="PO391"/>
      <c r="PP391"/>
      <c r="PQ391"/>
      <c r="PR391"/>
      <c r="PS391"/>
      <c r="PT391"/>
    </row>
    <row r="392" spans="1:436">
      <c r="A392" s="25">
        <v>90388</v>
      </c>
      <c r="B392" s="26">
        <v>46194</v>
      </c>
      <c r="C392" s="27" t="s">
        <v>98</v>
      </c>
      <c r="D392" s="27" t="s">
        <v>31</v>
      </c>
      <c r="E392" s="28">
        <v>11583</v>
      </c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  <c r="KI392"/>
      <c r="KJ392"/>
      <c r="KK392"/>
      <c r="KL392"/>
      <c r="KM392"/>
      <c r="KN392"/>
      <c r="KO392"/>
      <c r="KP392"/>
      <c r="KQ392"/>
      <c r="KR392"/>
      <c r="KS392"/>
      <c r="KT392"/>
      <c r="KU392"/>
      <c r="KV392"/>
      <c r="KW392"/>
      <c r="KX392"/>
      <c r="KY392"/>
      <c r="KZ392"/>
      <c r="LA392"/>
      <c r="LB392"/>
      <c r="LC392"/>
      <c r="LD392"/>
      <c r="LE392"/>
      <c r="LF392"/>
      <c r="LG392"/>
      <c r="LH392"/>
      <c r="LI392"/>
      <c r="LJ392"/>
      <c r="LK392"/>
      <c r="LL392"/>
      <c r="LM392"/>
      <c r="LN392"/>
      <c r="LO392"/>
      <c r="LP392"/>
      <c r="LQ392"/>
      <c r="LR392"/>
      <c r="LS392"/>
      <c r="LT392"/>
      <c r="LU392"/>
      <c r="LV392"/>
      <c r="LW392"/>
      <c r="LX392"/>
      <c r="LY392"/>
      <c r="LZ392"/>
      <c r="MA392"/>
      <c r="MB392"/>
      <c r="MC392"/>
      <c r="MD392"/>
      <c r="ME392"/>
      <c r="MF392"/>
      <c r="MG392"/>
      <c r="MH392"/>
      <c r="MI392"/>
      <c r="MJ392"/>
      <c r="MK392"/>
      <c r="ML392"/>
      <c r="MM392"/>
      <c r="MN392"/>
      <c r="MO392"/>
      <c r="MP392"/>
      <c r="MQ392"/>
      <c r="MR392"/>
      <c r="MS392"/>
      <c r="MT392"/>
      <c r="MU392"/>
      <c r="MV392"/>
      <c r="MW392"/>
      <c r="MX392"/>
      <c r="MY392"/>
      <c r="MZ392"/>
      <c r="NA392"/>
      <c r="NB392"/>
      <c r="NC392"/>
      <c r="ND392"/>
      <c r="NE392"/>
      <c r="NF392"/>
      <c r="NG392"/>
      <c r="NH392"/>
      <c r="NI392"/>
      <c r="NJ392"/>
      <c r="NK392"/>
      <c r="NL392"/>
      <c r="NM392"/>
      <c r="NN392"/>
      <c r="NO392"/>
      <c r="NP392"/>
      <c r="NQ392"/>
      <c r="NR392"/>
      <c r="NS392"/>
      <c r="NT392"/>
      <c r="NU392"/>
      <c r="NV392"/>
      <c r="NW392"/>
      <c r="NX392"/>
      <c r="NY392"/>
      <c r="NZ392"/>
      <c r="OA392"/>
      <c r="OB392"/>
      <c r="OC392"/>
      <c r="OD392"/>
      <c r="OE392"/>
      <c r="OF392"/>
      <c r="OG392"/>
      <c r="OH392"/>
      <c r="OI392"/>
      <c r="OJ392"/>
      <c r="OK392"/>
      <c r="OL392"/>
      <c r="OM392"/>
      <c r="ON392"/>
      <c r="OO392"/>
      <c r="OP392"/>
      <c r="OQ392"/>
      <c r="OR392"/>
      <c r="OS392"/>
      <c r="OT392"/>
      <c r="OU392"/>
      <c r="OV392"/>
      <c r="OW392"/>
      <c r="OX392"/>
      <c r="OY392"/>
      <c r="OZ392"/>
      <c r="PA392"/>
      <c r="PB392"/>
      <c r="PC392"/>
      <c r="PD392"/>
      <c r="PE392"/>
      <c r="PF392"/>
      <c r="PG392"/>
      <c r="PH392"/>
      <c r="PI392"/>
      <c r="PJ392"/>
      <c r="PK392"/>
      <c r="PL392"/>
      <c r="PM392"/>
      <c r="PN392"/>
      <c r="PO392"/>
      <c r="PP392"/>
      <c r="PQ392"/>
      <c r="PR392"/>
      <c r="PS392"/>
      <c r="PT392"/>
    </row>
    <row r="393" spans="1:436">
      <c r="A393" s="25">
        <v>90389</v>
      </c>
      <c r="B393" s="26">
        <v>46157</v>
      </c>
      <c r="C393" s="27" t="s">
        <v>96</v>
      </c>
      <c r="D393" s="27" t="s">
        <v>16</v>
      </c>
      <c r="E393" s="28">
        <v>15862</v>
      </c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  <c r="KI393"/>
      <c r="KJ393"/>
      <c r="KK393"/>
      <c r="KL393"/>
      <c r="KM393"/>
      <c r="KN393"/>
      <c r="KO393"/>
      <c r="KP393"/>
      <c r="KQ393"/>
      <c r="KR393"/>
      <c r="KS393"/>
      <c r="KT393"/>
      <c r="KU393"/>
      <c r="KV393"/>
      <c r="KW393"/>
      <c r="KX393"/>
      <c r="KY393"/>
      <c r="KZ393"/>
      <c r="LA393"/>
      <c r="LB393"/>
      <c r="LC393"/>
      <c r="LD393"/>
      <c r="LE393"/>
      <c r="LF393"/>
      <c r="LG393"/>
      <c r="LH393"/>
      <c r="LI393"/>
      <c r="LJ393"/>
      <c r="LK393"/>
      <c r="LL393"/>
      <c r="LM393"/>
      <c r="LN393"/>
      <c r="LO393"/>
      <c r="LP393"/>
      <c r="LQ393"/>
      <c r="LR393"/>
      <c r="LS393"/>
      <c r="LT393"/>
      <c r="LU393"/>
      <c r="LV393"/>
      <c r="LW393"/>
      <c r="LX393"/>
      <c r="LY393"/>
      <c r="LZ393"/>
      <c r="MA393"/>
      <c r="MB393"/>
      <c r="MC393"/>
      <c r="MD393"/>
      <c r="ME393"/>
      <c r="MF393"/>
      <c r="MG393"/>
      <c r="MH393"/>
      <c r="MI393"/>
      <c r="MJ393"/>
      <c r="MK393"/>
      <c r="ML393"/>
      <c r="MM393"/>
      <c r="MN393"/>
      <c r="MO393"/>
      <c r="MP393"/>
      <c r="MQ393"/>
      <c r="MR393"/>
      <c r="MS393"/>
      <c r="MT393"/>
      <c r="MU393"/>
      <c r="MV393"/>
      <c r="MW393"/>
      <c r="MX393"/>
      <c r="MY393"/>
      <c r="MZ393"/>
      <c r="NA393"/>
      <c r="NB393"/>
      <c r="NC393"/>
      <c r="ND393"/>
      <c r="NE393"/>
      <c r="NF393"/>
      <c r="NG393"/>
      <c r="NH393"/>
      <c r="NI393"/>
      <c r="NJ393"/>
      <c r="NK393"/>
      <c r="NL393"/>
      <c r="NM393"/>
      <c r="NN393"/>
      <c r="NO393"/>
      <c r="NP393"/>
      <c r="NQ393"/>
      <c r="NR393"/>
      <c r="NS393"/>
      <c r="NT393"/>
      <c r="NU393"/>
      <c r="NV393"/>
      <c r="NW393"/>
      <c r="NX393"/>
      <c r="NY393"/>
      <c r="NZ393"/>
      <c r="OA393"/>
      <c r="OB393"/>
      <c r="OC393"/>
      <c r="OD393"/>
      <c r="OE393"/>
      <c r="OF393"/>
      <c r="OG393"/>
      <c r="OH393"/>
      <c r="OI393"/>
      <c r="OJ393"/>
      <c r="OK393"/>
      <c r="OL393"/>
      <c r="OM393"/>
      <c r="ON393"/>
      <c r="OO393"/>
      <c r="OP393"/>
      <c r="OQ393"/>
      <c r="OR393"/>
      <c r="OS393"/>
      <c r="OT393"/>
      <c r="OU393"/>
      <c r="OV393"/>
      <c r="OW393"/>
      <c r="OX393"/>
      <c r="OY393"/>
      <c r="OZ393"/>
      <c r="PA393"/>
      <c r="PB393"/>
      <c r="PC393"/>
      <c r="PD393"/>
      <c r="PE393"/>
      <c r="PF393"/>
      <c r="PG393"/>
      <c r="PH393"/>
      <c r="PI393"/>
      <c r="PJ393"/>
      <c r="PK393"/>
      <c r="PL393"/>
      <c r="PM393"/>
      <c r="PN393"/>
      <c r="PO393"/>
      <c r="PP393"/>
      <c r="PQ393"/>
      <c r="PR393"/>
      <c r="PS393"/>
      <c r="PT393"/>
    </row>
    <row r="394" spans="1:436">
      <c r="A394" s="25">
        <v>90390</v>
      </c>
      <c r="B394" s="26">
        <v>46033</v>
      </c>
      <c r="C394" s="27" t="s">
        <v>97</v>
      </c>
      <c r="D394" s="27" t="s">
        <v>26</v>
      </c>
      <c r="E394" s="28">
        <v>13760</v>
      </c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  <c r="KI394"/>
      <c r="KJ394"/>
      <c r="KK394"/>
      <c r="KL394"/>
      <c r="KM394"/>
      <c r="KN394"/>
      <c r="KO394"/>
      <c r="KP394"/>
      <c r="KQ394"/>
      <c r="KR394"/>
      <c r="KS394"/>
      <c r="KT394"/>
      <c r="KU394"/>
      <c r="KV394"/>
      <c r="KW394"/>
      <c r="KX394"/>
      <c r="KY394"/>
      <c r="KZ394"/>
      <c r="LA394"/>
      <c r="LB394"/>
      <c r="LC394"/>
      <c r="LD394"/>
      <c r="LE394"/>
      <c r="LF394"/>
      <c r="LG394"/>
      <c r="LH394"/>
      <c r="LI394"/>
      <c r="LJ394"/>
      <c r="LK394"/>
      <c r="LL394"/>
      <c r="LM394"/>
      <c r="LN394"/>
      <c r="LO394"/>
      <c r="LP394"/>
      <c r="LQ394"/>
      <c r="LR394"/>
      <c r="LS394"/>
      <c r="LT394"/>
      <c r="LU394"/>
      <c r="LV394"/>
      <c r="LW394"/>
      <c r="LX394"/>
      <c r="LY394"/>
      <c r="LZ394"/>
      <c r="MA394"/>
      <c r="MB394"/>
      <c r="MC394"/>
      <c r="MD394"/>
      <c r="ME394"/>
      <c r="MF394"/>
      <c r="MG394"/>
      <c r="MH394"/>
      <c r="MI394"/>
      <c r="MJ394"/>
      <c r="MK394"/>
      <c r="ML394"/>
      <c r="MM394"/>
      <c r="MN394"/>
      <c r="MO394"/>
      <c r="MP394"/>
      <c r="MQ394"/>
      <c r="MR394"/>
      <c r="MS394"/>
      <c r="MT394"/>
      <c r="MU394"/>
      <c r="MV394"/>
      <c r="MW394"/>
      <c r="MX394"/>
      <c r="MY394"/>
      <c r="MZ394"/>
      <c r="NA394"/>
      <c r="NB394"/>
      <c r="NC394"/>
      <c r="ND394"/>
      <c r="NE394"/>
      <c r="NF394"/>
      <c r="NG394"/>
      <c r="NH394"/>
      <c r="NI394"/>
      <c r="NJ394"/>
      <c r="NK394"/>
      <c r="NL394"/>
      <c r="NM394"/>
      <c r="NN394"/>
      <c r="NO394"/>
      <c r="NP394"/>
      <c r="NQ394"/>
      <c r="NR394"/>
      <c r="NS394"/>
      <c r="NT394"/>
      <c r="NU394"/>
      <c r="NV394"/>
      <c r="NW394"/>
      <c r="NX394"/>
      <c r="NY394"/>
      <c r="NZ394"/>
      <c r="OA394"/>
      <c r="OB394"/>
      <c r="OC394"/>
      <c r="OD394"/>
      <c r="OE394"/>
      <c r="OF394"/>
      <c r="OG394"/>
      <c r="OH394"/>
      <c r="OI394"/>
      <c r="OJ394"/>
      <c r="OK394"/>
      <c r="OL394"/>
      <c r="OM394"/>
      <c r="ON394"/>
      <c r="OO394"/>
      <c r="OP394"/>
      <c r="OQ394"/>
      <c r="OR394"/>
      <c r="OS394"/>
      <c r="OT394"/>
      <c r="OU394"/>
      <c r="OV394"/>
      <c r="OW394"/>
      <c r="OX394"/>
      <c r="OY394"/>
      <c r="OZ394"/>
      <c r="PA394"/>
      <c r="PB394"/>
      <c r="PC394"/>
      <c r="PD394"/>
      <c r="PE394"/>
      <c r="PF394"/>
      <c r="PG394"/>
      <c r="PH394"/>
      <c r="PI394"/>
      <c r="PJ394"/>
      <c r="PK394"/>
      <c r="PL394"/>
      <c r="PM394"/>
      <c r="PN394"/>
      <c r="PO394"/>
      <c r="PP394"/>
      <c r="PQ394"/>
      <c r="PR394"/>
      <c r="PS394"/>
      <c r="PT394"/>
    </row>
    <row r="395" spans="1:436">
      <c r="A395" s="25">
        <v>90391</v>
      </c>
      <c r="B395" s="26">
        <v>46193</v>
      </c>
      <c r="C395" s="27" t="s">
        <v>96</v>
      </c>
      <c r="D395" s="27" t="s">
        <v>41</v>
      </c>
      <c r="E395" s="28">
        <v>27408</v>
      </c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  <c r="KI395"/>
      <c r="KJ395"/>
      <c r="KK395"/>
      <c r="KL395"/>
      <c r="KM395"/>
      <c r="KN395"/>
      <c r="KO395"/>
      <c r="KP395"/>
      <c r="KQ395"/>
      <c r="KR395"/>
      <c r="KS395"/>
      <c r="KT395"/>
      <c r="KU395"/>
      <c r="KV395"/>
      <c r="KW395"/>
      <c r="KX395"/>
      <c r="KY395"/>
      <c r="KZ395"/>
      <c r="LA395"/>
      <c r="LB395"/>
      <c r="LC395"/>
      <c r="LD395"/>
      <c r="LE395"/>
      <c r="LF395"/>
      <c r="LG395"/>
      <c r="LH395"/>
      <c r="LI395"/>
      <c r="LJ395"/>
      <c r="LK395"/>
      <c r="LL395"/>
      <c r="LM395"/>
      <c r="LN395"/>
      <c r="LO395"/>
      <c r="LP395"/>
      <c r="LQ395"/>
      <c r="LR395"/>
      <c r="LS395"/>
      <c r="LT395"/>
      <c r="LU395"/>
      <c r="LV395"/>
      <c r="LW395"/>
      <c r="LX395"/>
      <c r="LY395"/>
      <c r="LZ395"/>
      <c r="MA395"/>
      <c r="MB395"/>
      <c r="MC395"/>
      <c r="MD395"/>
      <c r="ME395"/>
      <c r="MF395"/>
      <c r="MG395"/>
      <c r="MH395"/>
      <c r="MI395"/>
      <c r="MJ395"/>
      <c r="MK395"/>
      <c r="ML395"/>
      <c r="MM395"/>
      <c r="MN395"/>
      <c r="MO395"/>
      <c r="MP395"/>
      <c r="MQ395"/>
      <c r="MR395"/>
      <c r="MS395"/>
      <c r="MT395"/>
      <c r="MU395"/>
      <c r="MV395"/>
      <c r="MW395"/>
      <c r="MX395"/>
      <c r="MY395"/>
      <c r="MZ395"/>
      <c r="NA395"/>
      <c r="NB395"/>
      <c r="NC395"/>
      <c r="ND395"/>
      <c r="NE395"/>
      <c r="NF395"/>
      <c r="NG395"/>
      <c r="NH395"/>
      <c r="NI395"/>
      <c r="NJ395"/>
      <c r="NK395"/>
      <c r="NL395"/>
      <c r="NM395"/>
      <c r="NN395"/>
      <c r="NO395"/>
      <c r="NP395"/>
      <c r="NQ395"/>
      <c r="NR395"/>
      <c r="NS395"/>
      <c r="NT395"/>
      <c r="NU395"/>
      <c r="NV395"/>
      <c r="NW395"/>
      <c r="NX395"/>
      <c r="NY395"/>
      <c r="NZ395"/>
      <c r="OA395"/>
      <c r="OB395"/>
      <c r="OC395"/>
      <c r="OD395"/>
      <c r="OE395"/>
      <c r="OF395"/>
      <c r="OG395"/>
      <c r="OH395"/>
      <c r="OI395"/>
      <c r="OJ395"/>
      <c r="OK395"/>
      <c r="OL395"/>
      <c r="OM395"/>
      <c r="ON395"/>
      <c r="OO395"/>
      <c r="OP395"/>
      <c r="OQ395"/>
      <c r="OR395"/>
      <c r="OS395"/>
      <c r="OT395"/>
      <c r="OU395"/>
      <c r="OV395"/>
      <c r="OW395"/>
      <c r="OX395"/>
      <c r="OY395"/>
      <c r="OZ395"/>
      <c r="PA395"/>
      <c r="PB395"/>
      <c r="PC395"/>
      <c r="PD395"/>
      <c r="PE395"/>
      <c r="PF395"/>
      <c r="PG395"/>
      <c r="PH395"/>
      <c r="PI395"/>
      <c r="PJ395"/>
      <c r="PK395"/>
      <c r="PL395"/>
      <c r="PM395"/>
      <c r="PN395"/>
      <c r="PO395"/>
      <c r="PP395"/>
      <c r="PQ395"/>
      <c r="PR395"/>
      <c r="PS395"/>
      <c r="PT395"/>
    </row>
    <row r="396" spans="1:436">
      <c r="A396" s="25">
        <v>90392</v>
      </c>
      <c r="B396" s="26">
        <v>46206</v>
      </c>
      <c r="C396" s="27" t="s">
        <v>98</v>
      </c>
      <c r="D396" s="27" t="s">
        <v>16</v>
      </c>
      <c r="E396" s="28">
        <v>28907</v>
      </c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  <c r="KI396"/>
      <c r="KJ396"/>
      <c r="KK396"/>
      <c r="KL396"/>
      <c r="KM396"/>
      <c r="KN396"/>
      <c r="KO396"/>
      <c r="KP396"/>
      <c r="KQ396"/>
      <c r="KR396"/>
      <c r="KS396"/>
      <c r="KT396"/>
      <c r="KU396"/>
      <c r="KV396"/>
      <c r="KW396"/>
      <c r="KX396"/>
      <c r="KY396"/>
      <c r="KZ396"/>
      <c r="LA396"/>
      <c r="LB396"/>
      <c r="LC396"/>
      <c r="LD396"/>
      <c r="LE396"/>
      <c r="LF396"/>
      <c r="LG396"/>
      <c r="LH396"/>
      <c r="LI396"/>
      <c r="LJ396"/>
      <c r="LK396"/>
      <c r="LL396"/>
      <c r="LM396"/>
      <c r="LN396"/>
      <c r="LO396"/>
      <c r="LP396"/>
      <c r="LQ396"/>
      <c r="LR396"/>
      <c r="LS396"/>
      <c r="LT396"/>
      <c r="LU396"/>
      <c r="LV396"/>
      <c r="LW396"/>
      <c r="LX396"/>
      <c r="LY396"/>
      <c r="LZ396"/>
      <c r="MA396"/>
      <c r="MB396"/>
      <c r="MC396"/>
      <c r="MD396"/>
      <c r="ME396"/>
      <c r="MF396"/>
      <c r="MG396"/>
      <c r="MH396"/>
      <c r="MI396"/>
      <c r="MJ396"/>
      <c r="MK396"/>
      <c r="ML396"/>
      <c r="MM396"/>
      <c r="MN396"/>
      <c r="MO396"/>
      <c r="MP396"/>
      <c r="MQ396"/>
      <c r="MR396"/>
      <c r="MS396"/>
      <c r="MT396"/>
      <c r="MU396"/>
      <c r="MV396"/>
      <c r="MW396"/>
      <c r="MX396"/>
      <c r="MY396"/>
      <c r="MZ396"/>
      <c r="NA396"/>
      <c r="NB396"/>
      <c r="NC396"/>
      <c r="ND396"/>
      <c r="NE396"/>
      <c r="NF396"/>
      <c r="NG396"/>
      <c r="NH396"/>
      <c r="NI396"/>
      <c r="NJ396"/>
      <c r="NK396"/>
      <c r="NL396"/>
      <c r="NM396"/>
      <c r="NN396"/>
      <c r="NO396"/>
      <c r="NP396"/>
      <c r="NQ396"/>
      <c r="NR396"/>
      <c r="NS396"/>
      <c r="NT396"/>
      <c r="NU396"/>
      <c r="NV396"/>
      <c r="NW396"/>
      <c r="NX396"/>
      <c r="NY396"/>
      <c r="NZ396"/>
      <c r="OA396"/>
      <c r="OB396"/>
      <c r="OC396"/>
      <c r="OD396"/>
      <c r="OE396"/>
      <c r="OF396"/>
      <c r="OG396"/>
      <c r="OH396"/>
      <c r="OI396"/>
      <c r="OJ396"/>
      <c r="OK396"/>
      <c r="OL396"/>
      <c r="OM396"/>
      <c r="ON396"/>
      <c r="OO396"/>
      <c r="OP396"/>
      <c r="OQ396"/>
      <c r="OR396"/>
      <c r="OS396"/>
      <c r="OT396"/>
      <c r="OU396"/>
      <c r="OV396"/>
      <c r="OW396"/>
      <c r="OX396"/>
      <c r="OY396"/>
      <c r="OZ396"/>
      <c r="PA396"/>
      <c r="PB396"/>
      <c r="PC396"/>
      <c r="PD396"/>
      <c r="PE396"/>
      <c r="PF396"/>
      <c r="PG396"/>
      <c r="PH396"/>
      <c r="PI396"/>
      <c r="PJ396"/>
      <c r="PK396"/>
      <c r="PL396"/>
      <c r="PM396"/>
      <c r="PN396"/>
      <c r="PO396"/>
      <c r="PP396"/>
      <c r="PQ396"/>
      <c r="PR396"/>
      <c r="PS396"/>
      <c r="PT396"/>
    </row>
    <row r="397" spans="1:436">
      <c r="A397" s="25">
        <v>90393</v>
      </c>
      <c r="B397" s="26">
        <v>46234</v>
      </c>
      <c r="C397" s="27" t="s">
        <v>96</v>
      </c>
      <c r="D397" s="27" t="s">
        <v>26</v>
      </c>
      <c r="E397" s="28">
        <v>6011</v>
      </c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  <c r="KI397"/>
      <c r="KJ397"/>
      <c r="KK397"/>
      <c r="KL397"/>
      <c r="KM397"/>
      <c r="KN397"/>
      <c r="KO397"/>
      <c r="KP397"/>
      <c r="KQ397"/>
      <c r="KR397"/>
      <c r="KS397"/>
      <c r="KT397"/>
      <c r="KU397"/>
      <c r="KV397"/>
      <c r="KW397"/>
      <c r="KX397"/>
      <c r="KY397"/>
      <c r="KZ397"/>
      <c r="LA397"/>
      <c r="LB397"/>
      <c r="LC397"/>
      <c r="LD397"/>
      <c r="LE397"/>
      <c r="LF397"/>
      <c r="LG397"/>
      <c r="LH397"/>
      <c r="LI397"/>
      <c r="LJ397"/>
      <c r="LK397"/>
      <c r="LL397"/>
      <c r="LM397"/>
      <c r="LN397"/>
      <c r="LO397"/>
      <c r="LP397"/>
      <c r="LQ397"/>
      <c r="LR397"/>
      <c r="LS397"/>
      <c r="LT397"/>
      <c r="LU397"/>
      <c r="LV397"/>
      <c r="LW397"/>
      <c r="LX397"/>
      <c r="LY397"/>
      <c r="LZ397"/>
      <c r="MA397"/>
      <c r="MB397"/>
      <c r="MC397"/>
      <c r="MD397"/>
      <c r="ME397"/>
      <c r="MF397"/>
      <c r="MG397"/>
      <c r="MH397"/>
      <c r="MI397"/>
      <c r="MJ397"/>
      <c r="MK397"/>
      <c r="ML397"/>
      <c r="MM397"/>
      <c r="MN397"/>
      <c r="MO397"/>
      <c r="MP397"/>
      <c r="MQ397"/>
      <c r="MR397"/>
      <c r="MS397"/>
      <c r="MT397"/>
      <c r="MU397"/>
      <c r="MV397"/>
      <c r="MW397"/>
      <c r="MX397"/>
      <c r="MY397"/>
      <c r="MZ397"/>
      <c r="NA397"/>
      <c r="NB397"/>
      <c r="NC397"/>
      <c r="ND397"/>
      <c r="NE397"/>
      <c r="NF397"/>
      <c r="NG397"/>
      <c r="NH397"/>
      <c r="NI397"/>
      <c r="NJ397"/>
      <c r="NK397"/>
      <c r="NL397"/>
      <c r="NM397"/>
      <c r="NN397"/>
      <c r="NO397"/>
      <c r="NP397"/>
      <c r="NQ397"/>
      <c r="NR397"/>
      <c r="NS397"/>
      <c r="NT397"/>
      <c r="NU397"/>
      <c r="NV397"/>
      <c r="NW397"/>
      <c r="NX397"/>
      <c r="NY397"/>
      <c r="NZ397"/>
      <c r="OA397"/>
      <c r="OB397"/>
      <c r="OC397"/>
      <c r="OD397"/>
      <c r="OE397"/>
      <c r="OF397"/>
      <c r="OG397"/>
      <c r="OH397"/>
      <c r="OI397"/>
      <c r="OJ397"/>
      <c r="OK397"/>
      <c r="OL397"/>
      <c r="OM397"/>
      <c r="ON397"/>
      <c r="OO397"/>
      <c r="OP397"/>
      <c r="OQ397"/>
      <c r="OR397"/>
      <c r="OS397"/>
      <c r="OT397"/>
      <c r="OU397"/>
      <c r="OV397"/>
      <c r="OW397"/>
      <c r="OX397"/>
      <c r="OY397"/>
      <c r="OZ397"/>
      <c r="PA397"/>
      <c r="PB397"/>
      <c r="PC397"/>
      <c r="PD397"/>
      <c r="PE397"/>
      <c r="PF397"/>
      <c r="PG397"/>
      <c r="PH397"/>
      <c r="PI397"/>
      <c r="PJ397"/>
      <c r="PK397"/>
      <c r="PL397"/>
      <c r="PM397"/>
      <c r="PN397"/>
      <c r="PO397"/>
      <c r="PP397"/>
      <c r="PQ397"/>
      <c r="PR397"/>
      <c r="PS397"/>
      <c r="PT397"/>
    </row>
    <row r="398" spans="1:436">
      <c r="A398" s="25">
        <v>90394</v>
      </c>
      <c r="B398" s="26">
        <v>46147</v>
      </c>
      <c r="C398" s="27" t="s">
        <v>98</v>
      </c>
      <c r="D398" s="27" t="s">
        <v>16</v>
      </c>
      <c r="E398" s="28">
        <v>17515</v>
      </c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  <c r="KI398"/>
      <c r="KJ398"/>
      <c r="KK398"/>
      <c r="KL398"/>
      <c r="KM398"/>
      <c r="KN398"/>
      <c r="KO398"/>
      <c r="KP398"/>
      <c r="KQ398"/>
      <c r="KR398"/>
      <c r="KS398"/>
      <c r="KT398"/>
      <c r="KU398"/>
      <c r="KV398"/>
      <c r="KW398"/>
      <c r="KX398"/>
      <c r="KY398"/>
      <c r="KZ398"/>
      <c r="LA398"/>
      <c r="LB398"/>
      <c r="LC398"/>
      <c r="LD398"/>
      <c r="LE398"/>
      <c r="LF398"/>
      <c r="LG398"/>
      <c r="LH398"/>
      <c r="LI398"/>
      <c r="LJ398"/>
      <c r="LK398"/>
      <c r="LL398"/>
      <c r="LM398"/>
      <c r="LN398"/>
      <c r="LO398"/>
      <c r="LP398"/>
      <c r="LQ398"/>
      <c r="LR398"/>
      <c r="LS398"/>
      <c r="LT398"/>
      <c r="LU398"/>
      <c r="LV398"/>
      <c r="LW398"/>
      <c r="LX398"/>
      <c r="LY398"/>
      <c r="LZ398"/>
      <c r="MA398"/>
      <c r="MB398"/>
      <c r="MC398"/>
      <c r="MD398"/>
      <c r="ME398"/>
      <c r="MF398"/>
      <c r="MG398"/>
      <c r="MH398"/>
      <c r="MI398"/>
      <c r="MJ398"/>
      <c r="MK398"/>
      <c r="ML398"/>
      <c r="MM398"/>
      <c r="MN398"/>
      <c r="MO398"/>
      <c r="MP398"/>
      <c r="MQ398"/>
      <c r="MR398"/>
      <c r="MS398"/>
      <c r="MT398"/>
      <c r="MU398"/>
      <c r="MV398"/>
      <c r="MW398"/>
      <c r="MX398"/>
      <c r="MY398"/>
      <c r="MZ398"/>
      <c r="NA398"/>
      <c r="NB398"/>
      <c r="NC398"/>
      <c r="ND398"/>
      <c r="NE398"/>
      <c r="NF398"/>
      <c r="NG398"/>
      <c r="NH398"/>
      <c r="NI398"/>
      <c r="NJ398"/>
      <c r="NK398"/>
      <c r="NL398"/>
      <c r="NM398"/>
      <c r="NN398"/>
      <c r="NO398"/>
      <c r="NP398"/>
      <c r="NQ398"/>
      <c r="NR398"/>
      <c r="NS398"/>
      <c r="NT398"/>
      <c r="NU398"/>
      <c r="NV398"/>
      <c r="NW398"/>
      <c r="NX398"/>
      <c r="NY398"/>
      <c r="NZ398"/>
      <c r="OA398"/>
      <c r="OB398"/>
      <c r="OC398"/>
      <c r="OD398"/>
      <c r="OE398"/>
      <c r="OF398"/>
      <c r="OG398"/>
      <c r="OH398"/>
      <c r="OI398"/>
      <c r="OJ398"/>
      <c r="OK398"/>
      <c r="OL398"/>
      <c r="OM398"/>
      <c r="ON398"/>
      <c r="OO398"/>
      <c r="OP398"/>
      <c r="OQ398"/>
      <c r="OR398"/>
      <c r="OS398"/>
      <c r="OT398"/>
      <c r="OU398"/>
      <c r="OV398"/>
      <c r="OW398"/>
      <c r="OX398"/>
      <c r="OY398"/>
      <c r="OZ398"/>
      <c r="PA398"/>
      <c r="PB398"/>
      <c r="PC398"/>
      <c r="PD398"/>
      <c r="PE398"/>
      <c r="PF398"/>
      <c r="PG398"/>
      <c r="PH398"/>
      <c r="PI398"/>
      <c r="PJ398"/>
      <c r="PK398"/>
      <c r="PL398"/>
      <c r="PM398"/>
      <c r="PN398"/>
      <c r="PO398"/>
      <c r="PP398"/>
      <c r="PQ398"/>
      <c r="PR398"/>
      <c r="PS398"/>
      <c r="PT398"/>
    </row>
    <row r="399" spans="1:436">
      <c r="A399" s="25">
        <v>90395</v>
      </c>
      <c r="B399" s="26">
        <v>46273</v>
      </c>
      <c r="C399" s="27" t="s">
        <v>97</v>
      </c>
      <c r="D399" s="27" t="s">
        <v>31</v>
      </c>
      <c r="E399" s="28">
        <v>26386</v>
      </c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  <c r="KI399"/>
      <c r="KJ399"/>
      <c r="KK399"/>
      <c r="KL399"/>
      <c r="KM399"/>
      <c r="KN399"/>
      <c r="KO399"/>
      <c r="KP399"/>
      <c r="KQ399"/>
      <c r="KR399"/>
      <c r="KS399"/>
      <c r="KT399"/>
      <c r="KU399"/>
      <c r="KV399"/>
      <c r="KW399"/>
      <c r="KX399"/>
      <c r="KY399"/>
      <c r="KZ399"/>
      <c r="LA399"/>
      <c r="LB399"/>
      <c r="LC399"/>
      <c r="LD399"/>
      <c r="LE399"/>
      <c r="LF399"/>
      <c r="LG399"/>
      <c r="LH399"/>
      <c r="LI399"/>
      <c r="LJ399"/>
      <c r="LK399"/>
      <c r="LL399"/>
      <c r="LM399"/>
      <c r="LN399"/>
      <c r="LO399"/>
      <c r="LP399"/>
      <c r="LQ399"/>
      <c r="LR399"/>
      <c r="LS399"/>
      <c r="LT399"/>
      <c r="LU399"/>
      <c r="LV399"/>
      <c r="LW399"/>
      <c r="LX399"/>
      <c r="LY399"/>
      <c r="LZ399"/>
      <c r="MA399"/>
      <c r="MB399"/>
      <c r="MC399"/>
      <c r="MD399"/>
      <c r="ME399"/>
      <c r="MF399"/>
      <c r="MG399"/>
      <c r="MH399"/>
      <c r="MI399"/>
      <c r="MJ399"/>
      <c r="MK399"/>
      <c r="ML399"/>
      <c r="MM399"/>
      <c r="MN399"/>
      <c r="MO399"/>
      <c r="MP399"/>
      <c r="MQ399"/>
      <c r="MR399"/>
      <c r="MS399"/>
      <c r="MT399"/>
      <c r="MU399"/>
      <c r="MV399"/>
      <c r="MW399"/>
      <c r="MX399"/>
      <c r="MY399"/>
      <c r="MZ399"/>
      <c r="NA399"/>
      <c r="NB399"/>
      <c r="NC399"/>
      <c r="ND399"/>
      <c r="NE399"/>
      <c r="NF399"/>
      <c r="NG399"/>
      <c r="NH399"/>
      <c r="NI399"/>
      <c r="NJ399"/>
      <c r="NK399"/>
      <c r="NL399"/>
      <c r="NM399"/>
      <c r="NN399"/>
      <c r="NO399"/>
      <c r="NP399"/>
      <c r="NQ399"/>
      <c r="NR399"/>
      <c r="NS399"/>
      <c r="NT399"/>
      <c r="NU399"/>
      <c r="NV399"/>
      <c r="NW399"/>
      <c r="NX399"/>
      <c r="NY399"/>
      <c r="NZ399"/>
      <c r="OA399"/>
      <c r="OB399"/>
      <c r="OC399"/>
      <c r="OD399"/>
      <c r="OE399"/>
      <c r="OF399"/>
      <c r="OG399"/>
      <c r="OH399"/>
      <c r="OI399"/>
      <c r="OJ399"/>
      <c r="OK399"/>
      <c r="OL399"/>
      <c r="OM399"/>
      <c r="ON399"/>
      <c r="OO399"/>
      <c r="OP399"/>
      <c r="OQ399"/>
      <c r="OR399"/>
      <c r="OS399"/>
      <c r="OT399"/>
      <c r="OU399"/>
      <c r="OV399"/>
      <c r="OW399"/>
      <c r="OX399"/>
      <c r="OY399"/>
      <c r="OZ399"/>
      <c r="PA399"/>
      <c r="PB399"/>
      <c r="PC399"/>
      <c r="PD399"/>
      <c r="PE399"/>
      <c r="PF399"/>
      <c r="PG399"/>
      <c r="PH399"/>
      <c r="PI399"/>
      <c r="PJ399"/>
      <c r="PK399"/>
      <c r="PL399"/>
      <c r="PM399"/>
      <c r="PN399"/>
      <c r="PO399"/>
      <c r="PP399"/>
      <c r="PQ399"/>
      <c r="PR399"/>
      <c r="PS399"/>
      <c r="PT399"/>
    </row>
    <row r="400" spans="1:436">
      <c r="A400" s="25">
        <v>90396</v>
      </c>
      <c r="B400" s="26">
        <v>46032</v>
      </c>
      <c r="C400" s="27" t="s">
        <v>97</v>
      </c>
      <c r="D400" s="27" t="s">
        <v>16</v>
      </c>
      <c r="E400" s="28">
        <v>3364</v>
      </c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  <c r="KI400"/>
      <c r="KJ400"/>
      <c r="KK400"/>
      <c r="KL400"/>
      <c r="KM400"/>
      <c r="KN400"/>
      <c r="KO400"/>
      <c r="KP400"/>
      <c r="KQ400"/>
      <c r="KR400"/>
      <c r="KS400"/>
      <c r="KT400"/>
      <c r="KU400"/>
      <c r="KV400"/>
      <c r="KW400"/>
      <c r="KX400"/>
      <c r="KY400"/>
      <c r="KZ400"/>
      <c r="LA400"/>
      <c r="LB400"/>
      <c r="LC400"/>
      <c r="LD400"/>
      <c r="LE400"/>
      <c r="LF400"/>
      <c r="LG400"/>
      <c r="LH400"/>
      <c r="LI400"/>
      <c r="LJ400"/>
      <c r="LK400"/>
      <c r="LL400"/>
      <c r="LM400"/>
      <c r="LN400"/>
      <c r="LO400"/>
      <c r="LP400"/>
      <c r="LQ400"/>
      <c r="LR400"/>
      <c r="LS400"/>
      <c r="LT400"/>
      <c r="LU400"/>
      <c r="LV400"/>
      <c r="LW400"/>
      <c r="LX400"/>
      <c r="LY400"/>
      <c r="LZ400"/>
      <c r="MA400"/>
      <c r="MB400"/>
      <c r="MC400"/>
      <c r="MD400"/>
      <c r="ME400"/>
      <c r="MF400"/>
      <c r="MG400"/>
      <c r="MH400"/>
      <c r="MI400"/>
      <c r="MJ400"/>
      <c r="MK400"/>
      <c r="ML400"/>
      <c r="MM400"/>
      <c r="MN400"/>
      <c r="MO400"/>
      <c r="MP400"/>
      <c r="MQ400"/>
      <c r="MR400"/>
      <c r="MS400"/>
      <c r="MT400"/>
      <c r="MU400"/>
      <c r="MV400"/>
      <c r="MW400"/>
      <c r="MX400"/>
      <c r="MY400"/>
      <c r="MZ400"/>
      <c r="NA400"/>
      <c r="NB400"/>
      <c r="NC400"/>
      <c r="ND400"/>
      <c r="NE400"/>
      <c r="NF400"/>
      <c r="NG400"/>
      <c r="NH400"/>
      <c r="NI400"/>
      <c r="NJ400"/>
      <c r="NK400"/>
      <c r="NL400"/>
      <c r="NM400"/>
      <c r="NN400"/>
      <c r="NO400"/>
      <c r="NP400"/>
      <c r="NQ400"/>
      <c r="NR400"/>
      <c r="NS400"/>
      <c r="NT400"/>
      <c r="NU400"/>
      <c r="NV400"/>
      <c r="NW400"/>
      <c r="NX400"/>
      <c r="NY400"/>
      <c r="NZ400"/>
      <c r="OA400"/>
      <c r="OB400"/>
      <c r="OC400"/>
      <c r="OD400"/>
      <c r="OE400"/>
      <c r="OF400"/>
      <c r="OG400"/>
      <c r="OH400"/>
      <c r="OI400"/>
      <c r="OJ400"/>
      <c r="OK400"/>
      <c r="OL400"/>
      <c r="OM400"/>
      <c r="ON400"/>
      <c r="OO400"/>
      <c r="OP400"/>
      <c r="OQ400"/>
      <c r="OR400"/>
      <c r="OS400"/>
      <c r="OT400"/>
      <c r="OU400"/>
      <c r="OV400"/>
      <c r="OW400"/>
      <c r="OX400"/>
      <c r="OY400"/>
      <c r="OZ400"/>
      <c r="PA400"/>
      <c r="PB400"/>
      <c r="PC400"/>
      <c r="PD400"/>
      <c r="PE400"/>
      <c r="PF400"/>
      <c r="PG400"/>
      <c r="PH400"/>
      <c r="PI400"/>
      <c r="PJ400"/>
      <c r="PK400"/>
      <c r="PL400"/>
      <c r="PM400"/>
      <c r="PN400"/>
      <c r="PO400"/>
      <c r="PP400"/>
      <c r="PQ400"/>
      <c r="PR400"/>
      <c r="PS400"/>
      <c r="PT400"/>
    </row>
    <row r="401" spans="1:436">
      <c r="A401" s="25">
        <v>90397</v>
      </c>
      <c r="B401" s="26">
        <v>46246</v>
      </c>
      <c r="C401" s="27" t="s">
        <v>98</v>
      </c>
      <c r="D401" s="27" t="s">
        <v>41</v>
      </c>
      <c r="E401" s="28">
        <v>8772</v>
      </c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  <c r="KI401"/>
      <c r="KJ401"/>
      <c r="KK401"/>
      <c r="KL401"/>
      <c r="KM401"/>
      <c r="KN401"/>
      <c r="KO401"/>
      <c r="KP401"/>
      <c r="KQ401"/>
      <c r="KR401"/>
      <c r="KS401"/>
      <c r="KT401"/>
      <c r="KU401"/>
      <c r="KV401"/>
      <c r="KW401"/>
      <c r="KX401"/>
      <c r="KY401"/>
      <c r="KZ401"/>
      <c r="LA401"/>
      <c r="LB401"/>
      <c r="LC401"/>
      <c r="LD401"/>
      <c r="LE401"/>
      <c r="LF401"/>
      <c r="LG401"/>
      <c r="LH401"/>
      <c r="LI401"/>
      <c r="LJ401"/>
      <c r="LK401"/>
      <c r="LL401"/>
      <c r="LM401"/>
      <c r="LN401"/>
      <c r="LO401"/>
      <c r="LP401"/>
      <c r="LQ401"/>
      <c r="LR401"/>
      <c r="LS401"/>
      <c r="LT401"/>
      <c r="LU401"/>
      <c r="LV401"/>
      <c r="LW401"/>
      <c r="LX401"/>
      <c r="LY401"/>
      <c r="LZ401"/>
      <c r="MA401"/>
      <c r="MB401"/>
      <c r="MC401"/>
      <c r="MD401"/>
      <c r="ME401"/>
      <c r="MF401"/>
      <c r="MG401"/>
      <c r="MH401"/>
      <c r="MI401"/>
      <c r="MJ401"/>
      <c r="MK401"/>
      <c r="ML401"/>
      <c r="MM401"/>
      <c r="MN401"/>
      <c r="MO401"/>
      <c r="MP401"/>
      <c r="MQ401"/>
      <c r="MR401"/>
      <c r="MS401"/>
      <c r="MT401"/>
      <c r="MU401"/>
      <c r="MV401"/>
      <c r="MW401"/>
      <c r="MX401"/>
      <c r="MY401"/>
      <c r="MZ401"/>
      <c r="NA401"/>
      <c r="NB401"/>
      <c r="NC401"/>
      <c r="ND401"/>
      <c r="NE401"/>
      <c r="NF401"/>
      <c r="NG401"/>
      <c r="NH401"/>
      <c r="NI401"/>
      <c r="NJ401"/>
      <c r="NK401"/>
      <c r="NL401"/>
      <c r="NM401"/>
      <c r="NN401"/>
      <c r="NO401"/>
      <c r="NP401"/>
      <c r="NQ401"/>
      <c r="NR401"/>
      <c r="NS401"/>
      <c r="NT401"/>
      <c r="NU401"/>
      <c r="NV401"/>
      <c r="NW401"/>
      <c r="NX401"/>
      <c r="NY401"/>
      <c r="NZ401"/>
      <c r="OA401"/>
      <c r="OB401"/>
      <c r="OC401"/>
      <c r="OD401"/>
      <c r="OE401"/>
      <c r="OF401"/>
      <c r="OG401"/>
      <c r="OH401"/>
      <c r="OI401"/>
      <c r="OJ401"/>
      <c r="OK401"/>
      <c r="OL401"/>
      <c r="OM401"/>
      <c r="ON401"/>
      <c r="OO401"/>
      <c r="OP401"/>
      <c r="OQ401"/>
      <c r="OR401"/>
      <c r="OS401"/>
      <c r="OT401"/>
      <c r="OU401"/>
      <c r="OV401"/>
      <c r="OW401"/>
      <c r="OX401"/>
      <c r="OY401"/>
      <c r="OZ401"/>
      <c r="PA401"/>
      <c r="PB401"/>
      <c r="PC401"/>
      <c r="PD401"/>
      <c r="PE401"/>
      <c r="PF401"/>
      <c r="PG401"/>
      <c r="PH401"/>
      <c r="PI401"/>
      <c r="PJ401"/>
      <c r="PK401"/>
      <c r="PL401"/>
      <c r="PM401"/>
      <c r="PN401"/>
      <c r="PO401"/>
      <c r="PP401"/>
      <c r="PQ401"/>
      <c r="PR401"/>
      <c r="PS401"/>
      <c r="PT401"/>
    </row>
    <row r="402" spans="1:436">
      <c r="A402" s="25">
        <v>90398</v>
      </c>
      <c r="B402" s="26">
        <v>46209</v>
      </c>
      <c r="C402" s="27" t="s">
        <v>95</v>
      </c>
      <c r="D402" s="27" t="s">
        <v>26</v>
      </c>
      <c r="E402" s="28">
        <v>12745</v>
      </c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  <c r="KI402"/>
      <c r="KJ402"/>
      <c r="KK402"/>
      <c r="KL402"/>
      <c r="KM402"/>
      <c r="KN402"/>
      <c r="KO402"/>
      <c r="KP402"/>
      <c r="KQ402"/>
      <c r="KR402"/>
      <c r="KS402"/>
      <c r="KT402"/>
      <c r="KU402"/>
      <c r="KV402"/>
      <c r="KW402"/>
      <c r="KX402"/>
      <c r="KY402"/>
      <c r="KZ402"/>
      <c r="LA402"/>
      <c r="LB402"/>
      <c r="LC402"/>
      <c r="LD402"/>
      <c r="LE402"/>
      <c r="LF402"/>
      <c r="LG402"/>
      <c r="LH402"/>
      <c r="LI402"/>
      <c r="LJ402"/>
      <c r="LK402"/>
      <c r="LL402"/>
      <c r="LM402"/>
      <c r="LN402"/>
      <c r="LO402"/>
      <c r="LP402"/>
      <c r="LQ402"/>
      <c r="LR402"/>
      <c r="LS402"/>
      <c r="LT402"/>
      <c r="LU402"/>
      <c r="LV402"/>
      <c r="LW402"/>
      <c r="LX402"/>
      <c r="LY402"/>
      <c r="LZ402"/>
      <c r="MA402"/>
      <c r="MB402"/>
      <c r="MC402"/>
      <c r="MD402"/>
      <c r="ME402"/>
      <c r="MF402"/>
      <c r="MG402"/>
      <c r="MH402"/>
      <c r="MI402"/>
      <c r="MJ402"/>
      <c r="MK402"/>
      <c r="ML402"/>
      <c r="MM402"/>
      <c r="MN402"/>
      <c r="MO402"/>
      <c r="MP402"/>
      <c r="MQ402"/>
      <c r="MR402"/>
      <c r="MS402"/>
      <c r="MT402"/>
      <c r="MU402"/>
      <c r="MV402"/>
      <c r="MW402"/>
      <c r="MX402"/>
      <c r="MY402"/>
      <c r="MZ402"/>
      <c r="NA402"/>
      <c r="NB402"/>
      <c r="NC402"/>
      <c r="ND402"/>
      <c r="NE402"/>
      <c r="NF402"/>
      <c r="NG402"/>
      <c r="NH402"/>
      <c r="NI402"/>
      <c r="NJ402"/>
      <c r="NK402"/>
      <c r="NL402"/>
      <c r="NM402"/>
      <c r="NN402"/>
      <c r="NO402"/>
      <c r="NP402"/>
      <c r="NQ402"/>
      <c r="NR402"/>
      <c r="NS402"/>
      <c r="NT402"/>
      <c r="NU402"/>
      <c r="NV402"/>
      <c r="NW402"/>
      <c r="NX402"/>
      <c r="NY402"/>
      <c r="NZ402"/>
      <c r="OA402"/>
      <c r="OB402"/>
      <c r="OC402"/>
      <c r="OD402"/>
      <c r="OE402"/>
      <c r="OF402"/>
      <c r="OG402"/>
      <c r="OH402"/>
      <c r="OI402"/>
      <c r="OJ402"/>
      <c r="OK402"/>
      <c r="OL402"/>
      <c r="OM402"/>
      <c r="ON402"/>
      <c r="OO402"/>
      <c r="OP402"/>
      <c r="OQ402"/>
      <c r="OR402"/>
      <c r="OS402"/>
      <c r="OT402"/>
      <c r="OU402"/>
      <c r="OV402"/>
      <c r="OW402"/>
      <c r="OX402"/>
      <c r="OY402"/>
      <c r="OZ402"/>
      <c r="PA402"/>
      <c r="PB402"/>
      <c r="PC402"/>
      <c r="PD402"/>
      <c r="PE402"/>
      <c r="PF402"/>
      <c r="PG402"/>
      <c r="PH402"/>
      <c r="PI402"/>
      <c r="PJ402"/>
      <c r="PK402"/>
      <c r="PL402"/>
      <c r="PM402"/>
      <c r="PN402"/>
      <c r="PO402"/>
      <c r="PP402"/>
      <c r="PQ402"/>
      <c r="PR402"/>
      <c r="PS402"/>
      <c r="PT402"/>
    </row>
    <row r="403" spans="1:436">
      <c r="A403" s="25">
        <v>90399</v>
      </c>
      <c r="B403" s="26">
        <v>46251</v>
      </c>
      <c r="C403" s="27" t="s">
        <v>96</v>
      </c>
      <c r="D403" s="27" t="s">
        <v>41</v>
      </c>
      <c r="E403" s="28">
        <v>15544</v>
      </c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  <c r="KI403"/>
      <c r="KJ403"/>
      <c r="KK403"/>
      <c r="KL403"/>
      <c r="KM403"/>
      <c r="KN403"/>
      <c r="KO403"/>
      <c r="KP403"/>
      <c r="KQ403"/>
      <c r="KR403"/>
      <c r="KS403"/>
      <c r="KT403"/>
      <c r="KU403"/>
      <c r="KV403"/>
      <c r="KW403"/>
      <c r="KX403"/>
      <c r="KY403"/>
      <c r="KZ403"/>
      <c r="LA403"/>
      <c r="LB403"/>
      <c r="LC403"/>
      <c r="LD403"/>
      <c r="LE403"/>
      <c r="LF403"/>
      <c r="LG403"/>
      <c r="LH403"/>
      <c r="LI403"/>
      <c r="LJ403"/>
      <c r="LK403"/>
      <c r="LL403"/>
      <c r="LM403"/>
      <c r="LN403"/>
      <c r="LO403"/>
      <c r="LP403"/>
      <c r="LQ403"/>
      <c r="LR403"/>
      <c r="LS403"/>
      <c r="LT403"/>
      <c r="LU403"/>
      <c r="LV403"/>
      <c r="LW403"/>
      <c r="LX403"/>
      <c r="LY403"/>
      <c r="LZ403"/>
      <c r="MA403"/>
      <c r="MB403"/>
      <c r="MC403"/>
      <c r="MD403"/>
      <c r="ME403"/>
      <c r="MF403"/>
      <c r="MG403"/>
      <c r="MH403"/>
      <c r="MI403"/>
      <c r="MJ403"/>
      <c r="MK403"/>
      <c r="ML403"/>
      <c r="MM403"/>
      <c r="MN403"/>
      <c r="MO403"/>
      <c r="MP403"/>
      <c r="MQ403"/>
      <c r="MR403"/>
      <c r="MS403"/>
      <c r="MT403"/>
      <c r="MU403"/>
      <c r="MV403"/>
      <c r="MW403"/>
      <c r="MX403"/>
      <c r="MY403"/>
      <c r="MZ403"/>
      <c r="NA403"/>
      <c r="NB403"/>
      <c r="NC403"/>
      <c r="ND403"/>
      <c r="NE403"/>
      <c r="NF403"/>
      <c r="NG403"/>
      <c r="NH403"/>
      <c r="NI403"/>
      <c r="NJ403"/>
      <c r="NK403"/>
      <c r="NL403"/>
      <c r="NM403"/>
      <c r="NN403"/>
      <c r="NO403"/>
      <c r="NP403"/>
      <c r="NQ403"/>
      <c r="NR403"/>
      <c r="NS403"/>
      <c r="NT403"/>
      <c r="NU403"/>
      <c r="NV403"/>
      <c r="NW403"/>
      <c r="NX403"/>
      <c r="NY403"/>
      <c r="NZ403"/>
      <c r="OA403"/>
      <c r="OB403"/>
      <c r="OC403"/>
      <c r="OD403"/>
      <c r="OE403"/>
      <c r="OF403"/>
      <c r="OG403"/>
      <c r="OH403"/>
      <c r="OI403"/>
      <c r="OJ403"/>
      <c r="OK403"/>
      <c r="OL403"/>
      <c r="OM403"/>
      <c r="ON403"/>
      <c r="OO403"/>
      <c r="OP403"/>
      <c r="OQ403"/>
      <c r="OR403"/>
      <c r="OS403"/>
      <c r="OT403"/>
      <c r="OU403"/>
      <c r="OV403"/>
      <c r="OW403"/>
      <c r="OX403"/>
      <c r="OY403"/>
      <c r="OZ403"/>
      <c r="PA403"/>
      <c r="PB403"/>
      <c r="PC403"/>
      <c r="PD403"/>
      <c r="PE403"/>
      <c r="PF403"/>
      <c r="PG403"/>
      <c r="PH403"/>
      <c r="PI403"/>
      <c r="PJ403"/>
      <c r="PK403"/>
      <c r="PL403"/>
      <c r="PM403"/>
      <c r="PN403"/>
      <c r="PO403"/>
      <c r="PP403"/>
      <c r="PQ403"/>
      <c r="PR403"/>
      <c r="PS403"/>
      <c r="PT403"/>
    </row>
    <row r="404" spans="1:436">
      <c r="A404" s="25">
        <v>90400</v>
      </c>
      <c r="B404" s="26">
        <v>46203</v>
      </c>
      <c r="C404" s="27" t="s">
        <v>95</v>
      </c>
      <c r="D404" s="27" t="s">
        <v>26</v>
      </c>
      <c r="E404" s="28">
        <v>22076</v>
      </c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  <c r="KI404"/>
      <c r="KJ404"/>
      <c r="KK404"/>
      <c r="KL404"/>
      <c r="KM404"/>
      <c r="KN404"/>
      <c r="KO404"/>
      <c r="KP404"/>
      <c r="KQ404"/>
      <c r="KR404"/>
      <c r="KS404"/>
      <c r="KT404"/>
      <c r="KU404"/>
      <c r="KV404"/>
      <c r="KW404"/>
      <c r="KX404"/>
      <c r="KY404"/>
      <c r="KZ404"/>
      <c r="LA404"/>
      <c r="LB404"/>
      <c r="LC404"/>
      <c r="LD404"/>
      <c r="LE404"/>
      <c r="LF404"/>
      <c r="LG404"/>
      <c r="LH404"/>
      <c r="LI404"/>
      <c r="LJ404"/>
      <c r="LK404"/>
      <c r="LL404"/>
      <c r="LM404"/>
      <c r="LN404"/>
      <c r="LO404"/>
      <c r="LP404"/>
      <c r="LQ404"/>
      <c r="LR404"/>
      <c r="LS404"/>
      <c r="LT404"/>
      <c r="LU404"/>
      <c r="LV404"/>
      <c r="LW404"/>
      <c r="LX404"/>
      <c r="LY404"/>
      <c r="LZ404"/>
      <c r="MA404"/>
      <c r="MB404"/>
      <c r="MC404"/>
      <c r="MD404"/>
      <c r="ME404"/>
      <c r="MF404"/>
      <c r="MG404"/>
      <c r="MH404"/>
      <c r="MI404"/>
      <c r="MJ404"/>
      <c r="MK404"/>
      <c r="ML404"/>
      <c r="MM404"/>
      <c r="MN404"/>
      <c r="MO404"/>
      <c r="MP404"/>
      <c r="MQ404"/>
      <c r="MR404"/>
      <c r="MS404"/>
      <c r="MT404"/>
      <c r="MU404"/>
      <c r="MV404"/>
      <c r="MW404"/>
      <c r="MX404"/>
      <c r="MY404"/>
      <c r="MZ404"/>
      <c r="NA404"/>
      <c r="NB404"/>
      <c r="NC404"/>
      <c r="ND404"/>
      <c r="NE404"/>
      <c r="NF404"/>
      <c r="NG404"/>
      <c r="NH404"/>
      <c r="NI404"/>
      <c r="NJ404"/>
      <c r="NK404"/>
      <c r="NL404"/>
      <c r="NM404"/>
      <c r="NN404"/>
      <c r="NO404"/>
      <c r="NP404"/>
      <c r="NQ404"/>
      <c r="NR404"/>
      <c r="NS404"/>
      <c r="NT404"/>
      <c r="NU404"/>
      <c r="NV404"/>
      <c r="NW404"/>
      <c r="NX404"/>
      <c r="NY404"/>
      <c r="NZ404"/>
      <c r="OA404"/>
      <c r="OB404"/>
      <c r="OC404"/>
      <c r="OD404"/>
      <c r="OE404"/>
      <c r="OF404"/>
      <c r="OG404"/>
      <c r="OH404"/>
      <c r="OI404"/>
      <c r="OJ404"/>
      <c r="OK404"/>
      <c r="OL404"/>
      <c r="OM404"/>
      <c r="ON404"/>
      <c r="OO404"/>
      <c r="OP404"/>
      <c r="OQ404"/>
      <c r="OR404"/>
      <c r="OS404"/>
      <c r="OT404"/>
      <c r="OU404"/>
      <c r="OV404"/>
      <c r="OW404"/>
      <c r="OX404"/>
      <c r="OY404"/>
      <c r="OZ404"/>
      <c r="PA404"/>
      <c r="PB404"/>
      <c r="PC404"/>
      <c r="PD404"/>
      <c r="PE404"/>
      <c r="PF404"/>
      <c r="PG404"/>
      <c r="PH404"/>
      <c r="PI404"/>
      <c r="PJ404"/>
      <c r="PK404"/>
      <c r="PL404"/>
      <c r="PM404"/>
      <c r="PN404"/>
      <c r="PO404"/>
      <c r="PP404"/>
      <c r="PQ404"/>
      <c r="PR404"/>
      <c r="PS404"/>
      <c r="PT404"/>
    </row>
    <row r="405" spans="1:436">
      <c r="A405" s="25">
        <v>90401</v>
      </c>
      <c r="B405" s="26">
        <v>46235</v>
      </c>
      <c r="C405" s="27" t="s">
        <v>98</v>
      </c>
      <c r="D405" s="27" t="s">
        <v>21</v>
      </c>
      <c r="E405" s="28">
        <v>24850</v>
      </c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  <c r="KI405"/>
      <c r="KJ405"/>
      <c r="KK405"/>
      <c r="KL405"/>
      <c r="KM405"/>
      <c r="KN405"/>
      <c r="KO405"/>
      <c r="KP405"/>
      <c r="KQ405"/>
      <c r="KR405"/>
      <c r="KS405"/>
      <c r="KT405"/>
      <c r="KU405"/>
      <c r="KV405"/>
      <c r="KW405"/>
      <c r="KX405"/>
      <c r="KY405"/>
      <c r="KZ405"/>
      <c r="LA405"/>
      <c r="LB405"/>
      <c r="LC405"/>
      <c r="LD405"/>
      <c r="LE405"/>
      <c r="LF405"/>
      <c r="LG405"/>
      <c r="LH405"/>
      <c r="LI405"/>
      <c r="LJ405"/>
      <c r="LK405"/>
      <c r="LL405"/>
      <c r="LM405"/>
      <c r="LN405"/>
      <c r="LO405"/>
      <c r="LP405"/>
      <c r="LQ405"/>
      <c r="LR405"/>
      <c r="LS405"/>
      <c r="LT405"/>
      <c r="LU405"/>
      <c r="LV405"/>
      <c r="LW405"/>
      <c r="LX405"/>
      <c r="LY405"/>
      <c r="LZ405"/>
      <c r="MA405"/>
      <c r="MB405"/>
      <c r="MC405"/>
      <c r="MD405"/>
      <c r="ME405"/>
      <c r="MF405"/>
      <c r="MG405"/>
      <c r="MH405"/>
      <c r="MI405"/>
      <c r="MJ405"/>
      <c r="MK405"/>
      <c r="ML405"/>
      <c r="MM405"/>
      <c r="MN405"/>
      <c r="MO405"/>
      <c r="MP405"/>
      <c r="MQ405"/>
      <c r="MR405"/>
      <c r="MS405"/>
      <c r="MT405"/>
      <c r="MU405"/>
      <c r="MV405"/>
      <c r="MW405"/>
      <c r="MX405"/>
      <c r="MY405"/>
      <c r="MZ405"/>
      <c r="NA405"/>
      <c r="NB405"/>
      <c r="NC405"/>
      <c r="ND405"/>
      <c r="NE405"/>
      <c r="NF405"/>
      <c r="NG405"/>
      <c r="NH405"/>
      <c r="NI405"/>
      <c r="NJ405"/>
      <c r="NK405"/>
      <c r="NL405"/>
      <c r="NM405"/>
      <c r="NN405"/>
      <c r="NO405"/>
      <c r="NP405"/>
      <c r="NQ405"/>
      <c r="NR405"/>
      <c r="NS405"/>
      <c r="NT405"/>
      <c r="NU405"/>
      <c r="NV405"/>
      <c r="NW405"/>
      <c r="NX405"/>
      <c r="NY405"/>
      <c r="NZ405"/>
      <c r="OA405"/>
      <c r="OB405"/>
      <c r="OC405"/>
      <c r="OD405"/>
      <c r="OE405"/>
      <c r="OF405"/>
      <c r="OG405"/>
      <c r="OH405"/>
      <c r="OI405"/>
      <c r="OJ405"/>
      <c r="OK405"/>
      <c r="OL405"/>
      <c r="OM405"/>
      <c r="ON405"/>
      <c r="OO405"/>
      <c r="OP405"/>
      <c r="OQ405"/>
      <c r="OR405"/>
      <c r="OS405"/>
      <c r="OT405"/>
      <c r="OU405"/>
      <c r="OV405"/>
      <c r="OW405"/>
      <c r="OX405"/>
      <c r="OY405"/>
      <c r="OZ405"/>
      <c r="PA405"/>
      <c r="PB405"/>
      <c r="PC405"/>
      <c r="PD405"/>
      <c r="PE405"/>
      <c r="PF405"/>
      <c r="PG405"/>
      <c r="PH405"/>
      <c r="PI405"/>
      <c r="PJ405"/>
      <c r="PK405"/>
      <c r="PL405"/>
      <c r="PM405"/>
      <c r="PN405"/>
      <c r="PO405"/>
      <c r="PP405"/>
      <c r="PQ405"/>
      <c r="PR405"/>
      <c r="PS405"/>
      <c r="PT405"/>
    </row>
    <row r="406" spans="1:436">
      <c r="A406" s="25">
        <v>90402</v>
      </c>
      <c r="B406" s="26">
        <v>46184</v>
      </c>
      <c r="C406" s="27" t="s">
        <v>97</v>
      </c>
      <c r="D406" s="27" t="s">
        <v>26</v>
      </c>
      <c r="E406" s="28">
        <v>3112</v>
      </c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  <c r="KI406"/>
      <c r="KJ406"/>
      <c r="KK406"/>
      <c r="KL406"/>
      <c r="KM406"/>
      <c r="KN406"/>
      <c r="KO406"/>
      <c r="KP406"/>
      <c r="KQ406"/>
      <c r="KR406"/>
      <c r="KS406"/>
      <c r="KT406"/>
      <c r="KU406"/>
      <c r="KV406"/>
      <c r="KW406"/>
      <c r="KX406"/>
      <c r="KY406"/>
      <c r="KZ406"/>
      <c r="LA406"/>
      <c r="LB406"/>
      <c r="LC406"/>
      <c r="LD406"/>
      <c r="LE406"/>
      <c r="LF406"/>
      <c r="LG406"/>
      <c r="LH406"/>
      <c r="LI406"/>
      <c r="LJ406"/>
      <c r="LK406"/>
      <c r="LL406"/>
      <c r="LM406"/>
      <c r="LN406"/>
      <c r="LO406"/>
      <c r="LP406"/>
      <c r="LQ406"/>
      <c r="LR406"/>
      <c r="LS406"/>
      <c r="LT406"/>
      <c r="LU406"/>
      <c r="LV406"/>
      <c r="LW406"/>
      <c r="LX406"/>
      <c r="LY406"/>
      <c r="LZ406"/>
      <c r="MA406"/>
      <c r="MB406"/>
      <c r="MC406"/>
      <c r="MD406"/>
      <c r="ME406"/>
      <c r="MF406"/>
      <c r="MG406"/>
      <c r="MH406"/>
      <c r="MI406"/>
      <c r="MJ406"/>
      <c r="MK406"/>
      <c r="ML406"/>
      <c r="MM406"/>
      <c r="MN406"/>
      <c r="MO406"/>
      <c r="MP406"/>
      <c r="MQ406"/>
      <c r="MR406"/>
      <c r="MS406"/>
      <c r="MT406"/>
      <c r="MU406"/>
      <c r="MV406"/>
      <c r="MW406"/>
      <c r="MX406"/>
      <c r="MY406"/>
      <c r="MZ406"/>
      <c r="NA406"/>
      <c r="NB406"/>
      <c r="NC406"/>
      <c r="ND406"/>
      <c r="NE406"/>
      <c r="NF406"/>
      <c r="NG406"/>
      <c r="NH406"/>
      <c r="NI406"/>
      <c r="NJ406"/>
      <c r="NK406"/>
      <c r="NL406"/>
      <c r="NM406"/>
      <c r="NN406"/>
      <c r="NO406"/>
      <c r="NP406"/>
      <c r="NQ406"/>
      <c r="NR406"/>
      <c r="NS406"/>
      <c r="NT406"/>
      <c r="NU406"/>
      <c r="NV406"/>
      <c r="NW406"/>
      <c r="NX406"/>
      <c r="NY406"/>
      <c r="NZ406"/>
      <c r="OA406"/>
      <c r="OB406"/>
      <c r="OC406"/>
      <c r="OD406"/>
      <c r="OE406"/>
      <c r="OF406"/>
      <c r="OG406"/>
      <c r="OH406"/>
      <c r="OI406"/>
      <c r="OJ406"/>
      <c r="OK406"/>
      <c r="OL406"/>
      <c r="OM406"/>
      <c r="ON406"/>
      <c r="OO406"/>
      <c r="OP406"/>
      <c r="OQ406"/>
      <c r="OR406"/>
      <c r="OS406"/>
      <c r="OT406"/>
      <c r="OU406"/>
      <c r="OV406"/>
      <c r="OW406"/>
      <c r="OX406"/>
      <c r="OY406"/>
      <c r="OZ406"/>
      <c r="PA406"/>
      <c r="PB406"/>
      <c r="PC406"/>
      <c r="PD406"/>
      <c r="PE406"/>
      <c r="PF406"/>
      <c r="PG406"/>
      <c r="PH406"/>
      <c r="PI406"/>
      <c r="PJ406"/>
      <c r="PK406"/>
      <c r="PL406"/>
      <c r="PM406"/>
      <c r="PN406"/>
      <c r="PO406"/>
      <c r="PP406"/>
      <c r="PQ406"/>
      <c r="PR406"/>
      <c r="PS406"/>
      <c r="PT406"/>
    </row>
    <row r="407" spans="1:436">
      <c r="A407" s="25">
        <v>90403</v>
      </c>
      <c r="B407" s="26">
        <v>46088</v>
      </c>
      <c r="C407" s="27" t="s">
        <v>97</v>
      </c>
      <c r="D407" s="27" t="s">
        <v>26</v>
      </c>
      <c r="E407" s="28">
        <v>24079</v>
      </c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  <c r="KI407"/>
      <c r="KJ407"/>
      <c r="KK407"/>
      <c r="KL407"/>
      <c r="KM407"/>
      <c r="KN407"/>
      <c r="KO407"/>
      <c r="KP407"/>
      <c r="KQ407"/>
      <c r="KR407"/>
      <c r="KS407"/>
      <c r="KT407"/>
      <c r="KU407"/>
      <c r="KV407"/>
      <c r="KW407"/>
      <c r="KX407"/>
      <c r="KY407"/>
      <c r="KZ407"/>
      <c r="LA407"/>
      <c r="LB407"/>
      <c r="LC407"/>
      <c r="LD407"/>
      <c r="LE407"/>
      <c r="LF407"/>
      <c r="LG407"/>
      <c r="LH407"/>
      <c r="LI407"/>
      <c r="LJ407"/>
      <c r="LK407"/>
      <c r="LL407"/>
      <c r="LM407"/>
      <c r="LN407"/>
      <c r="LO407"/>
      <c r="LP407"/>
      <c r="LQ407"/>
      <c r="LR407"/>
      <c r="LS407"/>
      <c r="LT407"/>
      <c r="LU407"/>
      <c r="LV407"/>
      <c r="LW407"/>
      <c r="LX407"/>
      <c r="LY407"/>
      <c r="LZ407"/>
      <c r="MA407"/>
      <c r="MB407"/>
      <c r="MC407"/>
      <c r="MD407"/>
      <c r="ME407"/>
      <c r="MF407"/>
      <c r="MG407"/>
      <c r="MH407"/>
      <c r="MI407"/>
      <c r="MJ407"/>
      <c r="MK407"/>
      <c r="ML407"/>
      <c r="MM407"/>
      <c r="MN407"/>
      <c r="MO407"/>
      <c r="MP407"/>
      <c r="MQ407"/>
      <c r="MR407"/>
      <c r="MS407"/>
      <c r="MT407"/>
      <c r="MU407"/>
      <c r="MV407"/>
      <c r="MW407"/>
      <c r="MX407"/>
      <c r="MY407"/>
      <c r="MZ407"/>
      <c r="NA407"/>
      <c r="NB407"/>
      <c r="NC407"/>
      <c r="ND407"/>
      <c r="NE407"/>
      <c r="NF407"/>
      <c r="NG407"/>
      <c r="NH407"/>
      <c r="NI407"/>
      <c r="NJ407"/>
      <c r="NK407"/>
      <c r="NL407"/>
      <c r="NM407"/>
      <c r="NN407"/>
      <c r="NO407"/>
      <c r="NP407"/>
      <c r="NQ407"/>
      <c r="NR407"/>
      <c r="NS407"/>
      <c r="NT407"/>
      <c r="NU407"/>
      <c r="NV407"/>
      <c r="NW407"/>
      <c r="NX407"/>
      <c r="NY407"/>
      <c r="NZ407"/>
      <c r="OA407"/>
      <c r="OB407"/>
      <c r="OC407"/>
      <c r="OD407"/>
      <c r="OE407"/>
      <c r="OF407"/>
      <c r="OG407"/>
      <c r="OH407"/>
      <c r="OI407"/>
      <c r="OJ407"/>
      <c r="OK407"/>
      <c r="OL407"/>
      <c r="OM407"/>
      <c r="ON407"/>
      <c r="OO407"/>
      <c r="OP407"/>
      <c r="OQ407"/>
      <c r="OR407"/>
      <c r="OS407"/>
      <c r="OT407"/>
      <c r="OU407"/>
      <c r="OV407"/>
      <c r="OW407"/>
      <c r="OX407"/>
      <c r="OY407"/>
      <c r="OZ407"/>
      <c r="PA407"/>
      <c r="PB407"/>
      <c r="PC407"/>
      <c r="PD407"/>
      <c r="PE407"/>
      <c r="PF407"/>
      <c r="PG407"/>
      <c r="PH407"/>
      <c r="PI407"/>
      <c r="PJ407"/>
      <c r="PK407"/>
      <c r="PL407"/>
      <c r="PM407"/>
      <c r="PN407"/>
      <c r="PO407"/>
      <c r="PP407"/>
      <c r="PQ407"/>
      <c r="PR407"/>
      <c r="PS407"/>
      <c r="PT407"/>
    </row>
    <row r="408" spans="1:436">
      <c r="A408" s="25">
        <v>90404</v>
      </c>
      <c r="B408" s="26">
        <v>46147</v>
      </c>
      <c r="C408" s="27" t="s">
        <v>96</v>
      </c>
      <c r="D408" s="27" t="s">
        <v>41</v>
      </c>
      <c r="E408" s="28">
        <v>4984</v>
      </c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  <c r="KI408"/>
      <c r="KJ408"/>
      <c r="KK408"/>
      <c r="KL408"/>
      <c r="KM408"/>
      <c r="KN408"/>
      <c r="KO408"/>
      <c r="KP408"/>
      <c r="KQ408"/>
      <c r="KR408"/>
      <c r="KS408"/>
      <c r="KT408"/>
      <c r="KU408"/>
      <c r="KV408"/>
      <c r="KW408"/>
      <c r="KX408"/>
      <c r="KY408"/>
      <c r="KZ408"/>
      <c r="LA408"/>
      <c r="LB408"/>
      <c r="LC408"/>
      <c r="LD408"/>
      <c r="LE408"/>
      <c r="LF408"/>
      <c r="LG408"/>
      <c r="LH408"/>
      <c r="LI408"/>
      <c r="LJ408"/>
      <c r="LK408"/>
      <c r="LL408"/>
      <c r="LM408"/>
      <c r="LN408"/>
      <c r="LO408"/>
      <c r="LP408"/>
      <c r="LQ408"/>
      <c r="LR408"/>
      <c r="LS408"/>
      <c r="LT408"/>
      <c r="LU408"/>
      <c r="LV408"/>
      <c r="LW408"/>
      <c r="LX408"/>
      <c r="LY408"/>
      <c r="LZ408"/>
      <c r="MA408"/>
      <c r="MB408"/>
      <c r="MC408"/>
      <c r="MD408"/>
      <c r="ME408"/>
      <c r="MF408"/>
      <c r="MG408"/>
      <c r="MH408"/>
      <c r="MI408"/>
      <c r="MJ408"/>
      <c r="MK408"/>
      <c r="ML408"/>
      <c r="MM408"/>
      <c r="MN408"/>
      <c r="MO408"/>
      <c r="MP408"/>
      <c r="MQ408"/>
      <c r="MR408"/>
      <c r="MS408"/>
      <c r="MT408"/>
      <c r="MU408"/>
      <c r="MV408"/>
      <c r="MW408"/>
      <c r="MX408"/>
      <c r="MY408"/>
      <c r="MZ408"/>
      <c r="NA408"/>
      <c r="NB408"/>
      <c r="NC408"/>
      <c r="ND408"/>
      <c r="NE408"/>
      <c r="NF408"/>
      <c r="NG408"/>
      <c r="NH408"/>
      <c r="NI408"/>
      <c r="NJ408"/>
      <c r="NK408"/>
      <c r="NL408"/>
      <c r="NM408"/>
      <c r="NN408"/>
      <c r="NO408"/>
      <c r="NP408"/>
      <c r="NQ408"/>
      <c r="NR408"/>
      <c r="NS408"/>
      <c r="NT408"/>
      <c r="NU408"/>
      <c r="NV408"/>
      <c r="NW408"/>
      <c r="NX408"/>
      <c r="NY408"/>
      <c r="NZ408"/>
      <c r="OA408"/>
      <c r="OB408"/>
      <c r="OC408"/>
      <c r="OD408"/>
      <c r="OE408"/>
      <c r="OF408"/>
      <c r="OG408"/>
      <c r="OH408"/>
      <c r="OI408"/>
      <c r="OJ408"/>
      <c r="OK408"/>
      <c r="OL408"/>
      <c r="OM408"/>
      <c r="ON408"/>
      <c r="OO408"/>
      <c r="OP408"/>
      <c r="OQ408"/>
      <c r="OR408"/>
      <c r="OS408"/>
      <c r="OT408"/>
      <c r="OU408"/>
      <c r="OV408"/>
      <c r="OW408"/>
      <c r="OX408"/>
      <c r="OY408"/>
      <c r="OZ408"/>
      <c r="PA408"/>
      <c r="PB408"/>
      <c r="PC408"/>
      <c r="PD408"/>
      <c r="PE408"/>
      <c r="PF408"/>
      <c r="PG408"/>
      <c r="PH408"/>
      <c r="PI408"/>
      <c r="PJ408"/>
      <c r="PK408"/>
      <c r="PL408"/>
      <c r="PM408"/>
      <c r="PN408"/>
      <c r="PO408"/>
      <c r="PP408"/>
      <c r="PQ408"/>
      <c r="PR408"/>
      <c r="PS408"/>
      <c r="PT408"/>
    </row>
    <row r="409" spans="1:436">
      <c r="A409" s="25">
        <v>90405</v>
      </c>
      <c r="B409" s="26">
        <v>46150</v>
      </c>
      <c r="C409" s="27" t="s">
        <v>97</v>
      </c>
      <c r="D409" s="27" t="s">
        <v>21</v>
      </c>
      <c r="E409" s="28">
        <v>16409</v>
      </c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  <c r="KI409"/>
      <c r="KJ409"/>
      <c r="KK409"/>
      <c r="KL409"/>
      <c r="KM409"/>
      <c r="KN409"/>
      <c r="KO409"/>
      <c r="KP409"/>
      <c r="KQ409"/>
      <c r="KR409"/>
      <c r="KS409"/>
      <c r="KT409"/>
      <c r="KU409"/>
      <c r="KV409"/>
      <c r="KW409"/>
      <c r="KX409"/>
      <c r="KY409"/>
      <c r="KZ409"/>
      <c r="LA409"/>
      <c r="LB409"/>
      <c r="LC409"/>
      <c r="LD409"/>
      <c r="LE409"/>
      <c r="LF409"/>
      <c r="LG409"/>
      <c r="LH409"/>
      <c r="LI409"/>
      <c r="LJ409"/>
      <c r="LK409"/>
      <c r="LL409"/>
      <c r="LM409"/>
      <c r="LN409"/>
      <c r="LO409"/>
      <c r="LP409"/>
      <c r="LQ409"/>
      <c r="LR409"/>
      <c r="LS409"/>
      <c r="LT409"/>
      <c r="LU409"/>
      <c r="LV409"/>
      <c r="LW409"/>
      <c r="LX409"/>
      <c r="LY409"/>
      <c r="LZ409"/>
      <c r="MA409"/>
      <c r="MB409"/>
      <c r="MC409"/>
      <c r="MD409"/>
      <c r="ME409"/>
      <c r="MF409"/>
      <c r="MG409"/>
      <c r="MH409"/>
      <c r="MI409"/>
      <c r="MJ409"/>
      <c r="MK409"/>
      <c r="ML409"/>
      <c r="MM409"/>
      <c r="MN409"/>
      <c r="MO409"/>
      <c r="MP409"/>
      <c r="MQ409"/>
      <c r="MR409"/>
      <c r="MS409"/>
      <c r="MT409"/>
      <c r="MU409"/>
      <c r="MV409"/>
      <c r="MW409"/>
      <c r="MX409"/>
      <c r="MY409"/>
      <c r="MZ409"/>
      <c r="NA409"/>
      <c r="NB409"/>
      <c r="NC409"/>
      <c r="ND409"/>
      <c r="NE409"/>
      <c r="NF409"/>
      <c r="NG409"/>
      <c r="NH409"/>
      <c r="NI409"/>
      <c r="NJ409"/>
      <c r="NK409"/>
      <c r="NL409"/>
      <c r="NM409"/>
      <c r="NN409"/>
      <c r="NO409"/>
      <c r="NP409"/>
      <c r="NQ409"/>
      <c r="NR409"/>
      <c r="NS409"/>
      <c r="NT409"/>
      <c r="NU409"/>
      <c r="NV409"/>
      <c r="NW409"/>
      <c r="NX409"/>
      <c r="NY409"/>
      <c r="NZ409"/>
      <c r="OA409"/>
      <c r="OB409"/>
      <c r="OC409"/>
      <c r="OD409"/>
      <c r="OE409"/>
      <c r="OF409"/>
      <c r="OG409"/>
      <c r="OH409"/>
      <c r="OI409"/>
      <c r="OJ409"/>
      <c r="OK409"/>
      <c r="OL409"/>
      <c r="OM409"/>
      <c r="ON409"/>
      <c r="OO409"/>
      <c r="OP409"/>
      <c r="OQ409"/>
      <c r="OR409"/>
      <c r="OS409"/>
      <c r="OT409"/>
      <c r="OU409"/>
      <c r="OV409"/>
      <c r="OW409"/>
      <c r="OX409"/>
      <c r="OY409"/>
      <c r="OZ409"/>
      <c r="PA409"/>
      <c r="PB409"/>
      <c r="PC409"/>
      <c r="PD409"/>
      <c r="PE409"/>
      <c r="PF409"/>
      <c r="PG409"/>
      <c r="PH409"/>
      <c r="PI409"/>
      <c r="PJ409"/>
      <c r="PK409"/>
      <c r="PL409"/>
      <c r="PM409"/>
      <c r="PN409"/>
      <c r="PO409"/>
      <c r="PP409"/>
      <c r="PQ409"/>
      <c r="PR409"/>
      <c r="PS409"/>
      <c r="PT409"/>
    </row>
    <row r="410" spans="1:436">
      <c r="A410" s="25">
        <v>90406</v>
      </c>
      <c r="B410" s="26">
        <v>46172</v>
      </c>
      <c r="C410" s="27" t="s">
        <v>98</v>
      </c>
      <c r="D410" s="27" t="s">
        <v>16</v>
      </c>
      <c r="E410" s="28">
        <v>20228</v>
      </c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  <c r="KI410"/>
      <c r="KJ410"/>
      <c r="KK410"/>
      <c r="KL410"/>
      <c r="KM410"/>
      <c r="KN410"/>
      <c r="KO410"/>
      <c r="KP410"/>
      <c r="KQ410"/>
      <c r="KR410"/>
      <c r="KS410"/>
      <c r="KT410"/>
      <c r="KU410"/>
      <c r="KV410"/>
      <c r="KW410"/>
      <c r="KX410"/>
      <c r="KY410"/>
      <c r="KZ410"/>
      <c r="LA410"/>
      <c r="LB410"/>
      <c r="LC410"/>
      <c r="LD410"/>
      <c r="LE410"/>
      <c r="LF410"/>
      <c r="LG410"/>
      <c r="LH410"/>
      <c r="LI410"/>
      <c r="LJ410"/>
      <c r="LK410"/>
      <c r="LL410"/>
      <c r="LM410"/>
      <c r="LN410"/>
      <c r="LO410"/>
      <c r="LP410"/>
      <c r="LQ410"/>
      <c r="LR410"/>
      <c r="LS410"/>
      <c r="LT410"/>
      <c r="LU410"/>
      <c r="LV410"/>
      <c r="LW410"/>
      <c r="LX410"/>
      <c r="LY410"/>
      <c r="LZ410"/>
      <c r="MA410"/>
      <c r="MB410"/>
      <c r="MC410"/>
      <c r="MD410"/>
      <c r="ME410"/>
      <c r="MF410"/>
      <c r="MG410"/>
      <c r="MH410"/>
      <c r="MI410"/>
      <c r="MJ410"/>
      <c r="MK410"/>
      <c r="ML410"/>
      <c r="MM410"/>
      <c r="MN410"/>
      <c r="MO410"/>
      <c r="MP410"/>
      <c r="MQ410"/>
      <c r="MR410"/>
      <c r="MS410"/>
      <c r="MT410"/>
      <c r="MU410"/>
      <c r="MV410"/>
      <c r="MW410"/>
      <c r="MX410"/>
      <c r="MY410"/>
      <c r="MZ410"/>
      <c r="NA410"/>
      <c r="NB410"/>
      <c r="NC410"/>
      <c r="ND410"/>
      <c r="NE410"/>
      <c r="NF410"/>
      <c r="NG410"/>
      <c r="NH410"/>
      <c r="NI410"/>
      <c r="NJ410"/>
      <c r="NK410"/>
      <c r="NL410"/>
      <c r="NM410"/>
      <c r="NN410"/>
      <c r="NO410"/>
      <c r="NP410"/>
      <c r="NQ410"/>
      <c r="NR410"/>
      <c r="NS410"/>
      <c r="NT410"/>
      <c r="NU410"/>
      <c r="NV410"/>
      <c r="NW410"/>
      <c r="NX410"/>
      <c r="NY410"/>
      <c r="NZ410"/>
      <c r="OA410"/>
      <c r="OB410"/>
      <c r="OC410"/>
      <c r="OD410"/>
      <c r="OE410"/>
      <c r="OF410"/>
      <c r="OG410"/>
      <c r="OH410"/>
      <c r="OI410"/>
      <c r="OJ410"/>
      <c r="OK410"/>
      <c r="OL410"/>
      <c r="OM410"/>
      <c r="ON410"/>
      <c r="OO410"/>
      <c r="OP410"/>
      <c r="OQ410"/>
      <c r="OR410"/>
      <c r="OS410"/>
      <c r="OT410"/>
      <c r="OU410"/>
      <c r="OV410"/>
      <c r="OW410"/>
      <c r="OX410"/>
      <c r="OY410"/>
      <c r="OZ410"/>
      <c r="PA410"/>
      <c r="PB410"/>
      <c r="PC410"/>
      <c r="PD410"/>
      <c r="PE410"/>
      <c r="PF410"/>
      <c r="PG410"/>
      <c r="PH410"/>
      <c r="PI410"/>
      <c r="PJ410"/>
      <c r="PK410"/>
      <c r="PL410"/>
      <c r="PM410"/>
      <c r="PN410"/>
      <c r="PO410"/>
      <c r="PP410"/>
      <c r="PQ410"/>
      <c r="PR410"/>
      <c r="PS410"/>
      <c r="PT410"/>
    </row>
    <row r="411" spans="1:436">
      <c r="A411" s="25">
        <v>90407</v>
      </c>
      <c r="B411" s="26">
        <v>46227</v>
      </c>
      <c r="C411" s="27" t="s">
        <v>98</v>
      </c>
      <c r="D411" s="27" t="s">
        <v>31</v>
      </c>
      <c r="E411" s="28">
        <v>13664</v>
      </c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  <c r="KI411"/>
      <c r="KJ411"/>
      <c r="KK411"/>
      <c r="KL411"/>
      <c r="KM411"/>
      <c r="KN411"/>
      <c r="KO411"/>
      <c r="KP411"/>
      <c r="KQ411"/>
      <c r="KR411"/>
      <c r="KS411"/>
      <c r="KT411"/>
      <c r="KU411"/>
      <c r="KV411"/>
      <c r="KW411"/>
      <c r="KX411"/>
      <c r="KY411"/>
      <c r="KZ411"/>
      <c r="LA411"/>
      <c r="LB411"/>
      <c r="LC411"/>
      <c r="LD411"/>
      <c r="LE411"/>
      <c r="LF411"/>
      <c r="LG411"/>
      <c r="LH411"/>
      <c r="LI411"/>
      <c r="LJ411"/>
      <c r="LK411"/>
      <c r="LL411"/>
      <c r="LM411"/>
      <c r="LN411"/>
      <c r="LO411"/>
      <c r="LP411"/>
      <c r="LQ411"/>
      <c r="LR411"/>
      <c r="LS411"/>
      <c r="LT411"/>
      <c r="LU411"/>
      <c r="LV411"/>
      <c r="LW411"/>
      <c r="LX411"/>
      <c r="LY411"/>
      <c r="LZ411"/>
      <c r="MA411"/>
      <c r="MB411"/>
      <c r="MC411"/>
      <c r="MD411"/>
      <c r="ME411"/>
      <c r="MF411"/>
      <c r="MG411"/>
      <c r="MH411"/>
      <c r="MI411"/>
      <c r="MJ411"/>
      <c r="MK411"/>
      <c r="ML411"/>
      <c r="MM411"/>
      <c r="MN411"/>
      <c r="MO411"/>
      <c r="MP411"/>
      <c r="MQ411"/>
      <c r="MR411"/>
      <c r="MS411"/>
      <c r="MT411"/>
      <c r="MU411"/>
      <c r="MV411"/>
      <c r="MW411"/>
      <c r="MX411"/>
      <c r="MY411"/>
      <c r="MZ411"/>
      <c r="NA411"/>
      <c r="NB411"/>
      <c r="NC411"/>
      <c r="ND411"/>
      <c r="NE411"/>
      <c r="NF411"/>
      <c r="NG411"/>
      <c r="NH411"/>
      <c r="NI411"/>
      <c r="NJ411"/>
      <c r="NK411"/>
      <c r="NL411"/>
      <c r="NM411"/>
      <c r="NN411"/>
      <c r="NO411"/>
      <c r="NP411"/>
      <c r="NQ411"/>
      <c r="NR411"/>
      <c r="NS411"/>
      <c r="NT411"/>
      <c r="NU411"/>
      <c r="NV411"/>
      <c r="NW411"/>
      <c r="NX411"/>
      <c r="NY411"/>
      <c r="NZ411"/>
      <c r="OA411"/>
      <c r="OB411"/>
      <c r="OC411"/>
      <c r="OD411"/>
      <c r="OE411"/>
      <c r="OF411"/>
      <c r="OG411"/>
      <c r="OH411"/>
      <c r="OI411"/>
      <c r="OJ411"/>
      <c r="OK411"/>
      <c r="OL411"/>
      <c r="OM411"/>
      <c r="ON411"/>
      <c r="OO411"/>
      <c r="OP411"/>
      <c r="OQ411"/>
      <c r="OR411"/>
      <c r="OS411"/>
      <c r="OT411"/>
      <c r="OU411"/>
      <c r="OV411"/>
      <c r="OW411"/>
      <c r="OX411"/>
      <c r="OY411"/>
      <c r="OZ411"/>
      <c r="PA411"/>
      <c r="PB411"/>
      <c r="PC411"/>
      <c r="PD411"/>
      <c r="PE411"/>
      <c r="PF411"/>
      <c r="PG411"/>
      <c r="PH411"/>
      <c r="PI411"/>
      <c r="PJ411"/>
      <c r="PK411"/>
      <c r="PL411"/>
      <c r="PM411"/>
      <c r="PN411"/>
      <c r="PO411"/>
      <c r="PP411"/>
      <c r="PQ411"/>
      <c r="PR411"/>
      <c r="PS411"/>
      <c r="PT411"/>
    </row>
    <row r="412" spans="1:436">
      <c r="A412" s="25">
        <v>90408</v>
      </c>
      <c r="B412" s="26">
        <v>46042</v>
      </c>
      <c r="C412" s="27" t="s">
        <v>97</v>
      </c>
      <c r="D412" s="27" t="s">
        <v>16</v>
      </c>
      <c r="E412" s="28">
        <v>16833</v>
      </c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  <c r="KI412"/>
      <c r="KJ412"/>
      <c r="KK412"/>
      <c r="KL412"/>
      <c r="KM412"/>
      <c r="KN412"/>
      <c r="KO412"/>
      <c r="KP412"/>
      <c r="KQ412"/>
      <c r="KR412"/>
      <c r="KS412"/>
      <c r="KT412"/>
      <c r="KU412"/>
      <c r="KV412"/>
      <c r="KW412"/>
      <c r="KX412"/>
      <c r="KY412"/>
      <c r="KZ412"/>
      <c r="LA412"/>
      <c r="LB412"/>
      <c r="LC412"/>
      <c r="LD412"/>
      <c r="LE412"/>
      <c r="LF412"/>
      <c r="LG412"/>
      <c r="LH412"/>
      <c r="LI412"/>
      <c r="LJ412"/>
      <c r="LK412"/>
      <c r="LL412"/>
      <c r="LM412"/>
      <c r="LN412"/>
      <c r="LO412"/>
      <c r="LP412"/>
      <c r="LQ412"/>
      <c r="LR412"/>
      <c r="LS412"/>
      <c r="LT412"/>
      <c r="LU412"/>
      <c r="LV412"/>
      <c r="LW412"/>
      <c r="LX412"/>
      <c r="LY412"/>
      <c r="LZ412"/>
      <c r="MA412"/>
      <c r="MB412"/>
      <c r="MC412"/>
      <c r="MD412"/>
      <c r="ME412"/>
      <c r="MF412"/>
      <c r="MG412"/>
      <c r="MH412"/>
      <c r="MI412"/>
      <c r="MJ412"/>
      <c r="MK412"/>
      <c r="ML412"/>
      <c r="MM412"/>
      <c r="MN412"/>
      <c r="MO412"/>
      <c r="MP412"/>
      <c r="MQ412"/>
      <c r="MR412"/>
      <c r="MS412"/>
      <c r="MT412"/>
      <c r="MU412"/>
      <c r="MV412"/>
      <c r="MW412"/>
      <c r="MX412"/>
      <c r="MY412"/>
      <c r="MZ412"/>
      <c r="NA412"/>
      <c r="NB412"/>
      <c r="NC412"/>
      <c r="ND412"/>
      <c r="NE412"/>
      <c r="NF412"/>
      <c r="NG412"/>
      <c r="NH412"/>
      <c r="NI412"/>
      <c r="NJ412"/>
      <c r="NK412"/>
      <c r="NL412"/>
      <c r="NM412"/>
      <c r="NN412"/>
      <c r="NO412"/>
      <c r="NP412"/>
      <c r="NQ412"/>
      <c r="NR412"/>
      <c r="NS412"/>
      <c r="NT412"/>
      <c r="NU412"/>
      <c r="NV412"/>
      <c r="NW412"/>
      <c r="NX412"/>
      <c r="NY412"/>
      <c r="NZ412"/>
      <c r="OA412"/>
      <c r="OB412"/>
      <c r="OC412"/>
      <c r="OD412"/>
      <c r="OE412"/>
      <c r="OF412"/>
      <c r="OG412"/>
      <c r="OH412"/>
      <c r="OI412"/>
      <c r="OJ412"/>
      <c r="OK412"/>
      <c r="OL412"/>
      <c r="OM412"/>
      <c r="ON412"/>
      <c r="OO412"/>
      <c r="OP412"/>
      <c r="OQ412"/>
      <c r="OR412"/>
      <c r="OS412"/>
      <c r="OT412"/>
      <c r="OU412"/>
      <c r="OV412"/>
      <c r="OW412"/>
      <c r="OX412"/>
      <c r="OY412"/>
      <c r="OZ412"/>
      <c r="PA412"/>
      <c r="PB412"/>
      <c r="PC412"/>
      <c r="PD412"/>
      <c r="PE412"/>
      <c r="PF412"/>
      <c r="PG412"/>
      <c r="PH412"/>
      <c r="PI412"/>
      <c r="PJ412"/>
      <c r="PK412"/>
      <c r="PL412"/>
      <c r="PM412"/>
      <c r="PN412"/>
      <c r="PO412"/>
      <c r="PP412"/>
      <c r="PQ412"/>
      <c r="PR412"/>
      <c r="PS412"/>
      <c r="PT412"/>
    </row>
    <row r="413" spans="1:436">
      <c r="A413" s="25">
        <v>90409</v>
      </c>
      <c r="B413" s="26">
        <v>46096</v>
      </c>
      <c r="C413" s="27" t="s">
        <v>98</v>
      </c>
      <c r="D413" s="27" t="s">
        <v>16</v>
      </c>
      <c r="E413" s="28">
        <v>13206</v>
      </c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  <c r="KI413"/>
      <c r="KJ413"/>
      <c r="KK413"/>
      <c r="KL413"/>
      <c r="KM413"/>
      <c r="KN413"/>
      <c r="KO413"/>
      <c r="KP413"/>
      <c r="KQ413"/>
      <c r="KR413"/>
      <c r="KS413"/>
      <c r="KT413"/>
      <c r="KU413"/>
      <c r="KV413"/>
      <c r="KW413"/>
      <c r="KX413"/>
      <c r="KY413"/>
      <c r="KZ413"/>
      <c r="LA413"/>
      <c r="LB413"/>
      <c r="LC413"/>
      <c r="LD413"/>
      <c r="LE413"/>
      <c r="LF413"/>
      <c r="LG413"/>
      <c r="LH413"/>
      <c r="LI413"/>
      <c r="LJ413"/>
      <c r="LK413"/>
      <c r="LL413"/>
      <c r="LM413"/>
      <c r="LN413"/>
      <c r="LO413"/>
      <c r="LP413"/>
      <c r="LQ413"/>
      <c r="LR413"/>
      <c r="LS413"/>
      <c r="LT413"/>
      <c r="LU413"/>
      <c r="LV413"/>
      <c r="LW413"/>
      <c r="LX413"/>
      <c r="LY413"/>
      <c r="LZ413"/>
      <c r="MA413"/>
      <c r="MB413"/>
      <c r="MC413"/>
      <c r="MD413"/>
      <c r="ME413"/>
      <c r="MF413"/>
      <c r="MG413"/>
      <c r="MH413"/>
      <c r="MI413"/>
      <c r="MJ413"/>
      <c r="MK413"/>
      <c r="ML413"/>
      <c r="MM413"/>
      <c r="MN413"/>
      <c r="MO413"/>
      <c r="MP413"/>
      <c r="MQ413"/>
      <c r="MR413"/>
      <c r="MS413"/>
      <c r="MT413"/>
      <c r="MU413"/>
      <c r="MV413"/>
      <c r="MW413"/>
      <c r="MX413"/>
      <c r="MY413"/>
      <c r="MZ413"/>
      <c r="NA413"/>
      <c r="NB413"/>
      <c r="NC413"/>
      <c r="ND413"/>
      <c r="NE413"/>
      <c r="NF413"/>
      <c r="NG413"/>
      <c r="NH413"/>
      <c r="NI413"/>
      <c r="NJ413"/>
      <c r="NK413"/>
      <c r="NL413"/>
      <c r="NM413"/>
      <c r="NN413"/>
      <c r="NO413"/>
      <c r="NP413"/>
      <c r="NQ413"/>
      <c r="NR413"/>
      <c r="NS413"/>
      <c r="NT413"/>
      <c r="NU413"/>
      <c r="NV413"/>
      <c r="NW413"/>
      <c r="NX413"/>
      <c r="NY413"/>
      <c r="NZ413"/>
      <c r="OA413"/>
      <c r="OB413"/>
      <c r="OC413"/>
      <c r="OD413"/>
      <c r="OE413"/>
      <c r="OF413"/>
      <c r="OG413"/>
      <c r="OH413"/>
      <c r="OI413"/>
      <c r="OJ413"/>
      <c r="OK413"/>
      <c r="OL413"/>
      <c r="OM413"/>
      <c r="ON413"/>
      <c r="OO413"/>
      <c r="OP413"/>
      <c r="OQ413"/>
      <c r="OR413"/>
      <c r="OS413"/>
      <c r="OT413"/>
      <c r="OU413"/>
      <c r="OV413"/>
      <c r="OW413"/>
      <c r="OX413"/>
      <c r="OY413"/>
      <c r="OZ413"/>
      <c r="PA413"/>
      <c r="PB413"/>
      <c r="PC413"/>
      <c r="PD413"/>
      <c r="PE413"/>
      <c r="PF413"/>
      <c r="PG413"/>
      <c r="PH413"/>
      <c r="PI413"/>
      <c r="PJ413"/>
      <c r="PK413"/>
      <c r="PL413"/>
      <c r="PM413"/>
      <c r="PN413"/>
      <c r="PO413"/>
      <c r="PP413"/>
      <c r="PQ413"/>
      <c r="PR413"/>
      <c r="PS413"/>
      <c r="PT413"/>
    </row>
    <row r="414" spans="1:436">
      <c r="A414" s="25">
        <v>90410</v>
      </c>
      <c r="B414" s="26">
        <v>46221</v>
      </c>
      <c r="C414" s="27" t="s">
        <v>96</v>
      </c>
      <c r="D414" s="27" t="s">
        <v>21</v>
      </c>
      <c r="E414" s="28">
        <v>25958</v>
      </c>
    </row>
    <row r="415" spans="1:436">
      <c r="A415" s="25">
        <v>90411</v>
      </c>
      <c r="B415" s="26">
        <v>46222</v>
      </c>
      <c r="C415" s="27" t="s">
        <v>96</v>
      </c>
      <c r="D415" s="27" t="s">
        <v>41</v>
      </c>
      <c r="E415" s="28">
        <v>22530</v>
      </c>
    </row>
    <row r="416" spans="1:436">
      <c r="A416" s="25">
        <v>90412</v>
      </c>
      <c r="B416" s="26">
        <v>46049</v>
      </c>
      <c r="C416" s="27" t="s">
        <v>96</v>
      </c>
      <c r="D416" s="27" t="s">
        <v>16</v>
      </c>
      <c r="E416" s="28">
        <v>25289</v>
      </c>
    </row>
    <row r="417" spans="1:5">
      <c r="A417" s="25">
        <v>90413</v>
      </c>
      <c r="B417" s="26">
        <v>46229</v>
      </c>
      <c r="C417" s="27" t="s">
        <v>97</v>
      </c>
      <c r="D417" s="27" t="s">
        <v>26</v>
      </c>
      <c r="E417" s="28">
        <v>25067</v>
      </c>
    </row>
    <row r="418" spans="1:5">
      <c r="A418" s="25">
        <v>90414</v>
      </c>
      <c r="B418" s="26">
        <v>46248</v>
      </c>
      <c r="C418" s="27" t="s">
        <v>96</v>
      </c>
      <c r="D418" s="27" t="s">
        <v>21</v>
      </c>
      <c r="E418" s="28">
        <v>22949</v>
      </c>
    </row>
    <row r="419" spans="1:5">
      <c r="A419" s="25">
        <v>90415</v>
      </c>
      <c r="B419" s="26">
        <v>46195</v>
      </c>
      <c r="C419" s="27" t="s">
        <v>98</v>
      </c>
      <c r="D419" s="27" t="s">
        <v>41</v>
      </c>
      <c r="E419" s="28">
        <v>19405</v>
      </c>
    </row>
    <row r="420" spans="1:5">
      <c r="A420" s="25">
        <v>90416</v>
      </c>
      <c r="B420" s="26">
        <v>46169</v>
      </c>
      <c r="C420" s="27" t="s">
        <v>98</v>
      </c>
      <c r="D420" s="27" t="s">
        <v>21</v>
      </c>
      <c r="E420" s="28">
        <v>27051</v>
      </c>
    </row>
    <row r="421" spans="1:5">
      <c r="A421" s="25">
        <v>90417</v>
      </c>
      <c r="B421" s="26">
        <v>46238</v>
      </c>
      <c r="C421" s="27" t="s">
        <v>95</v>
      </c>
      <c r="D421" s="27" t="s">
        <v>26</v>
      </c>
      <c r="E421" s="28">
        <v>27803</v>
      </c>
    </row>
    <row r="422" spans="1:5">
      <c r="A422" s="25">
        <v>90418</v>
      </c>
      <c r="B422" s="26">
        <v>46027</v>
      </c>
      <c r="C422" s="27" t="s">
        <v>98</v>
      </c>
      <c r="D422" s="27" t="s">
        <v>21</v>
      </c>
      <c r="E422" s="28">
        <v>29972</v>
      </c>
    </row>
    <row r="423" spans="1:5">
      <c r="A423" s="25">
        <v>90419</v>
      </c>
      <c r="B423" s="26">
        <v>46169</v>
      </c>
      <c r="C423" s="27" t="s">
        <v>98</v>
      </c>
      <c r="D423" s="27" t="s">
        <v>21</v>
      </c>
      <c r="E423" s="28">
        <v>22987</v>
      </c>
    </row>
    <row r="424" spans="1:5">
      <c r="A424" s="29">
        <v>90420</v>
      </c>
      <c r="B424" s="30">
        <v>46192</v>
      </c>
      <c r="C424" s="31" t="s">
        <v>95</v>
      </c>
      <c r="D424" s="31" t="s">
        <v>26</v>
      </c>
      <c r="E424" s="32">
        <v>11424</v>
      </c>
    </row>
  </sheetData>
  <mergeCells count="2">
    <mergeCell ref="A1:E1"/>
    <mergeCell ref="A2:E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01 Таблица</vt:lpstr>
      <vt:lpstr>02 Показатель</vt:lpstr>
      <vt:lpstr>03 Изменение</vt:lpstr>
      <vt:lpstr>04 Столбиковая диаграмма</vt:lpstr>
      <vt:lpstr>05 Линейчатая диаграмма</vt:lpstr>
      <vt:lpstr>Лист1</vt:lpstr>
      <vt:lpstr>06 Столбиковая с группировкой</vt:lpstr>
      <vt:lpstr>07 Столбиковая с накоплением</vt:lpstr>
      <vt:lpstr>08 Столбиковая нормированная</vt:lpstr>
      <vt:lpstr>09 Линейная</vt:lpstr>
      <vt:lpstr>10 Лепестковая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Ника Солнцева</cp:lastModifiedBy>
  <dcterms:created xsi:type="dcterms:W3CDTF">2026-10-05T19:50:33Z</dcterms:created>
  <dcterms:modified xsi:type="dcterms:W3CDTF">2026-10-21T13:36:55Z</dcterms:modified>
</cp:coreProperties>
</file>