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9.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2.xml" ContentType="application/vnd.openxmlformats-officedocument.drawing+xml"/>
  <Override PartName="/xl/slicers/slicer3.xml" ContentType="application/vnd.ms-excel.slicer+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King Solo\Desktop\Datasets\"/>
    </mc:Choice>
  </mc:AlternateContent>
  <xr:revisionPtr revIDLastSave="0" documentId="8_{3B53CA7D-AA83-4DFD-A7D8-583BA2396264}" xr6:coauthVersionLast="47" xr6:coauthVersionMax="47" xr10:uidLastSave="{00000000-0000-0000-0000-000000000000}"/>
  <bookViews>
    <workbookView xWindow="-120" yWindow="-120" windowWidth="20730" windowHeight="11760" firstSheet="12" activeTab="15" xr2:uid="{00000000-000D-0000-FFFF-FFFF00000000}"/>
  </bookViews>
  <sheets>
    <sheet name="Calendar" sheetId="1" r:id="rId1"/>
    <sheet name="Data Dictionary" sheetId="7" r:id="rId2"/>
    <sheet name="Raw Dataset" sheetId="4" r:id="rId3"/>
    <sheet name="Convert to Table" sheetId="9" r:id="rId4"/>
    <sheet name="Data Preparation" sheetId="8" r:id="rId5"/>
    <sheet name="Totals | KPI Cards" sheetId="10" r:id="rId6"/>
    <sheet name="Sales | Profit Per Month" sheetId="11" r:id="rId7"/>
    <sheet name="Sales Per Country" sheetId="12" r:id="rId8"/>
    <sheet name="Sales Per Product" sheetId="13" r:id="rId9"/>
    <sheet name="Profit by Disount" sheetId="16" r:id="rId10"/>
    <sheet name="Profit Per Product" sheetId="20" r:id="rId11"/>
    <sheet name="Product Profit Per Quarter" sheetId="14" r:id="rId12"/>
    <sheet name="Sales | profit by Buyer type" sheetId="21" r:id="rId13"/>
    <sheet name="Sales by Quarter" sheetId="22" r:id="rId14"/>
    <sheet name="Cumulative Profits" sheetId="23" r:id="rId15"/>
    <sheet name="Dashboard" sheetId="28" r:id="rId16"/>
    <sheet name="Dashboard2" sheetId="29" r:id="rId17"/>
  </sheets>
  <definedNames>
    <definedName name="_xlnm._FilterDatabase" localSheetId="0" hidden="1">Calendar!$A$1:$K$366</definedName>
    <definedName name="_xlnm._FilterDatabase" localSheetId="4" hidden="1">'Data Preparation'!$A$3:$A$527</definedName>
    <definedName name="_xlnm._FilterDatabase" localSheetId="2" hidden="1">'Raw Dataset'!$A$1:$N$526</definedName>
    <definedName name="_xlchart.v1.0" hidden="1">'Sales Per Product'!$A$9:$A$14</definedName>
    <definedName name="_xlchart.v1.1" hidden="1">'Sales Per Product'!$B$9:$B$14</definedName>
    <definedName name="_xlchart.v1.5" hidden="1">'Sales Per Product'!$A$9:$A$14</definedName>
    <definedName name="_xlchart.v1.6" hidden="1">'Sales Per Product'!$B$9:$B$14</definedName>
    <definedName name="_xlchart.v2.2" hidden="1">'Profit Per Product'!$A$10:$A$15</definedName>
    <definedName name="_xlchart.v2.3" hidden="1">'Profit Per Product'!$B$10:$B$15</definedName>
    <definedName name="_xlchart.v2.4" hidden="1">'Profit Per Product'!$B$9</definedName>
    <definedName name="_xlchart.v2.7" hidden="1">'Profit Per Product'!$A$10:$A$15</definedName>
    <definedName name="_xlchart.v2.8" hidden="1">'Profit Per Product'!$B$10:$B$15</definedName>
    <definedName name="_xlchart.v2.9" hidden="1">'Profit Per Product'!$B$9</definedName>
    <definedName name="_xlcn.WorksheetConnection_DatasetSetdeDatos.xlsxDatset" hidden="1">Datset[]</definedName>
    <definedName name="_xlnm.Extract" localSheetId="2">'Raw Dataset'!#REF!</definedName>
    <definedName name="_xlnm.Print_Area" localSheetId="15">Dashboard!$W$7</definedName>
    <definedName name="Slicer_Country">#N/A</definedName>
    <definedName name="Slicer_Discount_Band">#N/A</definedName>
    <definedName name="Slicer_Product">#N/A</definedName>
    <definedName name="Slicer_Quarter">#N/A</definedName>
  </definedNames>
  <calcPr calcId="191028"/>
  <pivotCaches>
    <pivotCache cacheId="0" r:id="rId18"/>
    <pivotCache cacheId="1" r:id="rId19"/>
    <pivotCache cacheId="2" r:id="rId20"/>
    <pivotCache cacheId="3" r:id="rId21"/>
    <pivotCache cacheId="4" r:id="rId22"/>
    <pivotCache cacheId="5" r:id="rId23"/>
    <pivotCache cacheId="6" r:id="rId24"/>
    <pivotCache cacheId="7" r:id="rId25"/>
    <pivotCache cacheId="8" r:id="rId26"/>
    <pivotCache cacheId="9" r:id="rId27"/>
    <pivotCache cacheId="10" r:id="rId28"/>
  </pivotCaches>
  <extLst>
    <ext xmlns:x14="http://schemas.microsoft.com/office/spreadsheetml/2009/9/main" uri="{876F7934-8845-4945-9796-88D515C7AA90}">
      <x14:pivotCaches>
        <pivotCache cacheId="11" r:id="rId29"/>
      </x14:pivotCaches>
    </ext>
    <ext xmlns:x14="http://schemas.microsoft.com/office/spreadsheetml/2009/9/main" uri="{BBE1A952-AA13-448e-AADC-164F8A28A991}">
      <x14:slicerCaches>
        <x14:slicerCache r:id="rId30"/>
        <x14:slicerCache r:id="rId31"/>
        <x14:slicerCache r:id="rId32"/>
        <x14:slicerCache r:id="rId3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Datset" name="Datset" connection="WorksheetConnection_Dataset - Set de Datos.xlsx!Datset"/>
        </x15:modelTables>
        <x15:extLst>
          <ext xmlns:x16="http://schemas.microsoft.com/office/spreadsheetml/2014/11/main" uri="{9835A34E-60A6-4A7C-AAB8-D5F71C897F49}">
            <x16:modelTimeGroupings>
              <x16:modelTimeGrouping tableName="Datset"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10" l="1"/>
  <c r="B6" i="10"/>
  <c r="A18" i="23"/>
  <c r="B14" i="23"/>
  <c r="C14" i="23" s="1"/>
  <c r="D14" i="23" s="1"/>
  <c r="E14" i="23" s="1"/>
  <c r="F14" i="23" s="1"/>
  <c r="G14" i="23" s="1"/>
  <c r="H14" i="23" s="1"/>
  <c r="I14" i="23" s="1"/>
  <c r="J14" i="23" s="1"/>
  <c r="K14" i="23" s="1"/>
  <c r="L14" i="23" s="1"/>
  <c r="M14" i="23" s="1"/>
  <c r="B15" i="23"/>
  <c r="C15" i="23" s="1"/>
  <c r="D15" i="23" s="1"/>
  <c r="E15" i="23" s="1"/>
  <c r="F15" i="23" s="1"/>
  <c r="G15" i="23" s="1"/>
  <c r="H15" i="23" s="1"/>
  <c r="I15" i="23" s="1"/>
  <c r="J15" i="23" s="1"/>
  <c r="K15" i="23" s="1"/>
  <c r="L15" i="23" s="1"/>
  <c r="M15" i="23" s="1"/>
  <c r="B16" i="23"/>
  <c r="C16" i="23" s="1"/>
  <c r="D16" i="23" s="1"/>
  <c r="E16" i="23" s="1"/>
  <c r="F16" i="23" s="1"/>
  <c r="G16" i="23" s="1"/>
  <c r="H16" i="23" s="1"/>
  <c r="I16" i="23" s="1"/>
  <c r="J16" i="23" s="1"/>
  <c r="K16" i="23" s="1"/>
  <c r="L16" i="23" s="1"/>
  <c r="M16" i="23" s="1"/>
  <c r="B17" i="23"/>
  <c r="C17" i="23" s="1"/>
  <c r="D17" i="23" s="1"/>
  <c r="E17" i="23" s="1"/>
  <c r="F17" i="23" s="1"/>
  <c r="G17" i="23" s="1"/>
  <c r="H17" i="23" s="1"/>
  <c r="I17" i="23" s="1"/>
  <c r="J17" i="23" s="1"/>
  <c r="K17" i="23" s="1"/>
  <c r="L17" i="23" s="1"/>
  <c r="M17" i="23" s="1"/>
  <c r="B18" i="23"/>
  <c r="C18" i="23" s="1"/>
  <c r="D18" i="23" s="1"/>
  <c r="E18" i="23" s="1"/>
  <c r="F18" i="23" s="1"/>
  <c r="G18" i="23" s="1"/>
  <c r="H18" i="23" s="1"/>
  <c r="I18" i="23" s="1"/>
  <c r="B13" i="23"/>
  <c r="C13" i="23" s="1"/>
  <c r="D13" i="23" s="1"/>
  <c r="E13" i="23" s="1"/>
  <c r="F13" i="23" s="1"/>
  <c r="G13" i="23" s="1"/>
  <c r="H13" i="23" s="1"/>
  <c r="I13" i="23" s="1"/>
  <c r="J13" i="23" s="1"/>
  <c r="K13" i="23" s="1"/>
  <c r="L13" i="23" s="1"/>
  <c r="M13" i="23" s="1"/>
  <c r="A14" i="23"/>
  <c r="A15" i="23"/>
  <c r="A16" i="23"/>
  <c r="A17" i="23"/>
  <c r="A13" i="23"/>
  <c r="C10" i="21"/>
  <c r="C11" i="21"/>
  <c r="C12" i="21"/>
  <c r="C13" i="21"/>
  <c r="C9" i="21"/>
  <c r="B10" i="21"/>
  <c r="B11" i="21"/>
  <c r="B12" i="21"/>
  <c r="B13" i="21"/>
  <c r="B9" i="21"/>
  <c r="A10" i="21"/>
  <c r="A11" i="21"/>
  <c r="A12" i="21"/>
  <c r="A13" i="21"/>
  <c r="A9" i="21"/>
  <c r="B11" i="20"/>
  <c r="B12" i="20"/>
  <c r="B13" i="20"/>
  <c r="B14" i="20"/>
  <c r="B15" i="20"/>
  <c r="B10" i="20"/>
  <c r="A11" i="20"/>
  <c r="A12" i="20"/>
  <c r="A13" i="20"/>
  <c r="A14" i="20"/>
  <c r="A15" i="20"/>
  <c r="A10" i="20"/>
  <c r="B10" i="13"/>
  <c r="B11" i="13"/>
  <c r="B12" i="13"/>
  <c r="B13" i="13"/>
  <c r="B14" i="13"/>
  <c r="B9" i="13"/>
  <c r="A10" i="13"/>
  <c r="A11" i="13"/>
  <c r="A12" i="13"/>
  <c r="A13" i="13"/>
  <c r="A14" i="13"/>
  <c r="A9" i="13"/>
  <c r="C17" i="11"/>
  <c r="C18" i="11"/>
  <c r="C19" i="11"/>
  <c r="C20" i="11"/>
  <c r="C21" i="11"/>
  <c r="C22" i="11"/>
  <c r="C23" i="11"/>
  <c r="C24" i="11"/>
  <c r="C25" i="11"/>
  <c r="C26" i="11"/>
  <c r="C27" i="11"/>
  <c r="C16" i="11"/>
  <c r="B17" i="11"/>
  <c r="D17" i="11" s="1"/>
  <c r="B18" i="11"/>
  <c r="D18" i="11" s="1"/>
  <c r="B19" i="11"/>
  <c r="D19" i="11" s="1"/>
  <c r="B20" i="11"/>
  <c r="D20" i="11" s="1"/>
  <c r="B21" i="11"/>
  <c r="D21" i="11" s="1"/>
  <c r="B22" i="11"/>
  <c r="D22" i="11" s="1"/>
  <c r="B23" i="11"/>
  <c r="D23" i="11" s="1"/>
  <c r="B24" i="11"/>
  <c r="D24" i="11" s="1"/>
  <c r="B25" i="11"/>
  <c r="D25" i="11" s="1"/>
  <c r="B26" i="11"/>
  <c r="D26" i="11" s="1"/>
  <c r="B27" i="11"/>
  <c r="D27" i="11" s="1"/>
  <c r="B16" i="11"/>
  <c r="D16" i="11" s="1"/>
  <c r="A17" i="11"/>
  <c r="A18" i="11"/>
  <c r="A16" i="11"/>
  <c r="B5" i="10"/>
  <c r="B4" i="10"/>
  <c r="A26" i="11"/>
  <c r="A27" i="11"/>
  <c r="A24" i="11"/>
  <c r="A25" i="11"/>
  <c r="A20" i="11"/>
  <c r="A21" i="11"/>
  <c r="A22" i="11"/>
  <c r="A23" i="11"/>
  <c r="A19" i="11"/>
  <c r="C9" i="8"/>
  <c r="C130" i="8"/>
  <c r="C8" i="8"/>
  <c r="C7" i="8"/>
  <c r="C6" i="8"/>
  <c r="C4" i="8"/>
  <c r="C3" i="8"/>
  <c r="B526" i="9"/>
  <c r="B525" i="9"/>
  <c r="B524" i="9"/>
  <c r="B523" i="9"/>
  <c r="B522" i="9"/>
  <c r="B521" i="9"/>
  <c r="B520" i="9"/>
  <c r="B519" i="9"/>
  <c r="B518" i="9"/>
  <c r="B517" i="9"/>
  <c r="B516" i="9"/>
  <c r="B515" i="9"/>
  <c r="B514" i="9"/>
  <c r="B513" i="9"/>
  <c r="B512" i="9"/>
  <c r="B511" i="9"/>
  <c r="B510" i="9"/>
  <c r="B509" i="9"/>
  <c r="B508" i="9"/>
  <c r="B507" i="9"/>
  <c r="B506" i="9"/>
  <c r="B505" i="9"/>
  <c r="B504" i="9"/>
  <c r="B503" i="9"/>
  <c r="B502" i="9"/>
  <c r="B501" i="9"/>
  <c r="B500" i="9"/>
  <c r="B499" i="9"/>
  <c r="B498" i="9"/>
  <c r="B497" i="9"/>
  <c r="B496" i="9"/>
  <c r="B495" i="9"/>
  <c r="B494" i="9"/>
  <c r="B493" i="9"/>
  <c r="B492" i="9"/>
  <c r="B491" i="9"/>
  <c r="B490" i="9"/>
  <c r="B489" i="9"/>
  <c r="B488" i="9"/>
  <c r="B487" i="9"/>
  <c r="B486" i="9"/>
  <c r="B485" i="9"/>
  <c r="B484" i="9"/>
  <c r="B483" i="9"/>
  <c r="B482" i="9"/>
  <c r="B481" i="9"/>
  <c r="B480" i="9"/>
  <c r="B479" i="9"/>
  <c r="B478" i="9"/>
  <c r="B477" i="9"/>
  <c r="B476" i="9"/>
  <c r="B475" i="9"/>
  <c r="B474" i="9"/>
  <c r="B473" i="9"/>
  <c r="B472" i="9"/>
  <c r="B471" i="9"/>
  <c r="B470" i="9"/>
  <c r="B469" i="9"/>
  <c r="B468" i="9"/>
  <c r="B467" i="9"/>
  <c r="B466" i="9"/>
  <c r="B465" i="9"/>
  <c r="B464" i="9"/>
  <c r="B463" i="9"/>
  <c r="B462" i="9"/>
  <c r="B461" i="9"/>
  <c r="B460" i="9"/>
  <c r="B459" i="9"/>
  <c r="B458" i="9"/>
  <c r="B457" i="9"/>
  <c r="B456" i="9"/>
  <c r="B455" i="9"/>
  <c r="B454" i="9"/>
  <c r="B453" i="9"/>
  <c r="B452" i="9"/>
  <c r="B451" i="9"/>
  <c r="B450" i="9"/>
  <c r="B449" i="9"/>
  <c r="B448" i="9"/>
  <c r="B447" i="9"/>
  <c r="B446" i="9"/>
  <c r="B445" i="9"/>
  <c r="B444" i="9"/>
  <c r="B443" i="9"/>
  <c r="B442" i="9"/>
  <c r="B441" i="9"/>
  <c r="B440" i="9"/>
  <c r="B439" i="9"/>
  <c r="B438" i="9"/>
  <c r="B437" i="9"/>
  <c r="B436" i="9"/>
  <c r="B435" i="9"/>
  <c r="B434" i="9"/>
  <c r="B433" i="9"/>
  <c r="B432" i="9"/>
  <c r="B431" i="9"/>
  <c r="B430" i="9"/>
  <c r="B429" i="9"/>
  <c r="B428" i="9"/>
  <c r="B427" i="9"/>
  <c r="B426" i="9"/>
  <c r="B425" i="9"/>
  <c r="B424" i="9"/>
  <c r="B423" i="9"/>
  <c r="B422" i="9"/>
  <c r="B421" i="9"/>
  <c r="B420" i="9"/>
  <c r="B419" i="9"/>
  <c r="B418" i="9"/>
  <c r="B417" i="9"/>
  <c r="B416" i="9"/>
  <c r="B415" i="9"/>
  <c r="B414" i="9"/>
  <c r="B413" i="9"/>
  <c r="B412" i="9"/>
  <c r="B411" i="9"/>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3" i="9"/>
  <c r="B2" i="9"/>
  <c r="B21" i="4"/>
  <c r="B26" i="4"/>
  <c r="B22" i="4"/>
  <c r="B4" i="4"/>
  <c r="B13" i="4"/>
  <c r="B12" i="4"/>
  <c r="B2" i="4"/>
  <c r="B25" i="4"/>
  <c r="B24" i="4"/>
  <c r="B34" i="4"/>
  <c r="B8" i="4"/>
  <c r="B27" i="4"/>
  <c r="B17" i="4"/>
  <c r="B15" i="4"/>
  <c r="B6" i="4"/>
  <c r="B10" i="4"/>
  <c r="B14" i="4"/>
  <c r="B18" i="4"/>
  <c r="B32" i="4"/>
  <c r="B33" i="4"/>
  <c r="B36" i="4"/>
  <c r="B31" i="4"/>
  <c r="B29" i="4"/>
  <c r="B19" i="4"/>
  <c r="B35" i="4"/>
  <c r="B7" i="4"/>
  <c r="B9" i="4"/>
  <c r="B5" i="4"/>
  <c r="B11" i="4"/>
  <c r="B28" i="4"/>
  <c r="B23" i="4"/>
  <c r="B30" i="4"/>
  <c r="B3" i="4"/>
  <c r="B20" i="4"/>
  <c r="B16" i="4"/>
  <c r="B68" i="4"/>
  <c r="B61" i="4"/>
  <c r="B53" i="4"/>
  <c r="B47" i="4"/>
  <c r="B39" i="4"/>
  <c r="B45" i="4"/>
  <c r="B52" i="4"/>
  <c r="B55" i="4"/>
  <c r="B44" i="4"/>
  <c r="B48" i="4"/>
  <c r="B37" i="4"/>
  <c r="B50" i="4"/>
  <c r="B51" i="4"/>
  <c r="B60" i="4"/>
  <c r="B58" i="4"/>
  <c r="B64" i="4"/>
  <c r="B57" i="4"/>
  <c r="B63" i="4"/>
  <c r="B38" i="4"/>
  <c r="B65" i="4"/>
  <c r="B62" i="4"/>
  <c r="B40" i="4"/>
  <c r="B66" i="4"/>
  <c r="B42" i="4"/>
  <c r="B46" i="4"/>
  <c r="B49" i="4"/>
  <c r="B70" i="4"/>
  <c r="B59" i="4"/>
  <c r="B43" i="4"/>
  <c r="B41" i="4"/>
  <c r="B67" i="4"/>
  <c r="B69" i="4"/>
  <c r="B71" i="4"/>
  <c r="B54" i="4"/>
  <c r="B56" i="4"/>
  <c r="B98" i="4"/>
  <c r="B80" i="4"/>
  <c r="B90" i="4"/>
  <c r="B91" i="4"/>
  <c r="B79" i="4"/>
  <c r="B105" i="4"/>
  <c r="B106" i="4"/>
  <c r="B95" i="4"/>
  <c r="B85" i="4"/>
  <c r="B81" i="4"/>
  <c r="B100" i="4"/>
  <c r="B89" i="4"/>
  <c r="B73" i="4"/>
  <c r="B78" i="4"/>
  <c r="B86" i="4"/>
  <c r="B75" i="4"/>
  <c r="B94" i="4"/>
  <c r="B103" i="4"/>
  <c r="B96" i="4"/>
  <c r="B82" i="4"/>
  <c r="B83" i="4"/>
  <c r="B72" i="4"/>
  <c r="B87" i="4"/>
  <c r="B101" i="4"/>
  <c r="B93" i="4"/>
  <c r="B102" i="4"/>
  <c r="B88" i="4"/>
  <c r="B97" i="4"/>
  <c r="B84" i="4"/>
  <c r="B77" i="4"/>
  <c r="B74" i="4"/>
  <c r="B99" i="4"/>
  <c r="B92" i="4"/>
  <c r="B104" i="4"/>
  <c r="B76" i="4"/>
  <c r="B117" i="4"/>
  <c r="B124" i="4"/>
  <c r="B109" i="4"/>
  <c r="B123" i="4"/>
  <c r="B107" i="4"/>
  <c r="B110" i="4"/>
  <c r="B136" i="4"/>
  <c r="B137" i="4"/>
  <c r="B108" i="4"/>
  <c r="B119" i="4"/>
  <c r="B125" i="4"/>
  <c r="B111" i="4"/>
  <c r="B130" i="4"/>
  <c r="B134" i="4"/>
  <c r="B129" i="4"/>
  <c r="B113" i="4"/>
  <c r="B135" i="4"/>
  <c r="B127" i="4"/>
  <c r="B132" i="4"/>
  <c r="B140" i="4"/>
  <c r="B112" i="4"/>
  <c r="B114" i="4"/>
  <c r="B131" i="4"/>
  <c r="B118" i="4"/>
  <c r="B116" i="4"/>
  <c r="B141" i="4"/>
  <c r="B115" i="4"/>
  <c r="B122" i="4"/>
  <c r="B126" i="4"/>
  <c r="B120" i="4"/>
  <c r="B133" i="4"/>
  <c r="B139" i="4"/>
  <c r="B128" i="4"/>
  <c r="B121" i="4"/>
  <c r="B138" i="4"/>
  <c r="B164" i="4"/>
  <c r="B172" i="4"/>
  <c r="B165" i="4"/>
  <c r="B154" i="4"/>
  <c r="B149" i="4"/>
  <c r="B168" i="4"/>
  <c r="B142" i="4"/>
  <c r="B167" i="4"/>
  <c r="B158" i="4"/>
  <c r="B147" i="4"/>
  <c r="B160" i="4"/>
  <c r="B159" i="4"/>
  <c r="B162" i="4"/>
  <c r="B155" i="4"/>
  <c r="B157" i="4"/>
  <c r="B174" i="4"/>
  <c r="B163" i="4"/>
  <c r="B156" i="4"/>
  <c r="B175" i="4"/>
  <c r="B166" i="4"/>
  <c r="B170" i="4"/>
  <c r="B148" i="4"/>
  <c r="B171" i="4"/>
  <c r="B169" i="4"/>
  <c r="B173" i="4"/>
  <c r="B151" i="4"/>
  <c r="B161" i="4"/>
  <c r="B150" i="4"/>
  <c r="B146" i="4"/>
  <c r="B153" i="4"/>
  <c r="B176" i="4"/>
  <c r="B144" i="4"/>
  <c r="B143" i="4"/>
  <c r="B145" i="4"/>
  <c r="B152" i="4"/>
  <c r="B193" i="4"/>
  <c r="B227" i="4"/>
  <c r="B187" i="4"/>
  <c r="B185" i="4"/>
  <c r="B197" i="4"/>
  <c r="B203" i="4"/>
  <c r="B188" i="4"/>
  <c r="B186" i="4"/>
  <c r="B223" i="4"/>
  <c r="B224" i="4"/>
  <c r="B204" i="4"/>
  <c r="B194" i="4"/>
  <c r="B228" i="4"/>
  <c r="B198" i="4"/>
  <c r="B233" i="4"/>
  <c r="B231" i="4"/>
  <c r="B234" i="4"/>
  <c r="B232" i="4"/>
  <c r="B215" i="4"/>
  <c r="B216" i="4"/>
  <c r="B239" i="4"/>
  <c r="B240" i="4"/>
  <c r="B237" i="4"/>
  <c r="B195" i="4"/>
  <c r="B196" i="4"/>
  <c r="B238" i="4"/>
  <c r="B201" i="4"/>
  <c r="B202" i="4"/>
  <c r="B225" i="4"/>
  <c r="B226" i="4"/>
  <c r="B243" i="4"/>
  <c r="B244" i="4"/>
  <c r="B179" i="4"/>
  <c r="B207" i="4"/>
  <c r="B208" i="4"/>
  <c r="B205" i="4"/>
  <c r="B180" i="4"/>
  <c r="B206" i="4"/>
  <c r="B217" i="4"/>
  <c r="B218" i="4"/>
  <c r="B245" i="4"/>
  <c r="B246" i="4"/>
  <c r="B211" i="4"/>
  <c r="B212" i="4"/>
  <c r="B235" i="4"/>
  <c r="B209" i="4"/>
  <c r="B189" i="4"/>
  <c r="B177" i="4"/>
  <c r="B191" i="4"/>
  <c r="B192" i="4"/>
  <c r="B236" i="4"/>
  <c r="B178" i="4"/>
  <c r="B210" i="4"/>
  <c r="B190" i="4"/>
  <c r="B219" i="4"/>
  <c r="B220" i="4"/>
  <c r="B221" i="4"/>
  <c r="B222" i="4"/>
  <c r="B229" i="4"/>
  <c r="B230" i="4"/>
  <c r="B183" i="4"/>
  <c r="B184" i="4"/>
  <c r="B241" i="4"/>
  <c r="B181" i="4"/>
  <c r="B199" i="4"/>
  <c r="B182" i="4"/>
  <c r="B213" i="4"/>
  <c r="B242" i="4"/>
  <c r="B200" i="4"/>
  <c r="B214" i="4"/>
  <c r="B257" i="4"/>
  <c r="B281" i="4"/>
  <c r="B264" i="4"/>
  <c r="B258" i="4"/>
  <c r="B269" i="4"/>
  <c r="B263" i="4"/>
  <c r="B270" i="4"/>
  <c r="B252" i="4"/>
  <c r="B255" i="4"/>
  <c r="B265" i="4"/>
  <c r="B250" i="4"/>
  <c r="B251" i="4"/>
  <c r="B266" i="4"/>
  <c r="B275" i="4"/>
  <c r="B280" i="4"/>
  <c r="B249" i="4"/>
  <c r="B271" i="4"/>
  <c r="B273" i="4"/>
  <c r="B267" i="4"/>
  <c r="B277" i="4"/>
  <c r="B276" i="4"/>
  <c r="B254" i="4"/>
  <c r="B256" i="4"/>
  <c r="B262" i="4"/>
  <c r="B247" i="4"/>
  <c r="B260" i="4"/>
  <c r="B268" i="4"/>
  <c r="B248" i="4"/>
  <c r="B253" i="4"/>
  <c r="B261" i="4"/>
  <c r="B278" i="4"/>
  <c r="B274" i="4"/>
  <c r="B259" i="4"/>
  <c r="B272" i="4"/>
  <c r="B279" i="4"/>
  <c r="B309" i="4"/>
  <c r="B311" i="4"/>
  <c r="B283" i="4"/>
  <c r="B293" i="4"/>
  <c r="B299" i="4"/>
  <c r="B310" i="4"/>
  <c r="B297" i="4"/>
  <c r="B301" i="4"/>
  <c r="B298" i="4"/>
  <c r="B307" i="4"/>
  <c r="B282" i="4"/>
  <c r="B303" i="4"/>
  <c r="B314" i="4"/>
  <c r="B292" i="4"/>
  <c r="B300" i="4"/>
  <c r="B308" i="4"/>
  <c r="B296" i="4"/>
  <c r="B294" i="4"/>
  <c r="B313" i="4"/>
  <c r="B305" i="4"/>
  <c r="B304" i="4"/>
  <c r="B312" i="4"/>
  <c r="B302" i="4"/>
  <c r="B316" i="4"/>
  <c r="B315" i="4"/>
  <c r="B284" i="4"/>
  <c r="B287" i="4"/>
  <c r="B291" i="4"/>
  <c r="B295" i="4"/>
  <c r="B286" i="4"/>
  <c r="B289" i="4"/>
  <c r="B290" i="4"/>
  <c r="B306" i="4"/>
  <c r="B285" i="4"/>
  <c r="B288" i="4"/>
  <c r="B325" i="4"/>
  <c r="B321" i="4"/>
  <c r="B324" i="4"/>
  <c r="B340" i="4"/>
  <c r="B319" i="4"/>
  <c r="B343" i="4"/>
  <c r="B342" i="4"/>
  <c r="B331" i="4"/>
  <c r="B348" i="4"/>
  <c r="B351" i="4"/>
  <c r="B329" i="4"/>
  <c r="B341" i="4"/>
  <c r="B333" i="4"/>
  <c r="B320" i="4"/>
  <c r="B347" i="4"/>
  <c r="B336" i="4"/>
  <c r="B339" i="4"/>
  <c r="B328" i="4"/>
  <c r="B318" i="4"/>
  <c r="B332" i="4"/>
  <c r="B317" i="4"/>
  <c r="B326" i="4"/>
  <c r="B346" i="4"/>
  <c r="B327" i="4"/>
  <c r="B334" i="4"/>
  <c r="B330" i="4"/>
  <c r="B338" i="4"/>
  <c r="B323" i="4"/>
  <c r="B337" i="4"/>
  <c r="B349" i="4"/>
  <c r="B344" i="4"/>
  <c r="B322" i="4"/>
  <c r="B335" i="4"/>
  <c r="B350" i="4"/>
  <c r="B345" i="4"/>
  <c r="B400" i="4"/>
  <c r="B401" i="4"/>
  <c r="B384" i="4"/>
  <c r="B385" i="4"/>
  <c r="B388" i="4"/>
  <c r="B378" i="4"/>
  <c r="B389" i="4"/>
  <c r="B379" i="4"/>
  <c r="B354" i="4"/>
  <c r="B355" i="4"/>
  <c r="B372" i="4"/>
  <c r="B373" i="4"/>
  <c r="B368" i="4"/>
  <c r="B369" i="4"/>
  <c r="B370" i="4"/>
  <c r="B371" i="4"/>
  <c r="B364" i="4"/>
  <c r="B365" i="4"/>
  <c r="B358" i="4"/>
  <c r="B359" i="4"/>
  <c r="B410" i="4"/>
  <c r="B411" i="4"/>
  <c r="B398" i="4"/>
  <c r="B399" i="4"/>
  <c r="B362" i="4"/>
  <c r="B374" i="4"/>
  <c r="B363" i="4"/>
  <c r="B375" i="4"/>
  <c r="B394" i="4"/>
  <c r="B390" i="4"/>
  <c r="B395" i="4"/>
  <c r="B391" i="4"/>
  <c r="B418" i="4"/>
  <c r="B419" i="4"/>
  <c r="B420" i="4"/>
  <c r="B421" i="4"/>
  <c r="B414" i="4"/>
  <c r="B415" i="4"/>
  <c r="B360" i="4"/>
  <c r="B361" i="4"/>
  <c r="B366" i="4"/>
  <c r="B356" i="4"/>
  <c r="B367" i="4"/>
  <c r="B408" i="4"/>
  <c r="B406" i="4"/>
  <c r="B409" i="4"/>
  <c r="B407" i="4"/>
  <c r="B357" i="4"/>
  <c r="B392" i="4"/>
  <c r="B380" i="4"/>
  <c r="B393" i="4"/>
  <c r="B416" i="4"/>
  <c r="B381" i="4"/>
  <c r="B417" i="4"/>
  <c r="B386" i="4"/>
  <c r="B387" i="4"/>
  <c r="B382" i="4"/>
  <c r="B404" i="4"/>
  <c r="B352" i="4"/>
  <c r="B376" i="4"/>
  <c r="B383" i="4"/>
  <c r="B405" i="4"/>
  <c r="B353" i="4"/>
  <c r="B377" i="4"/>
  <c r="B402" i="4"/>
  <c r="B412" i="4"/>
  <c r="B403" i="4"/>
  <c r="B396" i="4"/>
  <c r="B397" i="4"/>
  <c r="B413" i="4"/>
  <c r="B452" i="4"/>
  <c r="B422" i="4"/>
  <c r="B435" i="4"/>
  <c r="B451" i="4"/>
  <c r="B444" i="4"/>
  <c r="B448" i="4"/>
  <c r="B423" i="4"/>
  <c r="B429" i="4"/>
  <c r="B433" i="4"/>
  <c r="B424" i="4"/>
  <c r="B442" i="4"/>
  <c r="B430" i="4"/>
  <c r="B454" i="4"/>
  <c r="B447" i="4"/>
  <c r="B455" i="4"/>
  <c r="B438" i="4"/>
  <c r="B431" i="4"/>
  <c r="B443" i="4"/>
  <c r="B449" i="4"/>
  <c r="B436" i="4"/>
  <c r="B426" i="4"/>
  <c r="B427" i="4"/>
  <c r="B440" i="4"/>
  <c r="B434" i="4"/>
  <c r="B425" i="4"/>
  <c r="B437" i="4"/>
  <c r="B441" i="4"/>
  <c r="B432" i="4"/>
  <c r="B445" i="4"/>
  <c r="B428" i="4"/>
  <c r="B456" i="4"/>
  <c r="B439" i="4"/>
  <c r="B450" i="4"/>
  <c r="B446" i="4"/>
  <c r="B453" i="4"/>
  <c r="B487" i="4"/>
  <c r="B515" i="4"/>
  <c r="B479" i="4"/>
  <c r="B488" i="4"/>
  <c r="B480" i="4"/>
  <c r="B516" i="4"/>
  <c r="B473" i="4"/>
  <c r="B474" i="4"/>
  <c r="B457" i="4"/>
  <c r="B477" i="4"/>
  <c r="B458" i="4"/>
  <c r="B461" i="4"/>
  <c r="B503" i="4"/>
  <c r="B501" i="4"/>
  <c r="B504" i="4"/>
  <c r="B502" i="4"/>
  <c r="B462" i="4"/>
  <c r="B478" i="4"/>
  <c r="B493" i="4"/>
  <c r="B481" i="4"/>
  <c r="B494" i="4"/>
  <c r="B482" i="4"/>
  <c r="B525" i="4"/>
  <c r="B499" i="4"/>
  <c r="B526" i="4"/>
  <c r="B500" i="4"/>
  <c r="B467" i="4"/>
  <c r="B468" i="4"/>
  <c r="B517" i="4"/>
  <c r="B465" i="4"/>
  <c r="B463" i="4"/>
  <c r="B495" i="4"/>
  <c r="B464" i="4"/>
  <c r="B518" i="4"/>
  <c r="B466" i="4"/>
  <c r="B496" i="4"/>
  <c r="B483" i="4"/>
  <c r="B484" i="4"/>
  <c r="B489" i="4"/>
  <c r="B490" i="4"/>
  <c r="B491" i="4"/>
  <c r="B511" i="4"/>
  <c r="B492" i="4"/>
  <c r="B513" i="4"/>
  <c r="B512" i="4"/>
  <c r="B514" i="4"/>
  <c r="B459" i="4"/>
  <c r="B460" i="4"/>
  <c r="B519" i="4"/>
  <c r="B520" i="4"/>
  <c r="B475" i="4"/>
  <c r="B509" i="4"/>
  <c r="B476" i="4"/>
  <c r="B510" i="4"/>
  <c r="B471" i="4"/>
  <c r="B472" i="4"/>
  <c r="B497" i="4"/>
  <c r="B498" i="4"/>
  <c r="B485" i="4"/>
  <c r="B486" i="4"/>
  <c r="B505" i="4"/>
  <c r="B506" i="4"/>
  <c r="B523" i="4"/>
  <c r="B524" i="4"/>
  <c r="B469" i="4"/>
  <c r="B470" i="4"/>
  <c r="B507" i="4"/>
  <c r="B521" i="4"/>
  <c r="B508" i="4"/>
  <c r="B522" i="4"/>
  <c r="J18" i="23" l="1"/>
  <c r="K18" i="23" s="1"/>
  <c r="L18" i="23" s="1"/>
  <c r="M18" i="2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E1F04E-793C-463C-8006-84D5046B7748}"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DF87F7E-2414-4381-8FC0-A6A18F88053C}" name="WorksheetConnection_Dataset - Set de Datos.xlsx!Datset" type="102" refreshedVersion="7" minRefreshableVersion="5">
    <extLst>
      <ext xmlns:x15="http://schemas.microsoft.com/office/spreadsheetml/2010/11/main" uri="{DE250136-89BD-433C-8126-D09CA5730AF9}">
        <x15:connection id="Datset" autoDelete="1">
          <x15:rangePr sourceName="_xlcn.WorksheetConnection_DatasetSetdeDatos.xlsxDatset"/>
        </x15:connection>
      </ext>
    </extLst>
  </connection>
</connections>
</file>

<file path=xl/sharedStrings.xml><?xml version="1.0" encoding="utf-8"?>
<sst xmlns="http://schemas.openxmlformats.org/spreadsheetml/2006/main" count="7126" uniqueCount="121">
  <si>
    <t>Date</t>
  </si>
  <si>
    <t>Year</t>
  </si>
  <si>
    <t>Quarter</t>
  </si>
  <si>
    <t>Quarter (Q)</t>
  </si>
  <si>
    <t>Month</t>
  </si>
  <si>
    <t>Month Name</t>
  </si>
  <si>
    <t>First Characters</t>
  </si>
  <si>
    <t>Day of Week</t>
  </si>
  <si>
    <t>Day Name</t>
  </si>
  <si>
    <t>Day Name (S)</t>
  </si>
  <si>
    <t>Weekday - Weekend</t>
  </si>
  <si>
    <t>Q1</t>
  </si>
  <si>
    <t>January</t>
  </si>
  <si>
    <t>Jan</t>
  </si>
  <si>
    <t>Thursday</t>
  </si>
  <si>
    <t>Thu</t>
  </si>
  <si>
    <t>Weekday</t>
  </si>
  <si>
    <t>Friday</t>
  </si>
  <si>
    <t>Fri</t>
  </si>
  <si>
    <t>Monday</t>
  </si>
  <si>
    <t>Mon</t>
  </si>
  <si>
    <t>Tuesday</t>
  </si>
  <si>
    <t>Tue</t>
  </si>
  <si>
    <t>Wednesday</t>
  </si>
  <si>
    <t>Wed</t>
  </si>
  <si>
    <t>February</t>
  </si>
  <si>
    <t>Feb</t>
  </si>
  <si>
    <t>March</t>
  </si>
  <si>
    <t>Mar</t>
  </si>
  <si>
    <t>Q2</t>
  </si>
  <si>
    <t>April</t>
  </si>
  <si>
    <t>Apr</t>
  </si>
  <si>
    <t>May</t>
  </si>
  <si>
    <t>June</t>
  </si>
  <si>
    <t>Jun</t>
  </si>
  <si>
    <t>Q3</t>
  </si>
  <si>
    <t>July</t>
  </si>
  <si>
    <t>Jul</t>
  </si>
  <si>
    <t>August</t>
  </si>
  <si>
    <t>Aug</t>
  </si>
  <si>
    <t>September</t>
  </si>
  <si>
    <t>Sep</t>
  </si>
  <si>
    <t>Q4</t>
  </si>
  <si>
    <t>October</t>
  </si>
  <si>
    <t>Oct</t>
  </si>
  <si>
    <t>November</t>
  </si>
  <si>
    <t>Nov</t>
  </si>
  <si>
    <t>December</t>
  </si>
  <si>
    <t>Dec</t>
  </si>
  <si>
    <t>Saturday</t>
  </si>
  <si>
    <t>Sat</t>
  </si>
  <si>
    <t>Weekend</t>
  </si>
  <si>
    <t>Sunday</t>
  </si>
  <si>
    <t>Sun</t>
  </si>
  <si>
    <t>Data Dictionary for Mediterranean Cameras Company</t>
  </si>
  <si>
    <t>Order Date</t>
  </si>
  <si>
    <t xml:space="preserve">Date of Product Purchase </t>
  </si>
  <si>
    <t>Buyers Type</t>
  </si>
  <si>
    <t>Type of Buyer</t>
  </si>
  <si>
    <t>Country</t>
  </si>
  <si>
    <t>Country where Buyers is located</t>
  </si>
  <si>
    <t>Product</t>
  </si>
  <si>
    <t>Type of Camera Purchased</t>
  </si>
  <si>
    <t>Discount Type</t>
  </si>
  <si>
    <t>What discount is applied to the purchase</t>
  </si>
  <si>
    <t>Units Sold</t>
  </si>
  <si>
    <t>How many units has been purshased</t>
  </si>
  <si>
    <t>Unit Price</t>
  </si>
  <si>
    <t>How much 1 unit cost to produce</t>
  </si>
  <si>
    <t>Sale Price</t>
  </si>
  <si>
    <t>How much 1 unit is sold for</t>
  </si>
  <si>
    <t>Gross Sales</t>
  </si>
  <si>
    <t>Overall Sales - no discount applied</t>
  </si>
  <si>
    <t>Discounts</t>
  </si>
  <si>
    <t>How much discount has been applied to the purchase</t>
  </si>
  <si>
    <t>Sales</t>
  </si>
  <si>
    <t>Total Sales after, all discounts are applied</t>
  </si>
  <si>
    <t>Cost</t>
  </si>
  <si>
    <t>Total Cost for the Company</t>
  </si>
  <si>
    <t>Profit</t>
  </si>
  <si>
    <t>Total Profit the result of Total Sales - Total Cost</t>
  </si>
  <si>
    <t>Buyer Type</t>
  </si>
  <si>
    <t>Discount Band</t>
  </si>
  <si>
    <t>Net Sales</t>
  </si>
  <si>
    <t>Institutions</t>
  </si>
  <si>
    <t>Italy</t>
  </si>
  <si>
    <t>Camera 3</t>
  </si>
  <si>
    <t>Low</t>
  </si>
  <si>
    <t>SuperMarkets</t>
  </si>
  <si>
    <t>France</t>
  </si>
  <si>
    <t>Camera 4</t>
  </si>
  <si>
    <t>High</t>
  </si>
  <si>
    <t>MiniMarkets</t>
  </si>
  <si>
    <t>UK</t>
  </si>
  <si>
    <t>Resellers</t>
  </si>
  <si>
    <t>Camera 5</t>
  </si>
  <si>
    <t>Medium</t>
  </si>
  <si>
    <t>Corporations</t>
  </si>
  <si>
    <t>Germany</t>
  </si>
  <si>
    <t>Camera 6</t>
  </si>
  <si>
    <t>Greece</t>
  </si>
  <si>
    <t>Camera 1</t>
  </si>
  <si>
    <t>Camera 2</t>
  </si>
  <si>
    <t>None</t>
  </si>
  <si>
    <t>FGHFJHG</t>
  </si>
  <si>
    <t>1) One of the values in  the country column is wrong</t>
  </si>
  <si>
    <t>Because all the other values in the row are correct, the best way to deal with the wrong data is to in to replace the value with 'unknown'</t>
  </si>
  <si>
    <t>Unknown</t>
  </si>
  <si>
    <t>Sum of Units Sold</t>
  </si>
  <si>
    <t>Sum of Gross Sales</t>
  </si>
  <si>
    <t>Sum of Net Sales</t>
  </si>
  <si>
    <t>Total Units Sold</t>
  </si>
  <si>
    <t>Sum of Profit</t>
  </si>
  <si>
    <t>Sum of Cost</t>
  </si>
  <si>
    <t>Total Sales</t>
  </si>
  <si>
    <t>Total Profit</t>
  </si>
  <si>
    <t>Profit Margin</t>
  </si>
  <si>
    <t>Creating Cards</t>
  </si>
  <si>
    <t>Row Labels</t>
  </si>
  <si>
    <t>Column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</si>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</sst>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00_-;\-* #,##0.00_-;_-* &quot;-&quot;??_-;_-@_-"/>
    <numFmt numFmtId="165" formatCode="_-* #,##0_-;\-* #,##0_-;_-* &quot;-&quot;??_-;_-@_-"/>
    <numFmt numFmtId="166" formatCode="_-[$€-2]\ * #,##0.00_-;\-[$€-2]\ * #,##0.00_-;_-[$€-2]\ * &quot;-&quot;??_-;_-@_-"/>
    <numFmt numFmtId="167" formatCode="_-[$£-809]* #,##0.00_-;\-[$£-809]* #,##0.00_-;_-[$£-809]* &quot;-&quot;??_-;_-@_-"/>
    <numFmt numFmtId="168" formatCode="0.0%"/>
    <numFmt numFmtId="169" formatCode="[&gt;999999]\€0.0###,,&quot; M&quot;;[&gt;999]\€0.0###,&quot; K&quot;;\€0.00"/>
    <numFmt numFmtId="170" formatCode="[&gt;999999]\€0.0#,,&quot; M&quot;;[&gt;999]\€0.0#,&quot; K&quot;;\€0"/>
    <numFmt numFmtId="171" formatCode="[&gt;999999]\€0.0,,&quot; M&quot;;[&gt;999]\€0.0,&quot; K&quot;;\€0"/>
  </numFmts>
  <fonts count="10" x14ac:knownFonts="1">
    <font>
      <sz val="11"/>
      <color rgb="FF000000"/>
      <name val="Calibri"/>
      <family val="2"/>
    </font>
    <font>
      <b/>
      <sz val="11"/>
      <color rgb="FFFFFFFF"/>
      <name val="Calibri"/>
      <family val="2"/>
    </font>
    <font>
      <sz val="11"/>
      <color rgb="FF000000"/>
      <name val="Calibri"/>
      <family val="2"/>
    </font>
    <font>
      <b/>
      <sz val="14"/>
      <color theme="1"/>
      <name val="Calibri"/>
      <family val="2"/>
      <scheme val="minor"/>
    </font>
    <font>
      <b/>
      <sz val="12"/>
      <color theme="1"/>
      <name val="Calibri"/>
      <family val="2"/>
      <scheme val="minor"/>
    </font>
    <font>
      <sz val="12"/>
      <color theme="1"/>
      <name val="Calibri"/>
      <family val="2"/>
      <scheme val="minor"/>
    </font>
    <font>
      <sz val="12"/>
      <color rgb="FF006100"/>
      <name val="Times New Roman"/>
      <family val="2"/>
    </font>
    <font>
      <b/>
      <sz val="11"/>
      <color rgb="FF000000"/>
      <name val="Calibri"/>
      <family val="2"/>
    </font>
    <font>
      <sz val="16"/>
      <color rgb="FF000000"/>
      <name val="Calibri"/>
      <family val="2"/>
    </font>
    <font>
      <sz val="8"/>
      <name val="Calibri"/>
      <family val="2"/>
    </font>
  </fonts>
  <fills count="4">
    <fill>
      <patternFill patternType="none"/>
    </fill>
    <fill>
      <patternFill patternType="gray125"/>
    </fill>
    <fill>
      <patternFill patternType="solid">
        <fgColor theme="4"/>
        <bgColor rgb="FF004586"/>
      </patternFill>
    </fill>
    <fill>
      <patternFill patternType="solid">
        <fgColor rgb="FFC6EFCE"/>
      </patternFill>
    </fill>
  </fills>
  <borders count="1">
    <border>
      <left/>
      <right/>
      <top/>
      <bottom/>
      <diagonal/>
    </border>
  </borders>
  <cellStyleXfs count="4">
    <xf numFmtId="0" fontId="0" fillId="0" borderId="0"/>
    <xf numFmtId="164" fontId="2" fillId="0" borderId="0" applyFont="0" applyFill="0" applyBorder="0" applyAlignment="0" applyProtection="0"/>
    <xf numFmtId="9" fontId="2" fillId="0" borderId="0" applyFont="0" applyFill="0" applyBorder="0" applyAlignment="0" applyProtection="0"/>
    <xf numFmtId="0" fontId="6" fillId="3" borderId="0" applyNumberFormat="0" applyBorder="0" applyAlignment="0" applyProtection="0"/>
  </cellStyleXfs>
  <cellXfs count="31">
    <xf numFmtId="0" fontId="0" fillId="0" borderId="0" xfId="0"/>
    <xf numFmtId="14" fontId="0" fillId="0" borderId="0" xfId="0" applyNumberFormat="1"/>
    <xf numFmtId="14" fontId="1" fillId="2" borderId="0" xfId="0" applyNumberFormat="1" applyFont="1" applyFill="1"/>
    <xf numFmtId="0" fontId="1" fillId="2" borderId="0" xfId="0" applyFont="1" applyFill="1"/>
    <xf numFmtId="0" fontId="3" fillId="0" borderId="0" xfId="0" applyFont="1"/>
    <xf numFmtId="14" fontId="4" fillId="0" borderId="0" xfId="0" applyNumberFormat="1" applyFont="1"/>
    <xf numFmtId="0" fontId="5" fillId="0" borderId="0" xfId="0" applyFont="1"/>
    <xf numFmtId="49" fontId="4" fillId="0" borderId="0" xfId="0" applyNumberFormat="1" applyFont="1"/>
    <xf numFmtId="165" fontId="4" fillId="0" borderId="0" xfId="1" applyNumberFormat="1" applyFont="1"/>
    <xf numFmtId="166" fontId="4" fillId="0" borderId="0" xfId="0" applyNumberFormat="1" applyFont="1"/>
    <xf numFmtId="14" fontId="1" fillId="2" borderId="0" xfId="0" applyNumberFormat="1" applyFont="1" applyFill="1" applyAlignment="1">
      <alignment horizontal="center"/>
    </xf>
    <xf numFmtId="0" fontId="1" fillId="2" borderId="0" xfId="0" applyFont="1" applyFill="1" applyAlignment="1">
      <alignment horizontal="center"/>
    </xf>
    <xf numFmtId="0" fontId="0" fillId="0" borderId="0" xfId="0" applyAlignment="1">
      <alignment horizontal="center"/>
    </xf>
    <xf numFmtId="14" fontId="0" fillId="0" borderId="0" xfId="0" applyNumberFormat="1" applyAlignment="1">
      <alignment horizontal="center"/>
    </xf>
    <xf numFmtId="167" fontId="1" fillId="2" borderId="0" xfId="0" applyNumberFormat="1" applyFont="1" applyFill="1" applyAlignment="1">
      <alignment horizontal="center"/>
    </xf>
    <xf numFmtId="167" fontId="0" fillId="0" borderId="0" xfId="0" applyNumberFormat="1" applyAlignment="1">
      <alignment horizontal="center"/>
    </xf>
    <xf numFmtId="0" fontId="7" fillId="0" borderId="0" xfId="0" applyFont="1"/>
    <xf numFmtId="0" fontId="6" fillId="3" borderId="0" xfId="3" applyAlignment="1">
      <alignment horizontal="center"/>
    </xf>
    <xf numFmtId="0" fontId="6" fillId="3" borderId="0" xfId="3"/>
    <xf numFmtId="0" fontId="0" fillId="0" borderId="0" xfId="0" applyNumberFormat="1"/>
    <xf numFmtId="0" fontId="8"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2" applyFont="1"/>
    <xf numFmtId="168" fontId="0" fillId="0" borderId="0" xfId="2" applyNumberFormat="1" applyFont="1"/>
    <xf numFmtId="10" fontId="0" fillId="0" borderId="0" xfId="2" applyNumberFormat="1" applyFont="1"/>
    <xf numFmtId="169" fontId="0" fillId="0" borderId="0" xfId="0" applyNumberFormat="1"/>
    <xf numFmtId="170" fontId="0" fillId="0" borderId="0" xfId="0" applyNumberFormat="1"/>
    <xf numFmtId="171" fontId="0" fillId="0" borderId="0" xfId="0" applyNumberFormat="1"/>
    <xf numFmtId="0" fontId="7" fillId="0" borderId="0" xfId="0" applyFont="1" applyAlignment="1">
      <alignment horizontal="center"/>
    </xf>
  </cellXfs>
  <cellStyles count="4">
    <cellStyle name="Comma" xfId="1" builtinId="3"/>
    <cellStyle name="Good" xfId="3" builtinId="26"/>
    <cellStyle name="Normal" xfId="0" builtinId="0"/>
    <cellStyle name="Percent" xfId="2" builtinId="5"/>
  </cellStyles>
  <dxfs count="38">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69" formatCode="[&gt;999999]\€0.0###,,&quot; M&quot;;[&gt;999]\€0.0###,&quot; K&quot;;\€0.00"/>
    </dxf>
    <dxf>
      <numFmt numFmtId="171" formatCode="[&gt;999999]\€0.0,,&quot; M&quot;;[&gt;999]\€0.0,&quot; K&quot;;\€0"/>
    </dxf>
    <dxf>
      <numFmt numFmtId="170" formatCode="[&gt;999999]\€0.0#,,&quot; M&quot;;[&gt;999]\€0.0#,&quot; K&quot;;\€0"/>
    </dxf>
    <dxf>
      <numFmt numFmtId="169" formatCode="[&gt;999999]\€0.0###,,&quot; M&quot;;[&gt;999]\€0.0###,&quot; K&quot;;\€0.00"/>
    </dxf>
    <dxf>
      <numFmt numFmtId="167" formatCode="_-[$£-809]* #,##0.00_-;\-[$£-809]* #,##0.00_-;_-[$£-809]* &quot;-&quot;??_-;_-@_-"/>
      <alignment horizontal="center" vertical="bottom" textRotation="0" wrapText="0" indent="0" justifyLastLine="0" shrinkToFit="0" readingOrder="0"/>
    </dxf>
    <dxf>
      <numFmt numFmtId="167" formatCode="_-[$£-809]* #,##0.00_-;\-[$£-809]* #,##0.00_-;_-[$£-809]* &quot;-&quot;??_-;_-@_-"/>
      <alignment horizontal="center" vertical="bottom" textRotation="0" wrapText="0" indent="0" justifyLastLine="0" shrinkToFit="0" readingOrder="0"/>
    </dxf>
    <dxf>
      <numFmt numFmtId="167" formatCode="_-[$£-809]* #,##0.00_-;\-[$£-809]* #,##0.00_-;_-[$£-809]* &quot;-&quot;??_-;_-@_-"/>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_-[$£-809]* #,##0.00_-;\-[$£-809]* #,##0.00_-;_-[$£-809]* &quot;-&quot;??_-;_-@_-"/>
      <alignment horizontal="center" vertical="bottom" textRotation="0" wrapText="0" indent="0" justifyLastLine="0" shrinkToFit="0" readingOrder="0"/>
    </dxf>
    <dxf>
      <numFmt numFmtId="167" formatCode="_-[$£-809]* #,##0.00_-;\-[$£-809]* #,##0.00_-;_-[$£-809]* &quot;-&quot;??_-;_-@_-"/>
      <alignment horizontal="center" vertical="bottom" textRotation="0" wrapText="0" indent="0" justifyLastLine="0" shrinkToFit="0" readingOrder="0"/>
    </dxf>
    <dxf>
      <numFmt numFmtId="167" formatCode="_-[$£-809]* #,##0.00_-;\-[$£-809]* #,##0.00_-;_-[$£-809]* &quot;-&quot;??_-;_-@_-"/>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rgb="FFFFFFFF"/>
        <name val="Calibri"/>
        <family val="2"/>
        <scheme val="none"/>
      </font>
      <numFmt numFmtId="167" formatCode="_-[$£-809]* #,##0.00_-;\-[$£-809]* #,##0.00_-;_-[$£-809]* &quot;-&quot;??_-;_-@_-"/>
      <fill>
        <patternFill patternType="solid">
          <fgColor rgb="FF004586"/>
          <bgColor theme="4"/>
        </patternFill>
      </fill>
      <alignment horizontal="center" vertical="bottom" textRotation="0" wrapText="0" indent="0" justifyLastLine="0" shrinkToFit="0" readingOrder="0"/>
    </dxf>
    <dxf>
      <border diagonalUp="0" diagonalDown="0">
        <left/>
        <right/>
        <top/>
        <bottom/>
        <vertical/>
        <horizontal/>
      </border>
    </dxf>
    <dxf>
      <font>
        <b val="0"/>
        <i/>
        <sz val="20"/>
        <name val="Chiller"/>
        <family val="5"/>
        <scheme val="none"/>
      </font>
    </dxf>
    <dxf>
      <fill>
        <patternFill>
          <bgColor theme="4" tint="-0.499984740745262"/>
        </patternFill>
      </fill>
    </dxf>
  </dxfs>
  <tableStyles count="4" defaultTableStyle="TableStyleMedium2" defaultPivotStyle="PivotStyleLight16">
    <tableStyle name="Invisible" pivot="0" table="0" count="0" xr9:uid="{BFDEE49C-A102-40F6-916E-487A8AA25132}"/>
    <tableStyle name="Slicer Style 1" pivot="0" table="0" count="9" xr9:uid="{E7327DE6-0FCB-460F-8A8B-86606515B6C4}">
      <tableStyleElement type="wholeTable" dxfId="37"/>
    </tableStyle>
    <tableStyle name="Slicer Style 2" pivot="0" table="0" count="1" xr9:uid="{952ADE2B-4BB2-41D5-859D-97D123B98219}">
      <tableStyleElement type="headerRow" dxfId="36"/>
    </tableStyle>
    <tableStyle name="Slicer Style 3" pivot="0" table="0" count="1" xr9:uid="{729F99A9-43F5-48C4-AEEB-F209F6E00D57}">
      <tableStyleElement type="wholeTable" dxfId="35"/>
    </tableStyle>
  </tableStyles>
  <colors>
    <mruColors>
      <color rgb="FF49774E"/>
    </mruColors>
  </colors>
  <extLst>
    <ext xmlns:x14="http://schemas.microsoft.com/office/spreadsheetml/2009/9/main" uri="{46F421CA-312F-682f-3DD2-61675219B42D}">
      <x14:dxfs count="8">
        <dxf>
          <fill>
            <patternFill>
              <bgColor theme="4" tint="0.39994506668294322"/>
            </patternFill>
          </fill>
        </dxf>
        <dxf>
          <fill>
            <patternFill>
              <bgColor theme="4" tint="0.79998168889431442"/>
            </patternFill>
          </fill>
        </dxf>
        <dxf>
          <fill>
            <patternFill>
              <bgColor theme="4" tint="0.39994506668294322"/>
            </patternFill>
          </fill>
        </dxf>
        <dxf>
          <fill>
            <patternFill>
              <bgColor theme="4" tint="0.79998168889431442"/>
            </patternFill>
          </fill>
        </dxf>
        <dxf>
          <fill>
            <patternFill>
              <bgColor theme="4" tint="0.39994506668294322"/>
            </patternFill>
          </fill>
        </dxf>
        <dxf>
          <fill>
            <patternFill>
              <bgColor theme="4" tint="0.39994506668294322"/>
            </patternFill>
          </fill>
          <border diagonalUp="0" diagonalDown="0">
            <left/>
            <right/>
            <top/>
            <bottom/>
            <vertical/>
            <horizontal/>
          </border>
        </dxf>
        <dxf>
          <fill>
            <patternFill>
              <bgColor theme="4" tint="0.79998168889431442"/>
            </patternFill>
          </fill>
        </dxf>
        <dxf>
          <fill>
            <patternFill>
              <bgColor theme="4"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pivotCacheDefinition" Target="pivotCache/pivotCacheDefinition9.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theme" Target="theme/theme1.xml"/><Relationship Id="rId42" Type="http://schemas.openxmlformats.org/officeDocument/2006/relationships/customXml" Target="../customXml/item3.xml"/><Relationship Id="rId47" Type="http://schemas.openxmlformats.org/officeDocument/2006/relationships/customXml" Target="../customXml/item8.xml"/><Relationship Id="rId50" Type="http://schemas.openxmlformats.org/officeDocument/2006/relationships/customXml" Target="../customXml/item11.xml"/><Relationship Id="rId55" Type="http://schemas.openxmlformats.org/officeDocument/2006/relationships/customXml" Target="../customXml/item16.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12.xml"/><Relationship Id="rId11" Type="http://schemas.openxmlformats.org/officeDocument/2006/relationships/worksheet" Target="worksheets/sheet11.xml"/><Relationship Id="rId24" Type="http://schemas.openxmlformats.org/officeDocument/2006/relationships/pivotCacheDefinition" Target="pivotCache/pivotCacheDefinition7.xml"/><Relationship Id="rId32" Type="http://schemas.microsoft.com/office/2007/relationships/slicerCache" Target="slicerCaches/slicerCache3.xml"/><Relationship Id="rId37" Type="http://schemas.openxmlformats.org/officeDocument/2006/relationships/sharedStrings" Target="sharedStrings.xml"/><Relationship Id="rId40" Type="http://schemas.openxmlformats.org/officeDocument/2006/relationships/customXml" Target="../customXml/item1.xml"/><Relationship Id="rId45" Type="http://schemas.openxmlformats.org/officeDocument/2006/relationships/customXml" Target="../customXml/item6.xml"/><Relationship Id="rId53" Type="http://schemas.openxmlformats.org/officeDocument/2006/relationships/customXml" Target="../customXml/item14.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2.xml"/><Relationship Id="rId44" Type="http://schemas.openxmlformats.org/officeDocument/2006/relationships/customXml" Target="../customXml/item5.xml"/><Relationship Id="rId52"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openxmlformats.org/officeDocument/2006/relationships/pivotCacheDefinition" Target="pivotCache/pivotCacheDefinition10.xml"/><Relationship Id="rId30" Type="http://schemas.microsoft.com/office/2007/relationships/slicerCache" Target="slicerCaches/slicerCache1.xml"/><Relationship Id="rId35" Type="http://schemas.openxmlformats.org/officeDocument/2006/relationships/connections" Target="connections.xml"/><Relationship Id="rId43" Type="http://schemas.openxmlformats.org/officeDocument/2006/relationships/customXml" Target="../customXml/item4.xml"/><Relationship Id="rId48" Type="http://schemas.openxmlformats.org/officeDocument/2006/relationships/customXml" Target="../customXml/item9.xml"/><Relationship Id="rId56" Type="http://schemas.openxmlformats.org/officeDocument/2006/relationships/customXml" Target="../customXml/item17.xml"/><Relationship Id="rId8" Type="http://schemas.openxmlformats.org/officeDocument/2006/relationships/worksheet" Target="worksheets/sheet8.xml"/><Relationship Id="rId51" Type="http://schemas.openxmlformats.org/officeDocument/2006/relationships/customXml" Target="../customXml/item1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8.xml"/><Relationship Id="rId33" Type="http://schemas.microsoft.com/office/2007/relationships/slicerCache" Target="slicerCaches/slicerCache4.xml"/><Relationship Id="rId38" Type="http://schemas.openxmlformats.org/officeDocument/2006/relationships/powerPivotData" Target="model/item.data"/><Relationship Id="rId46" Type="http://schemas.openxmlformats.org/officeDocument/2006/relationships/customXml" Target="../customXml/item7.xml"/><Relationship Id="rId20" Type="http://schemas.openxmlformats.org/officeDocument/2006/relationships/pivotCacheDefinition" Target="pivotCache/pivotCacheDefinition3.xml"/><Relationship Id="rId41" Type="http://schemas.openxmlformats.org/officeDocument/2006/relationships/customXml" Target="../customXml/item2.xml"/><Relationship Id="rId54"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openxmlformats.org/officeDocument/2006/relationships/pivotCacheDefinition" Target="pivotCache/pivotCacheDefinition11.xml"/><Relationship Id="rId36" Type="http://schemas.openxmlformats.org/officeDocument/2006/relationships/styles" Target="styles.xml"/><Relationship Id="rId49" Type="http://schemas.openxmlformats.org/officeDocument/2006/relationships/customXml" Target="../customXml/item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and Profit Trend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903869585109201E-2"/>
          <c:y val="0.17567788316659758"/>
          <c:w val="0.89372072527631297"/>
          <c:h val="0.60609416071678979"/>
        </c:manualLayout>
      </c:layout>
      <c:barChart>
        <c:barDir val="col"/>
        <c:grouping val="clustered"/>
        <c:varyColors val="0"/>
        <c:ser>
          <c:idx val="0"/>
          <c:order val="0"/>
          <c:tx>
            <c:strRef>
              <c:f>'Sales | Profit Per Month'!$B$15</c:f>
              <c:strCache>
                <c:ptCount val="1"/>
                <c:pt idx="0">
                  <c:v>Gross Sales</c:v>
                </c:pt>
              </c:strCache>
            </c:strRef>
          </c:tx>
          <c:spPr>
            <a:solidFill>
              <a:schemeClr val="accent1"/>
            </a:solidFill>
            <a:ln>
              <a:noFill/>
            </a:ln>
            <a:effectLst/>
          </c:spPr>
          <c:invertIfNegative val="0"/>
          <c:cat>
            <c:strRef>
              <c:f>'Sales | Profit Per Month'!$A$16:$A$27</c:f>
              <c:strCache>
                <c:ptCount val="12"/>
                <c:pt idx="0">
                  <c:v>Jan</c:v>
                </c:pt>
                <c:pt idx="1">
                  <c:v>Feb</c:v>
                </c:pt>
                <c:pt idx="2">
                  <c:v>Mar</c:v>
                </c:pt>
                <c:pt idx="3">
                  <c:v>Apr</c:v>
                </c:pt>
                <c:pt idx="4">
                  <c:v>May</c:v>
                </c:pt>
                <c:pt idx="5">
                  <c:v>Jun</c:v>
                </c:pt>
                <c:pt idx="6">
                  <c:v>Jul</c:v>
                </c:pt>
                <c:pt idx="7">
                  <c:v>Aug</c:v>
                </c:pt>
                <c:pt idx="8">
                  <c:v>Sep</c:v>
                </c:pt>
                <c:pt idx="9">
                  <c:v>0</c:v>
                </c:pt>
                <c:pt idx="10">
                  <c:v>0</c:v>
                </c:pt>
                <c:pt idx="11">
                  <c:v>0</c:v>
                </c:pt>
              </c:strCache>
            </c:strRef>
          </c:cat>
          <c:val>
            <c:numRef>
              <c:f>'Sales | Profit Per Month'!$B$16:$B$27</c:f>
              <c:numCache>
                <c:formatCode>[&gt;999999]\€0.0###,," M";[&gt;999]\€0.0###," K";\€0.00</c:formatCode>
                <c:ptCount val="12"/>
                <c:pt idx="0">
                  <c:v>5685225.5</c:v>
                </c:pt>
                <c:pt idx="1">
                  <c:v>6138570</c:v>
                </c:pt>
                <c:pt idx="2">
                  <c:v>4346265</c:v>
                </c:pt>
                <c:pt idx="3">
                  <c:v>5993099</c:v>
                </c:pt>
                <c:pt idx="4">
                  <c:v>5639034</c:v>
                </c:pt>
                <c:pt idx="5">
                  <c:v>8552638</c:v>
                </c:pt>
                <c:pt idx="6">
                  <c:v>7599493.5</c:v>
                </c:pt>
                <c:pt idx="7">
                  <c:v>5465592</c:v>
                </c:pt>
                <c:pt idx="8">
                  <c:v>5004682</c:v>
                </c:pt>
                <c:pt idx="9">
                  <c:v>0</c:v>
                </c:pt>
                <c:pt idx="10">
                  <c:v>0</c:v>
                </c:pt>
                <c:pt idx="11">
                  <c:v>0</c:v>
                </c:pt>
              </c:numCache>
            </c:numRef>
          </c:val>
          <c:extLst>
            <c:ext xmlns:c16="http://schemas.microsoft.com/office/drawing/2014/chart" uri="{C3380CC4-5D6E-409C-BE32-E72D297353CC}">
              <c16:uniqueId val="{00000000-FCE6-41BA-982B-DDDB5EEEDD68}"/>
            </c:ext>
          </c:extLst>
        </c:ser>
        <c:ser>
          <c:idx val="1"/>
          <c:order val="1"/>
          <c:tx>
            <c:strRef>
              <c:f>'Sales | Profit Per Month'!$C$15</c:f>
              <c:strCache>
                <c:ptCount val="1"/>
                <c:pt idx="0">
                  <c:v>Profit</c:v>
                </c:pt>
              </c:strCache>
            </c:strRef>
          </c:tx>
          <c:spPr>
            <a:solidFill>
              <a:schemeClr val="accent2"/>
            </a:solidFill>
            <a:ln>
              <a:noFill/>
            </a:ln>
            <a:effectLst/>
          </c:spPr>
          <c:invertIfNegative val="0"/>
          <c:cat>
            <c:strRef>
              <c:f>'Sales | Profit Per Month'!$A$16:$A$27</c:f>
              <c:strCache>
                <c:ptCount val="12"/>
                <c:pt idx="0">
                  <c:v>Jan</c:v>
                </c:pt>
                <c:pt idx="1">
                  <c:v>Feb</c:v>
                </c:pt>
                <c:pt idx="2">
                  <c:v>Mar</c:v>
                </c:pt>
                <c:pt idx="3">
                  <c:v>Apr</c:v>
                </c:pt>
                <c:pt idx="4">
                  <c:v>May</c:v>
                </c:pt>
                <c:pt idx="5">
                  <c:v>Jun</c:v>
                </c:pt>
                <c:pt idx="6">
                  <c:v>Jul</c:v>
                </c:pt>
                <c:pt idx="7">
                  <c:v>Aug</c:v>
                </c:pt>
                <c:pt idx="8">
                  <c:v>Sep</c:v>
                </c:pt>
                <c:pt idx="9">
                  <c:v>0</c:v>
                </c:pt>
                <c:pt idx="10">
                  <c:v>0</c:v>
                </c:pt>
                <c:pt idx="11">
                  <c:v>0</c:v>
                </c:pt>
              </c:strCache>
            </c:strRef>
          </c:cat>
          <c:val>
            <c:numRef>
              <c:f>'Sales | Profit Per Month'!$C$16:$C$27</c:f>
              <c:numCache>
                <c:formatCode>[&gt;999999]\€0.0###,," M";[&gt;999]\€0.0###," K";\€0.00</c:formatCode>
                <c:ptCount val="12"/>
                <c:pt idx="0">
                  <c:v>566519.93500000006</c:v>
                </c:pt>
                <c:pt idx="1">
                  <c:v>825388.92999999982</c:v>
                </c:pt>
                <c:pt idx="2">
                  <c:v>538374.12</c:v>
                </c:pt>
                <c:pt idx="3">
                  <c:v>793487.37499999988</c:v>
                </c:pt>
                <c:pt idx="4">
                  <c:v>672121.09</c:v>
                </c:pt>
                <c:pt idx="5">
                  <c:v>1140215.8399999999</c:v>
                </c:pt>
                <c:pt idx="6">
                  <c:v>792134.59999999986</c:v>
                </c:pt>
                <c:pt idx="7">
                  <c:v>699409.33</c:v>
                </c:pt>
                <c:pt idx="8">
                  <c:v>687292.24999999988</c:v>
                </c:pt>
                <c:pt idx="9">
                  <c:v>0</c:v>
                </c:pt>
                <c:pt idx="10">
                  <c:v>0</c:v>
                </c:pt>
                <c:pt idx="11">
                  <c:v>0</c:v>
                </c:pt>
              </c:numCache>
            </c:numRef>
          </c:val>
          <c:extLst>
            <c:ext xmlns:c16="http://schemas.microsoft.com/office/drawing/2014/chart" uri="{C3380CC4-5D6E-409C-BE32-E72D297353CC}">
              <c16:uniqueId val="{00000001-FCE6-41BA-982B-DDDB5EEEDD68}"/>
            </c:ext>
          </c:extLst>
        </c:ser>
        <c:dLbls>
          <c:showLegendKey val="0"/>
          <c:showVal val="0"/>
          <c:showCatName val="0"/>
          <c:showSerName val="0"/>
          <c:showPercent val="0"/>
          <c:showBubbleSize val="0"/>
        </c:dLbls>
        <c:gapWidth val="219"/>
        <c:overlap val="-27"/>
        <c:axId val="1309435295"/>
        <c:axId val="1309430719"/>
      </c:barChart>
      <c:lineChart>
        <c:grouping val="standard"/>
        <c:varyColors val="0"/>
        <c:ser>
          <c:idx val="2"/>
          <c:order val="2"/>
          <c:tx>
            <c:strRef>
              <c:f>'Sales | Profit Per Month'!$D$15</c:f>
              <c:strCache>
                <c:ptCount val="1"/>
                <c:pt idx="0">
                  <c:v>Profit Margin</c:v>
                </c:pt>
              </c:strCache>
            </c:strRef>
          </c:tx>
          <c:spPr>
            <a:ln w="28575" cap="rnd">
              <a:solidFill>
                <a:schemeClr val="accent3"/>
              </a:solidFill>
              <a:round/>
            </a:ln>
            <a:effectLst/>
          </c:spPr>
          <c:marker>
            <c:symbol val="none"/>
          </c:marker>
          <c:cat>
            <c:strRef>
              <c:f>'Sales | Profit Per Month'!$A$16:$A$27</c:f>
              <c:strCache>
                <c:ptCount val="12"/>
                <c:pt idx="0">
                  <c:v>Jan</c:v>
                </c:pt>
                <c:pt idx="1">
                  <c:v>Feb</c:v>
                </c:pt>
                <c:pt idx="2">
                  <c:v>Mar</c:v>
                </c:pt>
                <c:pt idx="3">
                  <c:v>Apr</c:v>
                </c:pt>
                <c:pt idx="4">
                  <c:v>May</c:v>
                </c:pt>
                <c:pt idx="5">
                  <c:v>Jun</c:v>
                </c:pt>
                <c:pt idx="6">
                  <c:v>Jul</c:v>
                </c:pt>
                <c:pt idx="7">
                  <c:v>Aug</c:v>
                </c:pt>
                <c:pt idx="8">
                  <c:v>Sep</c:v>
                </c:pt>
                <c:pt idx="9">
                  <c:v>0</c:v>
                </c:pt>
                <c:pt idx="10">
                  <c:v>0</c:v>
                </c:pt>
                <c:pt idx="11">
                  <c:v>0</c:v>
                </c:pt>
              </c:strCache>
            </c:strRef>
          </c:cat>
          <c:val>
            <c:numRef>
              <c:f>'Sales | Profit Per Month'!$D$16:$D$27</c:f>
              <c:numCache>
                <c:formatCode>0.00%</c:formatCode>
                <c:ptCount val="12"/>
                <c:pt idx="0">
                  <c:v>0.20908660527185774</c:v>
                </c:pt>
                <c:pt idx="1">
                  <c:v>0.19611505611241706</c:v>
                </c:pt>
                <c:pt idx="2">
                  <c:v>0.19730228138413097</c:v>
                </c:pt>
                <c:pt idx="3">
                  <c:v>0.1926672661339317</c:v>
                </c:pt>
                <c:pt idx="4">
                  <c:v>0.20282215003491733</c:v>
                </c:pt>
                <c:pt idx="5">
                  <c:v>0.21082898633146871</c:v>
                </c:pt>
                <c:pt idx="6">
                  <c:v>0.18906174470706502</c:v>
                </c:pt>
                <c:pt idx="7">
                  <c:v>0.19763293710909999</c:v>
                </c:pt>
                <c:pt idx="8">
                  <c:v>0.20909820044510322</c:v>
                </c:pt>
                <c:pt idx="9">
                  <c:v>0</c:v>
                </c:pt>
                <c:pt idx="10">
                  <c:v>0</c:v>
                </c:pt>
                <c:pt idx="11">
                  <c:v>0</c:v>
                </c:pt>
              </c:numCache>
            </c:numRef>
          </c:val>
          <c:smooth val="0"/>
          <c:extLst>
            <c:ext xmlns:c16="http://schemas.microsoft.com/office/drawing/2014/chart" uri="{C3380CC4-5D6E-409C-BE32-E72D297353CC}">
              <c16:uniqueId val="{00000002-FCE6-41BA-982B-DDDB5EEEDD68}"/>
            </c:ext>
          </c:extLst>
        </c:ser>
        <c:dLbls>
          <c:showLegendKey val="0"/>
          <c:showVal val="0"/>
          <c:showCatName val="0"/>
          <c:showSerName val="0"/>
          <c:showPercent val="0"/>
          <c:showBubbleSize val="0"/>
        </c:dLbls>
        <c:marker val="1"/>
        <c:smooth val="0"/>
        <c:axId val="489328623"/>
        <c:axId val="489321967"/>
      </c:lineChart>
      <c:catAx>
        <c:axId val="130943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430719"/>
        <c:crosses val="autoZero"/>
        <c:auto val="1"/>
        <c:lblAlgn val="ctr"/>
        <c:lblOffset val="100"/>
        <c:noMultiLvlLbl val="0"/>
      </c:catAx>
      <c:valAx>
        <c:axId val="1309430719"/>
        <c:scaling>
          <c:orientation val="minMax"/>
        </c:scaling>
        <c:delete val="0"/>
        <c:axPos val="l"/>
        <c:majorGridlines>
          <c:spPr>
            <a:ln w="9525" cap="flat" cmpd="sng" algn="ctr">
              <a:solidFill>
                <a:schemeClr val="tx1">
                  <a:lumMod val="15000"/>
                  <a:lumOff val="85000"/>
                </a:schemeClr>
              </a:solidFill>
              <a:round/>
            </a:ln>
            <a:effectLst/>
          </c:spPr>
        </c:majorGridlines>
        <c:numFmt formatCode="[&gt;999999]\€0.0###,,&quot; M&quot;;[&gt;999]\€0.0###,&quot; K&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435295"/>
        <c:crosses val="autoZero"/>
        <c:crossBetween val="between"/>
      </c:valAx>
      <c:valAx>
        <c:axId val="48932196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328623"/>
        <c:crosses val="max"/>
        <c:crossBetween val="between"/>
      </c:valAx>
      <c:catAx>
        <c:axId val="489328623"/>
        <c:scaling>
          <c:orientation val="minMax"/>
        </c:scaling>
        <c:delete val="1"/>
        <c:axPos val="b"/>
        <c:numFmt formatCode="General" sourceLinked="1"/>
        <c:majorTickMark val="out"/>
        <c:minorTickMark val="none"/>
        <c:tickLblPos val="nextTo"/>
        <c:crossAx val="4893219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[CameraCompany.xlsx]Sales Per Country!PivotTable26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and Profit per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8.333333333333323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8.0555555555555561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7.4999999999999997E-2"/>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8.0555555555555561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8.333333333333332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'Sales Per Country'!$B$1</c:f>
              <c:strCache>
                <c:ptCount val="1"/>
                <c:pt idx="0">
                  <c:v>Sum of Gross Sales</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8-610C-41B7-91CE-4E4C7AF5C621}"/>
              </c:ext>
            </c:extLst>
          </c:dPt>
          <c:dLbls>
            <c:dLbl>
              <c:idx val="0"/>
              <c:delete val="1"/>
              <c:extLst>
                <c:ext xmlns:c15="http://schemas.microsoft.com/office/drawing/2012/chart" uri="{CE6537A1-D6FC-4f65-9D91-7224C49458BB}"/>
                <c:ext xmlns:c16="http://schemas.microsoft.com/office/drawing/2014/chart" uri="{C3380CC4-5D6E-409C-BE32-E72D297353CC}">
                  <c16:uniqueId val="{00000008-610C-41B7-91CE-4E4C7AF5C62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Per Country'!$A$2:$A$6</c:f>
              <c:strCache>
                <c:ptCount val="5"/>
                <c:pt idx="0">
                  <c:v>Unknown</c:v>
                </c:pt>
                <c:pt idx="1">
                  <c:v>Germany</c:v>
                </c:pt>
                <c:pt idx="2">
                  <c:v>Greece</c:v>
                </c:pt>
                <c:pt idx="3">
                  <c:v>Italy</c:v>
                </c:pt>
                <c:pt idx="4">
                  <c:v>UK</c:v>
                </c:pt>
              </c:strCache>
            </c:strRef>
          </c:cat>
          <c:val>
            <c:numRef>
              <c:f>'Sales Per Country'!$B$2:$B$6</c:f>
              <c:numCache>
                <c:formatCode>[&gt;999999]\€0.0,," M";[&gt;999]\€0.0," K";\€0</c:formatCode>
                <c:ptCount val="5"/>
                <c:pt idx="0">
                  <c:v>482100</c:v>
                </c:pt>
                <c:pt idx="1">
                  <c:v>11684288.5</c:v>
                </c:pt>
                <c:pt idx="2">
                  <c:v>12071647</c:v>
                </c:pt>
                <c:pt idx="3">
                  <c:v>13797811.5</c:v>
                </c:pt>
                <c:pt idx="4">
                  <c:v>16388752</c:v>
                </c:pt>
              </c:numCache>
            </c:numRef>
          </c:val>
          <c:extLst>
            <c:ext xmlns:c16="http://schemas.microsoft.com/office/drawing/2014/chart" uri="{C3380CC4-5D6E-409C-BE32-E72D297353CC}">
              <c16:uniqueId val="{00000000-610C-41B7-91CE-4E4C7AF5C621}"/>
            </c:ext>
          </c:extLst>
        </c:ser>
        <c:ser>
          <c:idx val="1"/>
          <c:order val="1"/>
          <c:tx>
            <c:strRef>
              <c:f>'Sales Per Country'!$C$1</c:f>
              <c:strCache>
                <c:ptCount val="1"/>
                <c:pt idx="0">
                  <c:v>Sum of Profit</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5-610C-41B7-91CE-4E4C7AF5C621}"/>
              </c:ext>
            </c:extLst>
          </c:dPt>
          <c:dPt>
            <c:idx val="1"/>
            <c:invertIfNegative val="0"/>
            <c:bubble3D val="0"/>
            <c:extLst>
              <c:ext xmlns:c16="http://schemas.microsoft.com/office/drawing/2014/chart" uri="{C3380CC4-5D6E-409C-BE32-E72D297353CC}">
                <c16:uniqueId val="{00000006-610C-41B7-91CE-4E4C7AF5C621}"/>
              </c:ext>
            </c:extLst>
          </c:dPt>
          <c:dPt>
            <c:idx val="2"/>
            <c:invertIfNegative val="0"/>
            <c:bubble3D val="0"/>
            <c:extLst>
              <c:ext xmlns:c16="http://schemas.microsoft.com/office/drawing/2014/chart" uri="{C3380CC4-5D6E-409C-BE32-E72D297353CC}">
                <c16:uniqueId val="{00000007-610C-41B7-91CE-4E4C7AF5C621}"/>
              </c:ext>
            </c:extLst>
          </c:dPt>
          <c:dPt>
            <c:idx val="3"/>
            <c:invertIfNegative val="0"/>
            <c:bubble3D val="0"/>
            <c:extLst>
              <c:ext xmlns:c16="http://schemas.microsoft.com/office/drawing/2014/chart" uri="{C3380CC4-5D6E-409C-BE32-E72D297353CC}">
                <c16:uniqueId val="{00000004-610C-41B7-91CE-4E4C7AF5C621}"/>
              </c:ext>
            </c:extLst>
          </c:dPt>
          <c:dPt>
            <c:idx val="4"/>
            <c:invertIfNegative val="0"/>
            <c:bubble3D val="0"/>
            <c:extLst>
              <c:ext xmlns:c16="http://schemas.microsoft.com/office/drawing/2014/chart" uri="{C3380CC4-5D6E-409C-BE32-E72D297353CC}">
                <c16:uniqueId val="{00000003-610C-41B7-91CE-4E4C7AF5C621}"/>
              </c:ext>
            </c:extLst>
          </c:dPt>
          <c:dLbls>
            <c:dLbl>
              <c:idx val="0"/>
              <c:delete val="1"/>
              <c:extLst>
                <c:ext xmlns:c15="http://schemas.microsoft.com/office/drawing/2012/chart" uri="{CE6537A1-D6FC-4f65-9D91-7224C49458BB}"/>
                <c:ext xmlns:c16="http://schemas.microsoft.com/office/drawing/2014/chart" uri="{C3380CC4-5D6E-409C-BE32-E72D297353CC}">
                  <c16:uniqueId val="{00000005-610C-41B7-91CE-4E4C7AF5C621}"/>
                </c:ext>
              </c:extLst>
            </c:dLbl>
            <c:dLbl>
              <c:idx val="1"/>
              <c:layout>
                <c:manualLayout>
                  <c:x val="8.0555555555555561E-2"/>
                  <c:y val="-8.487556272013328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10C-41B7-91CE-4E4C7AF5C621}"/>
                </c:ext>
              </c:extLst>
            </c:dLbl>
            <c:dLbl>
              <c:idx val="2"/>
              <c:layout>
                <c:manualLayout>
                  <c:x val="7.4999999999999997E-2"/>
                  <c:y val="-1.6975112544026657E-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10C-41B7-91CE-4E4C7AF5C621}"/>
                </c:ext>
              </c:extLst>
            </c:dLbl>
            <c:dLbl>
              <c:idx val="3"/>
              <c:layout>
                <c:manualLayout>
                  <c:x val="8.0555555555555561E-2"/>
                  <c:y val="-4.2437781360066642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10C-41B7-91CE-4E4C7AF5C621}"/>
                </c:ext>
              </c:extLst>
            </c:dLbl>
            <c:dLbl>
              <c:idx val="4"/>
              <c:layout>
                <c:manualLayout>
                  <c:x val="8.333333333333323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0C-41B7-91CE-4E4C7AF5C62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Per Country'!$A$2:$A$6</c:f>
              <c:strCache>
                <c:ptCount val="5"/>
                <c:pt idx="0">
                  <c:v>Unknown</c:v>
                </c:pt>
                <c:pt idx="1">
                  <c:v>Germany</c:v>
                </c:pt>
                <c:pt idx="2">
                  <c:v>Greece</c:v>
                </c:pt>
                <c:pt idx="3">
                  <c:v>Italy</c:v>
                </c:pt>
                <c:pt idx="4">
                  <c:v>UK</c:v>
                </c:pt>
              </c:strCache>
            </c:strRef>
          </c:cat>
          <c:val>
            <c:numRef>
              <c:f>'Sales Per Country'!$C$2:$C$6</c:f>
              <c:numCache>
                <c:formatCode>[&gt;999999]\€0.0#,," M";[&gt;999]\€0.0#," K";\€0</c:formatCode>
                <c:ptCount val="5"/>
                <c:pt idx="0">
                  <c:v>56245</c:v>
                </c:pt>
                <c:pt idx="1">
                  <c:v>1466234.0900000003</c:v>
                </c:pt>
                <c:pt idx="2">
                  <c:v>1636484.9900000002</c:v>
                </c:pt>
                <c:pt idx="3">
                  <c:v>1668298.925</c:v>
                </c:pt>
                <c:pt idx="4">
                  <c:v>1887680.4650000001</c:v>
                </c:pt>
              </c:numCache>
            </c:numRef>
          </c:val>
          <c:extLst>
            <c:ext xmlns:c16="http://schemas.microsoft.com/office/drawing/2014/chart" uri="{C3380CC4-5D6E-409C-BE32-E72D297353CC}">
              <c16:uniqueId val="{00000001-610C-41B7-91CE-4E4C7AF5C621}"/>
            </c:ext>
          </c:extLst>
        </c:ser>
        <c:dLbls>
          <c:showLegendKey val="0"/>
          <c:showVal val="1"/>
          <c:showCatName val="0"/>
          <c:showSerName val="0"/>
          <c:showPercent val="0"/>
          <c:showBubbleSize val="0"/>
        </c:dLbls>
        <c:gapWidth val="150"/>
        <c:overlap val="100"/>
        <c:axId val="772263679"/>
        <c:axId val="772286143"/>
      </c:barChart>
      <c:catAx>
        <c:axId val="77226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286143"/>
        <c:crosses val="autoZero"/>
        <c:auto val="1"/>
        <c:lblAlgn val="ctr"/>
        <c:lblOffset val="100"/>
        <c:noMultiLvlLbl val="0"/>
      </c:catAx>
      <c:valAx>
        <c:axId val="772286143"/>
        <c:scaling>
          <c:orientation val="minMax"/>
        </c:scaling>
        <c:delete val="0"/>
        <c:axPos val="b"/>
        <c:majorGridlines>
          <c:spPr>
            <a:ln w="9525" cap="flat" cmpd="sng" algn="ctr">
              <a:solidFill>
                <a:schemeClr val="tx1">
                  <a:lumMod val="15000"/>
                  <a:lumOff val="85000"/>
                </a:schemeClr>
              </a:solidFill>
              <a:round/>
            </a:ln>
            <a:effectLst/>
          </c:spPr>
        </c:majorGridlines>
        <c:numFmt formatCode="[&gt;999999]\€0.0,,&quot; M&quot;;[&gt;999]\€0.0,&quot; 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26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[CameraCompany.xlsx]Profit by Disount!PivotTable29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and Profit by Discount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Disount'!$B$1</c:f>
              <c:strCache>
                <c:ptCount val="1"/>
                <c:pt idx="0">
                  <c:v>Sum of Gross Sales</c:v>
                </c:pt>
              </c:strCache>
            </c:strRef>
          </c:tx>
          <c:spPr>
            <a:solidFill>
              <a:schemeClr val="accent1"/>
            </a:solidFill>
            <a:ln>
              <a:noFill/>
            </a:ln>
            <a:effectLst/>
          </c:spPr>
          <c:invertIfNegative val="0"/>
          <c:cat>
            <c:strRef>
              <c:f>'Profit by Disount'!$A$2:$A$5</c:f>
              <c:strCache>
                <c:ptCount val="4"/>
                <c:pt idx="0">
                  <c:v>None</c:v>
                </c:pt>
                <c:pt idx="1">
                  <c:v>High</c:v>
                </c:pt>
                <c:pt idx="2">
                  <c:v>Low</c:v>
                </c:pt>
                <c:pt idx="3">
                  <c:v>Medium</c:v>
                </c:pt>
              </c:strCache>
            </c:strRef>
          </c:cat>
          <c:val>
            <c:numRef>
              <c:f>'Profit by Disount'!$B$2:$B$5</c:f>
              <c:numCache>
                <c:formatCode>[&gt;999999]\€0.0###,," M";[&gt;999]\€0.0###," K";\€0.00</c:formatCode>
                <c:ptCount val="4"/>
                <c:pt idx="0">
                  <c:v>3290513</c:v>
                </c:pt>
                <c:pt idx="1">
                  <c:v>19592783.5</c:v>
                </c:pt>
                <c:pt idx="2">
                  <c:v>12009980</c:v>
                </c:pt>
                <c:pt idx="3">
                  <c:v>19531322.5</c:v>
                </c:pt>
              </c:numCache>
            </c:numRef>
          </c:val>
          <c:extLst>
            <c:ext xmlns:c16="http://schemas.microsoft.com/office/drawing/2014/chart" uri="{C3380CC4-5D6E-409C-BE32-E72D297353CC}">
              <c16:uniqueId val="{00000000-934A-4D3E-9978-7E662A10B8D6}"/>
            </c:ext>
          </c:extLst>
        </c:ser>
        <c:ser>
          <c:idx val="1"/>
          <c:order val="1"/>
          <c:tx>
            <c:strRef>
              <c:f>'Profit by Disount'!$C$1</c:f>
              <c:strCache>
                <c:ptCount val="1"/>
                <c:pt idx="0">
                  <c:v>Sum of Profit</c:v>
                </c:pt>
              </c:strCache>
            </c:strRef>
          </c:tx>
          <c:spPr>
            <a:solidFill>
              <a:schemeClr val="accent2"/>
            </a:solidFill>
            <a:ln>
              <a:noFill/>
            </a:ln>
            <a:effectLst/>
          </c:spPr>
          <c:invertIfNegative val="0"/>
          <c:cat>
            <c:strRef>
              <c:f>'Profit by Disount'!$A$2:$A$5</c:f>
              <c:strCache>
                <c:ptCount val="4"/>
                <c:pt idx="0">
                  <c:v>None</c:v>
                </c:pt>
                <c:pt idx="1">
                  <c:v>High</c:v>
                </c:pt>
                <c:pt idx="2">
                  <c:v>Low</c:v>
                </c:pt>
                <c:pt idx="3">
                  <c:v>Medium</c:v>
                </c:pt>
              </c:strCache>
            </c:strRef>
          </c:cat>
          <c:val>
            <c:numRef>
              <c:f>'Profit by Disount'!$C$2:$C$5</c:f>
              <c:numCache>
                <c:formatCode>[&gt;999999]\€0.0###,," M";[&gt;999]\€0.0###," K";\€0.00</c:formatCode>
                <c:ptCount val="4"/>
                <c:pt idx="0">
                  <c:v>635980</c:v>
                </c:pt>
                <c:pt idx="1">
                  <c:v>1833046.9499999997</c:v>
                </c:pt>
                <c:pt idx="2">
                  <c:v>1973602.4549999996</c:v>
                </c:pt>
                <c:pt idx="3">
                  <c:v>2272314.0650000004</c:v>
                </c:pt>
              </c:numCache>
            </c:numRef>
          </c:val>
          <c:extLst>
            <c:ext xmlns:c16="http://schemas.microsoft.com/office/drawing/2014/chart" uri="{C3380CC4-5D6E-409C-BE32-E72D297353CC}">
              <c16:uniqueId val="{00000001-934A-4D3E-9978-7E662A10B8D6}"/>
            </c:ext>
          </c:extLst>
        </c:ser>
        <c:dLbls>
          <c:showLegendKey val="0"/>
          <c:showVal val="0"/>
          <c:showCatName val="0"/>
          <c:showSerName val="0"/>
          <c:showPercent val="0"/>
          <c:showBubbleSize val="0"/>
        </c:dLbls>
        <c:gapWidth val="150"/>
        <c:axId val="729046623"/>
        <c:axId val="729031231"/>
      </c:barChart>
      <c:catAx>
        <c:axId val="729046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031231"/>
        <c:crosses val="autoZero"/>
        <c:auto val="1"/>
        <c:lblAlgn val="ctr"/>
        <c:lblOffset val="100"/>
        <c:noMultiLvlLbl val="0"/>
      </c:catAx>
      <c:valAx>
        <c:axId val="729031231"/>
        <c:scaling>
          <c:orientation val="minMax"/>
        </c:scaling>
        <c:delete val="0"/>
        <c:axPos val="b"/>
        <c:majorGridlines>
          <c:spPr>
            <a:ln w="9525" cap="flat" cmpd="sng" algn="ctr">
              <a:solidFill>
                <a:schemeClr val="tx1">
                  <a:lumMod val="15000"/>
                  <a:lumOff val="85000"/>
                </a:schemeClr>
              </a:solidFill>
              <a:round/>
            </a:ln>
            <a:effectLst/>
          </c:spPr>
        </c:majorGridlines>
        <c:numFmt formatCode="[&gt;999999]\€0.0###,,&quot; M&quot;;[&gt;999]\€0.0###,&quot; K&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046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[CameraCompany.xlsx]Product Profit Per Quarter!PivotTable1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Profit Per Quarter'!$B$4</c:f>
              <c:strCache>
                <c:ptCount val="1"/>
                <c:pt idx="0">
                  <c:v>Total</c:v>
                </c:pt>
              </c:strCache>
            </c:strRef>
          </c:tx>
          <c:spPr>
            <a:solidFill>
              <a:schemeClr val="accent1"/>
            </a:solidFill>
            <a:ln>
              <a:noFill/>
            </a:ln>
            <a:effectLst/>
          </c:spPr>
          <c:invertIfNegative val="0"/>
          <c:cat>
            <c:multiLvlStrRef>
              <c:f>'Product Profit Per Quarter'!$A$5:$A$29</c:f>
              <c:multiLvlStrCache>
                <c:ptCount val="18"/>
                <c:lvl>
                  <c:pt idx="0">
                    <c:v>Q1</c:v>
                  </c:pt>
                  <c:pt idx="1">
                    <c:v>Q2</c:v>
                  </c:pt>
                  <c:pt idx="2">
                    <c:v>Q3</c:v>
                  </c:pt>
                  <c:pt idx="3">
                    <c:v>Q1</c:v>
                  </c:pt>
                  <c:pt idx="4">
                    <c:v>Q2</c:v>
                  </c:pt>
                  <c:pt idx="5">
                    <c:v>Q3</c:v>
                  </c:pt>
                  <c:pt idx="6">
                    <c:v>Q1</c:v>
                  </c:pt>
                  <c:pt idx="7">
                    <c:v>Q2</c:v>
                  </c:pt>
                  <c:pt idx="8">
                    <c:v>Q3</c:v>
                  </c:pt>
                  <c:pt idx="9">
                    <c:v>Q1</c:v>
                  </c:pt>
                  <c:pt idx="10">
                    <c:v>Q2</c:v>
                  </c:pt>
                  <c:pt idx="11">
                    <c:v>Q3</c:v>
                  </c:pt>
                  <c:pt idx="12">
                    <c:v>Q1</c:v>
                  </c:pt>
                  <c:pt idx="13">
                    <c:v>Q2</c:v>
                  </c:pt>
                  <c:pt idx="14">
                    <c:v>Q3</c:v>
                  </c:pt>
                  <c:pt idx="15">
                    <c:v>Q1</c:v>
                  </c:pt>
                  <c:pt idx="16">
                    <c:v>Q2</c:v>
                  </c:pt>
                  <c:pt idx="17">
                    <c:v>Q3</c:v>
                  </c:pt>
                </c:lvl>
                <c:lvl>
                  <c:pt idx="0">
                    <c:v>Camera 1</c:v>
                  </c:pt>
                  <c:pt idx="3">
                    <c:v>Camera 2</c:v>
                  </c:pt>
                  <c:pt idx="6">
                    <c:v>Camera 3</c:v>
                  </c:pt>
                  <c:pt idx="9">
                    <c:v>Camera 4</c:v>
                  </c:pt>
                  <c:pt idx="12">
                    <c:v>Camera 5</c:v>
                  </c:pt>
                  <c:pt idx="15">
                    <c:v>Camera 6</c:v>
                  </c:pt>
                </c:lvl>
              </c:multiLvlStrCache>
            </c:multiLvlStrRef>
          </c:cat>
          <c:val>
            <c:numRef>
              <c:f>'Product Profit Per Quarter'!$B$5:$B$29</c:f>
              <c:numCache>
                <c:formatCode>[&gt;999999]\€0.0###,," M";[&gt;999]\€0.0###," K";\€0.00</c:formatCode>
                <c:ptCount val="18"/>
                <c:pt idx="0">
                  <c:v>502267.32</c:v>
                </c:pt>
                <c:pt idx="1">
                  <c:v>254790.52499999999</c:v>
                </c:pt>
                <c:pt idx="2">
                  <c:v>84221.810000000012</c:v>
                </c:pt>
                <c:pt idx="3">
                  <c:v>336857.12</c:v>
                </c:pt>
                <c:pt idx="4">
                  <c:v>806483.98</c:v>
                </c:pt>
                <c:pt idx="5">
                  <c:v>218559.67</c:v>
                </c:pt>
                <c:pt idx="6">
                  <c:v>530847.78500000003</c:v>
                </c:pt>
                <c:pt idx="7">
                  <c:v>1185969.9350000001</c:v>
                </c:pt>
                <c:pt idx="8">
                  <c:v>614556.72</c:v>
                </c:pt>
                <c:pt idx="9">
                  <c:v>68339.884999999995</c:v>
                </c:pt>
                <c:pt idx="10">
                  <c:v>499051.95999999996</c:v>
                </c:pt>
                <c:pt idx="11">
                  <c:v>359273.7</c:v>
                </c:pt>
                <c:pt idx="12">
                  <c:v>466839.38</c:v>
                </c:pt>
                <c:pt idx="13">
                  <c:v>325354.12</c:v>
                </c:pt>
                <c:pt idx="14">
                  <c:v>718549</c:v>
                </c:pt>
                <c:pt idx="15">
                  <c:v>727291.45</c:v>
                </c:pt>
                <c:pt idx="16">
                  <c:v>160727.93000000002</c:v>
                </c:pt>
                <c:pt idx="17">
                  <c:v>742903.44</c:v>
                </c:pt>
              </c:numCache>
            </c:numRef>
          </c:val>
          <c:extLst>
            <c:ext xmlns:c16="http://schemas.microsoft.com/office/drawing/2014/chart" uri="{C3380CC4-5D6E-409C-BE32-E72D297353CC}">
              <c16:uniqueId val="{00000000-8AD6-49DD-88C2-6FFF55268EFA}"/>
            </c:ext>
          </c:extLst>
        </c:ser>
        <c:dLbls>
          <c:showLegendKey val="0"/>
          <c:showVal val="0"/>
          <c:showCatName val="0"/>
          <c:showSerName val="0"/>
          <c:showPercent val="0"/>
          <c:showBubbleSize val="0"/>
        </c:dLbls>
        <c:gapWidth val="219"/>
        <c:overlap val="-27"/>
        <c:axId val="1278439088"/>
        <c:axId val="1278451984"/>
      </c:barChart>
      <c:catAx>
        <c:axId val="127843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451984"/>
        <c:crosses val="autoZero"/>
        <c:auto val="1"/>
        <c:lblAlgn val="ctr"/>
        <c:lblOffset val="100"/>
        <c:noMultiLvlLbl val="0"/>
      </c:catAx>
      <c:valAx>
        <c:axId val="1278451984"/>
        <c:scaling>
          <c:orientation val="minMax"/>
        </c:scaling>
        <c:delete val="0"/>
        <c:axPos val="l"/>
        <c:majorGridlines>
          <c:spPr>
            <a:ln w="9525" cap="flat" cmpd="sng" algn="ctr">
              <a:solidFill>
                <a:schemeClr val="tx1">
                  <a:lumMod val="15000"/>
                  <a:lumOff val="85000"/>
                </a:schemeClr>
              </a:solidFill>
              <a:round/>
            </a:ln>
            <a:effectLst/>
          </c:spPr>
        </c:majorGridlines>
        <c:numFmt formatCode="[&gt;999999]\€0.0###,,&quot; M&quot;;[&gt;999]\€0.0###,&quot; K&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43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and Profit by Buyer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'Sales | profit by Buyer type'!$B$8</c:f>
              <c:strCache>
                <c:ptCount val="1"/>
                <c:pt idx="0">
                  <c:v>Gross Sales</c:v>
                </c:pt>
              </c:strCache>
            </c:strRef>
          </c:tx>
          <c:spPr>
            <a:solidFill>
              <a:schemeClr val="accent1"/>
            </a:solidFill>
            <a:ln>
              <a:noFill/>
            </a:ln>
            <a:effectLst/>
          </c:spPr>
          <c:invertIfNegative val="0"/>
          <c:cat>
            <c:strRef>
              <c:f>'Sales | profit by Buyer type'!$A$9:$A$13</c:f>
              <c:strCache>
                <c:ptCount val="5"/>
                <c:pt idx="0">
                  <c:v>Corporations</c:v>
                </c:pt>
                <c:pt idx="1">
                  <c:v>Institutions</c:v>
                </c:pt>
                <c:pt idx="2">
                  <c:v>MiniMarkets</c:v>
                </c:pt>
                <c:pt idx="3">
                  <c:v>Resellers</c:v>
                </c:pt>
                <c:pt idx="4">
                  <c:v>SuperMarkets</c:v>
                </c:pt>
              </c:strCache>
            </c:strRef>
          </c:cat>
          <c:val>
            <c:numRef>
              <c:f>'Sales | profit by Buyer type'!$B$9:$B$13</c:f>
              <c:numCache>
                <c:formatCode>[&gt;999999]\€0.0###,," M";[&gt;999]\€0.0###," K";\€0.00</c:formatCode>
                <c:ptCount val="5"/>
                <c:pt idx="0">
                  <c:v>8804000</c:v>
                </c:pt>
                <c:pt idx="1">
                  <c:v>22132699</c:v>
                </c:pt>
                <c:pt idx="2">
                  <c:v>21684150</c:v>
                </c:pt>
                <c:pt idx="3">
                  <c:v>831270</c:v>
                </c:pt>
                <c:pt idx="4">
                  <c:v>972480</c:v>
                </c:pt>
              </c:numCache>
            </c:numRef>
          </c:val>
          <c:extLst>
            <c:ext xmlns:c16="http://schemas.microsoft.com/office/drawing/2014/chart" uri="{C3380CC4-5D6E-409C-BE32-E72D297353CC}">
              <c16:uniqueId val="{00000000-9CD1-49B4-9EB0-9E1DCA1F7054}"/>
            </c:ext>
          </c:extLst>
        </c:ser>
        <c:dLbls>
          <c:showLegendKey val="0"/>
          <c:showVal val="0"/>
          <c:showCatName val="0"/>
          <c:showSerName val="0"/>
          <c:showPercent val="0"/>
          <c:showBubbleSize val="0"/>
        </c:dLbls>
        <c:gapWidth val="219"/>
        <c:axId val="546145007"/>
        <c:axId val="546135439"/>
      </c:barChart>
      <c:lineChart>
        <c:grouping val="standard"/>
        <c:varyColors val="0"/>
        <c:ser>
          <c:idx val="1"/>
          <c:order val="1"/>
          <c:tx>
            <c:strRef>
              <c:f>'Sales | profit by Buyer type'!$C$8</c:f>
              <c:strCache>
                <c:ptCount val="1"/>
                <c:pt idx="0">
                  <c:v>Profit Margin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'Sales | profit by Buyer type'!$A$9:$A$13</c:f>
              <c:strCache>
                <c:ptCount val="5"/>
                <c:pt idx="0">
                  <c:v>Corporations</c:v>
                </c:pt>
                <c:pt idx="1">
                  <c:v>Institutions</c:v>
                </c:pt>
                <c:pt idx="2">
                  <c:v>MiniMarkets</c:v>
                </c:pt>
                <c:pt idx="3">
                  <c:v>Resellers</c:v>
                </c:pt>
                <c:pt idx="4">
                  <c:v>SuperMarkets</c:v>
                </c:pt>
              </c:strCache>
            </c:strRef>
          </c:cat>
          <c:val>
            <c:numRef>
              <c:f>'Sales | profit by Buyer type'!$C$9:$C$13</c:f>
              <c:numCache>
                <c:formatCode>0%</c:formatCode>
                <c:ptCount val="5"/>
                <c:pt idx="0">
                  <c:v>0.04</c:v>
                </c:pt>
                <c:pt idx="1">
                  <c:v>0.27114926200369871</c:v>
                </c:pt>
                <c:pt idx="2">
                  <c:v>0.16666666666666666</c:v>
                </c:pt>
                <c:pt idx="3">
                  <c:v>0.74999939851071251</c:v>
                </c:pt>
                <c:pt idx="4">
                  <c:v>0.33333333333333331</c:v>
                </c:pt>
              </c:numCache>
            </c:numRef>
          </c:val>
          <c:smooth val="0"/>
          <c:extLst>
            <c:ext xmlns:c16="http://schemas.microsoft.com/office/drawing/2014/chart" uri="{C3380CC4-5D6E-409C-BE32-E72D297353CC}">
              <c16:uniqueId val="{00000001-9CD1-49B4-9EB0-9E1DCA1F7054}"/>
            </c:ext>
          </c:extLst>
        </c:ser>
        <c:dLbls>
          <c:showLegendKey val="0"/>
          <c:showVal val="0"/>
          <c:showCatName val="0"/>
          <c:showSerName val="0"/>
          <c:showPercent val="0"/>
          <c:showBubbleSize val="0"/>
        </c:dLbls>
        <c:marker val="1"/>
        <c:smooth val="0"/>
        <c:axId val="546132943"/>
        <c:axId val="546136687"/>
      </c:lineChart>
      <c:catAx>
        <c:axId val="546145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135439"/>
        <c:crosses val="autoZero"/>
        <c:auto val="1"/>
        <c:lblAlgn val="ctr"/>
        <c:lblOffset val="100"/>
        <c:noMultiLvlLbl val="0"/>
      </c:catAx>
      <c:valAx>
        <c:axId val="546135439"/>
        <c:scaling>
          <c:orientation val="minMax"/>
        </c:scaling>
        <c:delete val="0"/>
        <c:axPos val="l"/>
        <c:majorGridlines>
          <c:spPr>
            <a:ln w="9525" cap="flat" cmpd="sng" algn="ctr">
              <a:solidFill>
                <a:schemeClr val="tx1">
                  <a:lumMod val="15000"/>
                  <a:lumOff val="85000"/>
                </a:schemeClr>
              </a:solidFill>
              <a:round/>
            </a:ln>
            <a:effectLst/>
          </c:spPr>
        </c:majorGridlines>
        <c:numFmt formatCode="[&gt;999999]\€0.0###,,&quot; M&quot;;[&gt;999]\€0.0###,&quot; K&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145007"/>
        <c:crosses val="autoZero"/>
        <c:crossBetween val="between"/>
      </c:valAx>
      <c:valAx>
        <c:axId val="54613668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132943"/>
        <c:crosses val="max"/>
        <c:crossBetween val="between"/>
      </c:valAx>
      <c:catAx>
        <c:axId val="546132943"/>
        <c:scaling>
          <c:orientation val="minMax"/>
        </c:scaling>
        <c:delete val="1"/>
        <c:axPos val="b"/>
        <c:numFmt formatCode="General" sourceLinked="1"/>
        <c:majorTickMark val="out"/>
        <c:minorTickMark val="none"/>
        <c:tickLblPos val="nextTo"/>
        <c:crossAx val="5461366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[CameraCompany.xlsx]Sales by Quarter!PivotTable36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a:t>
            </a:r>
            <a:r>
              <a:rPr lang="en-US" baseline="0"/>
              <a:t> Sales per Quarter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0328638497652583"/>
              <c:y val="-0.1027522737841462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408450704225353"/>
              <c:y val="8.318041211097554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3615023474178403"/>
              <c:y val="9.78593083658535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2676056338028169"/>
              <c:y val="-6.36085504378048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'Sales by Quarter'!$B$1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4223-4A6D-B41A-17726A5760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223-4A6D-B41A-17726A5760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4223-4A6D-B41A-17726A57606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4223-4A6D-B41A-17726A576065}"/>
              </c:ext>
            </c:extLst>
          </c:dPt>
          <c:dLbls>
            <c:dLbl>
              <c:idx val="0"/>
              <c:layout>
                <c:manualLayout>
                  <c:x val="0.1408450704225353"/>
                  <c:y val="8.318041211097554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4223-4A6D-B41A-17726A576065}"/>
                </c:ext>
              </c:extLst>
            </c:dLbl>
            <c:dLbl>
              <c:idx val="1"/>
              <c:layout>
                <c:manualLayout>
                  <c:x val="-0.13615023474178403"/>
                  <c:y val="9.785930836585357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223-4A6D-B41A-17726A576065}"/>
                </c:ext>
              </c:extLst>
            </c:dLbl>
            <c:dLbl>
              <c:idx val="2"/>
              <c:layout>
                <c:manualLayout>
                  <c:x val="-0.12676056338028169"/>
                  <c:y val="-6.36085504378048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4223-4A6D-B41A-17726A576065}"/>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Quarter'!$A$2:$A$4</c:f>
              <c:strCache>
                <c:ptCount val="3"/>
                <c:pt idx="0">
                  <c:v>Q2</c:v>
                </c:pt>
                <c:pt idx="1">
                  <c:v>Q3</c:v>
                </c:pt>
                <c:pt idx="2">
                  <c:v>Q1</c:v>
                </c:pt>
              </c:strCache>
            </c:strRef>
          </c:cat>
          <c:val>
            <c:numRef>
              <c:f>'Sales by Quarter'!$B$2:$B$4</c:f>
              <c:numCache>
                <c:formatCode>[&gt;999999]\€0.0###,," M";[&gt;999]\€0.0###," K";\€0.00</c:formatCode>
                <c:ptCount val="3"/>
                <c:pt idx="0">
                  <c:v>20184771</c:v>
                </c:pt>
                <c:pt idx="1">
                  <c:v>18069767.5</c:v>
                </c:pt>
                <c:pt idx="2">
                  <c:v>16170060.5</c:v>
                </c:pt>
              </c:numCache>
            </c:numRef>
          </c:val>
          <c:extLst>
            <c:ext xmlns:c16="http://schemas.microsoft.com/office/drawing/2014/chart" uri="{C3380CC4-5D6E-409C-BE32-E72D297353CC}">
              <c16:uniqueId val="{00000000-4223-4A6D-B41A-17726A576065}"/>
            </c:ext>
          </c:extLst>
        </c:ser>
        <c:dLbls>
          <c:showLegendKey val="0"/>
          <c:showVal val="0"/>
          <c:showCatName val="0"/>
          <c:showSerName val="0"/>
          <c:showPercent val="0"/>
          <c:showBubbleSize val="0"/>
          <c:showLeaderLines val="0"/>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[CameraCompany.xlsx]Sales by Quarter!PivotTable37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Quarter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Quarter'!$F$1</c:f>
              <c:strCache>
                <c:ptCount val="1"/>
                <c:pt idx="0">
                  <c:v>Total</c:v>
                </c:pt>
              </c:strCache>
            </c:strRef>
          </c:tx>
          <c:spPr>
            <a:solidFill>
              <a:schemeClr val="accent1"/>
            </a:solidFill>
            <a:ln w="19050">
              <a:solidFill>
                <a:schemeClr val="lt1"/>
              </a:solidFill>
            </a:ln>
            <a:effectLst/>
          </c:spPr>
          <c:invertIfNegative val="0"/>
          <c:cat>
            <c:strRef>
              <c:f>'Sales by Quarter'!$E$2:$E$4</c:f>
              <c:strCache>
                <c:ptCount val="3"/>
                <c:pt idx="0">
                  <c:v>Q1</c:v>
                </c:pt>
                <c:pt idx="1">
                  <c:v>Q3</c:v>
                </c:pt>
                <c:pt idx="2">
                  <c:v>Q2</c:v>
                </c:pt>
              </c:strCache>
            </c:strRef>
          </c:cat>
          <c:val>
            <c:numRef>
              <c:f>'Sales by Quarter'!$F$2:$F$4</c:f>
              <c:numCache>
                <c:formatCode>[&gt;999999]\€0.0###,," M";[&gt;999]\€0.0###," K";\€0.00</c:formatCode>
                <c:ptCount val="3"/>
                <c:pt idx="0">
                  <c:v>1930282.9850000001</c:v>
                </c:pt>
                <c:pt idx="1">
                  <c:v>2178836.1800000002</c:v>
                </c:pt>
                <c:pt idx="2">
                  <c:v>2605824.3050000006</c:v>
                </c:pt>
              </c:numCache>
            </c:numRef>
          </c:val>
          <c:extLst>
            <c:ext xmlns:c16="http://schemas.microsoft.com/office/drawing/2014/chart" uri="{C3380CC4-5D6E-409C-BE32-E72D297353CC}">
              <c16:uniqueId val="{00000000-0AAF-4914-A62F-330D8DAA279D}"/>
            </c:ext>
          </c:extLst>
        </c:ser>
        <c:dLbls>
          <c:showLegendKey val="0"/>
          <c:showVal val="0"/>
          <c:showCatName val="0"/>
          <c:showSerName val="0"/>
          <c:showPercent val="0"/>
          <c:showBubbleSize val="0"/>
        </c:dLbls>
        <c:gapWidth val="150"/>
        <c:axId val="729049535"/>
        <c:axId val="729052447"/>
      </c:barChart>
      <c:valAx>
        <c:axId val="729052447"/>
        <c:scaling>
          <c:orientation val="minMax"/>
        </c:scaling>
        <c:delete val="0"/>
        <c:axPos val="b"/>
        <c:majorGridlines>
          <c:spPr>
            <a:ln w="9525" cap="flat" cmpd="sng" algn="ctr">
              <a:solidFill>
                <a:schemeClr val="tx1">
                  <a:lumMod val="15000"/>
                  <a:lumOff val="85000"/>
                </a:schemeClr>
              </a:solidFill>
              <a:round/>
            </a:ln>
            <a:effectLst/>
          </c:spPr>
        </c:majorGridlines>
        <c:numFmt formatCode="[&gt;999999]\€0.0###,,&quot; M&quot;;[&gt;999]\€0.0###,&quot; K&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049535"/>
        <c:crosses val="autoZero"/>
        <c:crossBetween val="between"/>
      </c:valAx>
      <c:catAx>
        <c:axId val="7290495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05244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Cumulative</a:t>
            </a:r>
            <a:r>
              <a:rPr lang="en-US" baseline="0"/>
              <a:t> Profit per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054554918560953"/>
          <c:y val="0.1024918192820891"/>
          <c:w val="0.88945445081439034"/>
          <c:h val="0.66214178967343451"/>
        </c:manualLayout>
      </c:layout>
      <c:lineChart>
        <c:grouping val="standard"/>
        <c:varyColors val="0"/>
        <c:ser>
          <c:idx val="0"/>
          <c:order val="0"/>
          <c:tx>
            <c:strRef>
              <c:f>'Cumulative Profits'!$A$13</c:f>
              <c:strCache>
                <c:ptCount val="1"/>
                <c:pt idx="0">
                  <c:v>Camera 1</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forward val="1"/>
            <c:dispRSqr val="0"/>
            <c:dispEq val="0"/>
          </c:trendline>
          <c:cat>
            <c:strRef>
              <c:f>'Cumulative Profits'!$B$12:$M$12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'Cumulative Profits'!$B$13:$M$13</c:f>
              <c:numCache>
                <c:formatCode>[&gt;999999]\€0.0#,," M";[&gt;999]\€0.0#," K";\€0</c:formatCode>
                <c:ptCount val="12"/>
                <c:pt idx="0">
                  <c:v>58392.399999999994</c:v>
                </c:pt>
                <c:pt idx="1">
                  <c:v>120740.31999999999</c:v>
                </c:pt>
                <c:pt idx="2">
                  <c:v>502267.32</c:v>
                </c:pt>
                <c:pt idx="3">
                  <c:v>526407.495</c:v>
                </c:pt>
                <c:pt idx="4">
                  <c:v>566272.09499999997</c:v>
                </c:pt>
                <c:pt idx="5">
                  <c:v>757057.84499999997</c:v>
                </c:pt>
                <c:pt idx="6">
                  <c:v>817255.84499999997</c:v>
                </c:pt>
                <c:pt idx="7">
                  <c:v>770740.53499999992</c:v>
                </c:pt>
                <c:pt idx="8">
                  <c:v>841279.65499999991</c:v>
                </c:pt>
                <c:pt idx="9">
                  <c:v>1075721.855</c:v>
                </c:pt>
                <c:pt idx="10">
                  <c:v>1110761.105</c:v>
                </c:pt>
                <c:pt idx="11">
                  <c:v>1788036.0249999999</c:v>
                </c:pt>
              </c:numCache>
            </c:numRef>
          </c:val>
          <c:smooth val="0"/>
          <c:extLst>
            <c:ext xmlns:c16="http://schemas.microsoft.com/office/drawing/2014/chart" uri="{C3380CC4-5D6E-409C-BE32-E72D297353CC}">
              <c16:uniqueId val="{00000000-BFF7-4D94-876C-02AEFDE0BB9D}"/>
            </c:ext>
          </c:extLst>
        </c:ser>
        <c:ser>
          <c:idx val="1"/>
          <c:order val="1"/>
          <c:tx>
            <c:strRef>
              <c:f>'Cumulative Profits'!$A$14</c:f>
              <c:strCache>
                <c:ptCount val="1"/>
                <c:pt idx="0">
                  <c:v>Camera 2</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forward val="1"/>
            <c:dispRSqr val="0"/>
            <c:dispEq val="0"/>
          </c:trendline>
          <c:cat>
            <c:strRef>
              <c:f>'Cumulative Profits'!$B$12:$M$12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'Cumulative Profits'!$B$14:$M$14</c:f>
              <c:numCache>
                <c:formatCode>[&gt;999999]\€0.0#,," M";[&gt;999]\€0.0#," K";\€0</c:formatCode>
                <c:ptCount val="12"/>
                <c:pt idx="0">
                  <c:v>293968.40000000002</c:v>
                </c:pt>
                <c:pt idx="1">
                  <c:v>301189.22000000003</c:v>
                </c:pt>
                <c:pt idx="2">
                  <c:v>336857.12000000005</c:v>
                </c:pt>
                <c:pt idx="3">
                  <c:v>674062.62000000011</c:v>
                </c:pt>
                <c:pt idx="4">
                  <c:v>1027795.7800000001</c:v>
                </c:pt>
                <c:pt idx="5">
                  <c:v>1143341.1000000001</c:v>
                </c:pt>
                <c:pt idx="6">
                  <c:v>1187719.75</c:v>
                </c:pt>
                <c:pt idx="7">
                  <c:v>1350405.65</c:v>
                </c:pt>
                <c:pt idx="8">
                  <c:v>1361900.77</c:v>
                </c:pt>
                <c:pt idx="9">
                  <c:v>1558055.4100000001</c:v>
                </c:pt>
                <c:pt idx="10">
                  <c:v>1643812.09</c:v>
                </c:pt>
                <c:pt idx="11">
                  <c:v>1656996.84</c:v>
                </c:pt>
              </c:numCache>
            </c:numRef>
          </c:val>
          <c:smooth val="0"/>
          <c:extLst>
            <c:ext xmlns:c16="http://schemas.microsoft.com/office/drawing/2014/chart" uri="{C3380CC4-5D6E-409C-BE32-E72D297353CC}">
              <c16:uniqueId val="{00000001-BFF7-4D94-876C-02AEFDE0BB9D}"/>
            </c:ext>
          </c:extLst>
        </c:ser>
        <c:ser>
          <c:idx val="2"/>
          <c:order val="2"/>
          <c:tx>
            <c:strRef>
              <c:f>'Cumulative Profits'!$A$15</c:f>
              <c:strCache>
                <c:ptCount val="1"/>
                <c:pt idx="0">
                  <c:v>Camera 3</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linear"/>
            <c:forward val="1"/>
            <c:dispRSqr val="0"/>
            <c:dispEq val="0"/>
          </c:trendline>
          <c:cat>
            <c:strRef>
              <c:f>'Cumulative Profits'!$B$12:$M$12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'Cumulative Profits'!$B$15:$M$15</c:f>
              <c:numCache>
                <c:formatCode>[&gt;999999]\€0.0#,," M";[&gt;999]\€0.0#," K";\€0</c:formatCode>
                <c:ptCount val="12"/>
                <c:pt idx="0">
                  <c:v>391609.33500000002</c:v>
                </c:pt>
                <c:pt idx="1">
                  <c:v>482971.73499999999</c:v>
                </c:pt>
                <c:pt idx="2">
                  <c:v>530847.78500000003</c:v>
                </c:pt>
                <c:pt idx="3">
                  <c:v>690973.08000000007</c:v>
                </c:pt>
                <c:pt idx="4">
                  <c:v>1094145.9100000001</c:v>
                </c:pt>
                <c:pt idx="5">
                  <c:v>1716817.7200000002</c:v>
                </c:pt>
                <c:pt idx="6">
                  <c:v>2149993.21</c:v>
                </c:pt>
                <c:pt idx="7">
                  <c:v>2214789.19</c:v>
                </c:pt>
                <c:pt idx="8">
                  <c:v>2331374.44</c:v>
                </c:pt>
                <c:pt idx="9">
                  <c:v>2371020.4</c:v>
                </c:pt>
                <c:pt idx="10">
                  <c:v>2837166.9</c:v>
                </c:pt>
                <c:pt idx="11">
                  <c:v>3697584.86</c:v>
                </c:pt>
              </c:numCache>
            </c:numRef>
          </c:val>
          <c:smooth val="0"/>
          <c:extLst>
            <c:ext xmlns:c16="http://schemas.microsoft.com/office/drawing/2014/chart" uri="{C3380CC4-5D6E-409C-BE32-E72D297353CC}">
              <c16:uniqueId val="{00000002-BFF7-4D94-876C-02AEFDE0BB9D}"/>
            </c:ext>
          </c:extLst>
        </c:ser>
        <c:ser>
          <c:idx val="3"/>
          <c:order val="3"/>
          <c:tx>
            <c:strRef>
              <c:f>'Cumulative Profits'!$A$16</c:f>
              <c:strCache>
                <c:ptCount val="1"/>
                <c:pt idx="0">
                  <c:v>Camera 4</c:v>
                </c:pt>
              </c:strCache>
            </c:strRef>
          </c:tx>
          <c:spPr>
            <a:ln w="28575" cap="rnd">
              <a:solidFill>
                <a:schemeClr val="accent4"/>
              </a:solidFill>
              <a:round/>
            </a:ln>
            <a:effectLst/>
          </c:spPr>
          <c:marker>
            <c:symbol val="none"/>
          </c:marker>
          <c:trendline>
            <c:spPr>
              <a:ln w="19050" cap="rnd">
                <a:solidFill>
                  <a:schemeClr val="accent4"/>
                </a:solidFill>
                <a:prstDash val="sysDot"/>
              </a:ln>
              <a:effectLst/>
            </c:spPr>
            <c:trendlineType val="linear"/>
            <c:forward val="1"/>
            <c:dispRSqr val="0"/>
            <c:dispEq val="0"/>
          </c:trendline>
          <c:trendline>
            <c:spPr>
              <a:ln w="19050" cap="rnd">
                <a:solidFill>
                  <a:schemeClr val="accent4"/>
                </a:solidFill>
                <a:prstDash val="sysDot"/>
              </a:ln>
              <a:effectLst/>
            </c:spPr>
            <c:trendlineType val="linear"/>
            <c:dispRSqr val="0"/>
            <c:dispEq val="0"/>
          </c:trendline>
          <c:cat>
            <c:strRef>
              <c:f>'Cumulative Profits'!$B$12:$M$12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'Cumulative Profits'!$B$16:$M$16</c:f>
              <c:numCache>
                <c:formatCode>[&gt;999999]\€0.0#,," M";[&gt;999]\€0.0#," K";\€0</c:formatCode>
                <c:ptCount val="12"/>
                <c:pt idx="0">
                  <c:v>33366.275000000001</c:v>
                </c:pt>
                <c:pt idx="1">
                  <c:v>12422.525000000001</c:v>
                </c:pt>
                <c:pt idx="2">
                  <c:v>68339.885000000009</c:v>
                </c:pt>
                <c:pt idx="3">
                  <c:v>158142.185</c:v>
                </c:pt>
                <c:pt idx="4">
                  <c:v>181529.495</c:v>
                </c:pt>
                <c:pt idx="5">
                  <c:v>567391.84499999997</c:v>
                </c:pt>
                <c:pt idx="6">
                  <c:v>900997.84499999997</c:v>
                </c:pt>
                <c:pt idx="7">
                  <c:v>972309.29499999993</c:v>
                </c:pt>
                <c:pt idx="8">
                  <c:v>926665.54499999993</c:v>
                </c:pt>
                <c:pt idx="9">
                  <c:v>1501416.605</c:v>
                </c:pt>
                <c:pt idx="10">
                  <c:v>1511270.325</c:v>
                </c:pt>
                <c:pt idx="11">
                  <c:v>1684042.7049999998</c:v>
                </c:pt>
              </c:numCache>
            </c:numRef>
          </c:val>
          <c:smooth val="0"/>
          <c:extLst>
            <c:ext xmlns:c16="http://schemas.microsoft.com/office/drawing/2014/chart" uri="{C3380CC4-5D6E-409C-BE32-E72D297353CC}">
              <c16:uniqueId val="{00000003-BFF7-4D94-876C-02AEFDE0BB9D}"/>
            </c:ext>
          </c:extLst>
        </c:ser>
        <c:ser>
          <c:idx val="4"/>
          <c:order val="4"/>
          <c:tx>
            <c:strRef>
              <c:f>'Cumulative Profits'!$A$17</c:f>
              <c:strCache>
                <c:ptCount val="1"/>
                <c:pt idx="0">
                  <c:v>Camera 5</c:v>
                </c:pt>
              </c:strCache>
            </c:strRef>
          </c:tx>
          <c:spPr>
            <a:ln w="28575" cap="rnd">
              <a:solidFill>
                <a:schemeClr val="accent5"/>
              </a:solidFill>
              <a:round/>
            </a:ln>
            <a:effectLst/>
          </c:spPr>
          <c:marker>
            <c:symbol val="none"/>
          </c:marker>
          <c:trendline>
            <c:spPr>
              <a:ln w="19050" cap="rnd">
                <a:solidFill>
                  <a:schemeClr val="accent5"/>
                </a:solidFill>
                <a:prstDash val="sysDot"/>
              </a:ln>
              <a:effectLst/>
            </c:spPr>
            <c:trendlineType val="linear"/>
            <c:forward val="1"/>
            <c:dispRSqr val="0"/>
            <c:dispEq val="0"/>
          </c:trendline>
          <c:cat>
            <c:strRef>
              <c:f>'Cumulative Profits'!$B$12:$M$12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'Cumulative Profits'!$B$17:$M$17</c:f>
              <c:numCache>
                <c:formatCode>[&gt;999999]\€0.0#,," M";[&gt;999]\€0.0#," K";\€0</c:formatCode>
                <c:ptCount val="12"/>
                <c:pt idx="0">
                  <c:v>71854.820000000007</c:v>
                </c:pt>
                <c:pt idx="1">
                  <c:v>457139.82</c:v>
                </c:pt>
                <c:pt idx="2">
                  <c:v>466839.38</c:v>
                </c:pt>
                <c:pt idx="3">
                  <c:v>719416.28</c:v>
                </c:pt>
                <c:pt idx="4">
                  <c:v>760153.94000000006</c:v>
                </c:pt>
                <c:pt idx="5">
                  <c:v>792193.50000000012</c:v>
                </c:pt>
                <c:pt idx="6">
                  <c:v>817913.50000000012</c:v>
                </c:pt>
                <c:pt idx="7">
                  <c:v>1249785.5</c:v>
                </c:pt>
                <c:pt idx="8">
                  <c:v>1510742.5</c:v>
                </c:pt>
                <c:pt idx="9">
                  <c:v>2125342.4</c:v>
                </c:pt>
                <c:pt idx="10">
                  <c:v>2075973.65</c:v>
                </c:pt>
                <c:pt idx="11">
                  <c:v>2156422.79</c:v>
                </c:pt>
              </c:numCache>
            </c:numRef>
          </c:val>
          <c:smooth val="0"/>
          <c:extLst>
            <c:ext xmlns:c16="http://schemas.microsoft.com/office/drawing/2014/chart" uri="{C3380CC4-5D6E-409C-BE32-E72D297353CC}">
              <c16:uniqueId val="{00000004-BFF7-4D94-876C-02AEFDE0BB9D}"/>
            </c:ext>
          </c:extLst>
        </c:ser>
        <c:ser>
          <c:idx val="5"/>
          <c:order val="5"/>
          <c:tx>
            <c:strRef>
              <c:f>'Cumulative Profits'!$A$18</c:f>
              <c:strCache>
                <c:ptCount val="1"/>
                <c:pt idx="0">
                  <c:v>Camera 6</c:v>
                </c:pt>
              </c:strCache>
            </c:strRef>
          </c:tx>
          <c:spPr>
            <a:ln w="28575" cap="rnd">
              <a:solidFill>
                <a:schemeClr val="accent6"/>
              </a:solidFill>
              <a:round/>
            </a:ln>
            <a:effectLst/>
          </c:spPr>
          <c:marker>
            <c:symbol val="none"/>
          </c:marker>
          <c:trendline>
            <c:spPr>
              <a:ln w="19050" cap="rnd">
                <a:solidFill>
                  <a:schemeClr val="accent6"/>
                </a:solidFill>
                <a:prstDash val="sysDot"/>
              </a:ln>
              <a:effectLst/>
            </c:spPr>
            <c:trendlineType val="linear"/>
            <c:forward val="1"/>
            <c:dispRSqr val="0"/>
            <c:dispEq val="0"/>
          </c:trendline>
          <c:cat>
            <c:strRef>
              <c:f>'Cumulative Profits'!$B$12:$M$12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'Cumulative Profits'!$B$18:$M$18</c:f>
              <c:numCache>
                <c:formatCode>[&gt;999999]\€0.0#,," M";[&gt;999]\€0.0#," K";\€0</c:formatCode>
                <c:ptCount val="12"/>
                <c:pt idx="0">
                  <c:v>-35162.550000000003</c:v>
                </c:pt>
                <c:pt idx="1">
                  <c:v>588112.44999999995</c:v>
                </c:pt>
                <c:pt idx="2">
                  <c:v>727291.45</c:v>
                </c:pt>
                <c:pt idx="3">
                  <c:v>793425.85</c:v>
                </c:pt>
                <c:pt idx="4">
                  <c:v>761170.35</c:v>
                </c:pt>
                <c:pt idx="5">
                  <c:v>888019.38</c:v>
                </c:pt>
                <c:pt idx="6">
                  <c:v>914806.92</c:v>
                </c:pt>
                <c:pt idx="7">
                  <c:v>1021723.3200000001</c:v>
                </c:pt>
                <c:pt idx="8">
                  <c:v>1630922.82</c:v>
                </c:pt>
                <c:pt idx="9">
                  <c:v>1753314.98</c:v>
                </c:pt>
                <c:pt idx="10">
                  <c:v>1810487.78</c:v>
                </c:pt>
                <c:pt idx="11">
                  <c:v>2032154.53</c:v>
                </c:pt>
              </c:numCache>
            </c:numRef>
          </c:val>
          <c:smooth val="0"/>
          <c:extLst>
            <c:ext xmlns:c16="http://schemas.microsoft.com/office/drawing/2014/chart" uri="{C3380CC4-5D6E-409C-BE32-E72D297353CC}">
              <c16:uniqueId val="{00000005-BFF7-4D94-876C-02AEFDE0BB9D}"/>
            </c:ext>
          </c:extLst>
        </c:ser>
        <c:dLbls>
          <c:showLegendKey val="0"/>
          <c:showVal val="0"/>
          <c:showCatName val="0"/>
          <c:showSerName val="0"/>
          <c:showPercent val="0"/>
          <c:showBubbleSize val="0"/>
        </c:dLbls>
        <c:smooth val="0"/>
        <c:axId val="729052031"/>
        <c:axId val="729052863"/>
      </c:lineChart>
      <c:catAx>
        <c:axId val="72905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052863"/>
        <c:crosses val="autoZero"/>
        <c:auto val="1"/>
        <c:lblAlgn val="ctr"/>
        <c:lblOffset val="100"/>
        <c:noMultiLvlLbl val="0"/>
      </c:catAx>
      <c:valAx>
        <c:axId val="729052863"/>
        <c:scaling>
          <c:orientation val="minMax"/>
        </c:scaling>
        <c:delete val="0"/>
        <c:axPos val="l"/>
        <c:majorGridlines>
          <c:spPr>
            <a:ln w="9525" cap="flat" cmpd="sng" algn="ctr">
              <a:solidFill>
                <a:schemeClr val="tx1">
                  <a:lumMod val="15000"/>
                  <a:lumOff val="85000"/>
                </a:schemeClr>
              </a:solidFill>
              <a:round/>
            </a:ln>
            <a:effectLst/>
          </c:spPr>
        </c:majorGridlines>
        <c:numFmt formatCode="[&gt;999999]\€0.0#,,&quot; M&quot;;[&gt;999]\€0.0#,&quot; 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052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t>Sales and Profit Trend per Month</a:t>
            </a:r>
          </a:p>
        </c:rich>
      </c:tx>
      <c:layout>
        <c:manualLayout>
          <c:xMode val="edge"/>
          <c:yMode val="edge"/>
          <c:x val="0.3315668298519084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4.903869585109201E-2"/>
          <c:y val="0.17567788316659758"/>
          <c:w val="0.89372072527631297"/>
          <c:h val="0.60609416071678979"/>
        </c:manualLayout>
      </c:layout>
      <c:barChart>
        <c:barDir val="col"/>
        <c:grouping val="clustered"/>
        <c:varyColors val="0"/>
        <c:ser>
          <c:idx val="0"/>
          <c:order val="0"/>
          <c:tx>
            <c:strRef>
              <c:f>'Sales | Profit Per Month'!$B$15</c:f>
              <c:strCache>
                <c:ptCount val="1"/>
                <c:pt idx="0">
                  <c:v>Gross Sales</c:v>
                </c:pt>
              </c:strCache>
            </c:strRef>
          </c:tx>
          <c:spPr>
            <a:solidFill>
              <a:schemeClr val="accent1">
                <a:shade val="65000"/>
              </a:schemeClr>
            </a:solidFill>
            <a:ln>
              <a:noFill/>
            </a:ln>
            <a:effectLst/>
          </c:spPr>
          <c:invertIfNegative val="0"/>
          <c:cat>
            <c:strRef>
              <c:f>'Sales | Profit Per Month'!$A$16:$A$27</c:f>
              <c:strCache>
                <c:ptCount val="12"/>
                <c:pt idx="0">
                  <c:v>Jan</c:v>
                </c:pt>
                <c:pt idx="1">
                  <c:v>Feb</c:v>
                </c:pt>
                <c:pt idx="2">
                  <c:v>Mar</c:v>
                </c:pt>
                <c:pt idx="3">
                  <c:v>Apr</c:v>
                </c:pt>
                <c:pt idx="4">
                  <c:v>May</c:v>
                </c:pt>
                <c:pt idx="5">
                  <c:v>Jun</c:v>
                </c:pt>
                <c:pt idx="6">
                  <c:v>Jul</c:v>
                </c:pt>
                <c:pt idx="7">
                  <c:v>Aug</c:v>
                </c:pt>
                <c:pt idx="8">
                  <c:v>Sep</c:v>
                </c:pt>
                <c:pt idx="9">
                  <c:v>0</c:v>
                </c:pt>
                <c:pt idx="10">
                  <c:v>0</c:v>
                </c:pt>
                <c:pt idx="11">
                  <c:v>0</c:v>
                </c:pt>
              </c:strCache>
            </c:strRef>
          </c:cat>
          <c:val>
            <c:numRef>
              <c:f>'Sales | Profit Per Month'!$B$16:$B$27</c:f>
              <c:numCache>
                <c:formatCode>[&gt;999999]\€0.0###,," M";[&gt;999]\€0.0###," K";\€0.00</c:formatCode>
                <c:ptCount val="12"/>
                <c:pt idx="0">
                  <c:v>5685225.5</c:v>
                </c:pt>
                <c:pt idx="1">
                  <c:v>6138570</c:v>
                </c:pt>
                <c:pt idx="2">
                  <c:v>4346265</c:v>
                </c:pt>
                <c:pt idx="3">
                  <c:v>5993099</c:v>
                </c:pt>
                <c:pt idx="4">
                  <c:v>5639034</c:v>
                </c:pt>
                <c:pt idx="5">
                  <c:v>8552638</c:v>
                </c:pt>
                <c:pt idx="6">
                  <c:v>7599493.5</c:v>
                </c:pt>
                <c:pt idx="7">
                  <c:v>5465592</c:v>
                </c:pt>
                <c:pt idx="8">
                  <c:v>5004682</c:v>
                </c:pt>
                <c:pt idx="9">
                  <c:v>0</c:v>
                </c:pt>
                <c:pt idx="10">
                  <c:v>0</c:v>
                </c:pt>
                <c:pt idx="11">
                  <c:v>0</c:v>
                </c:pt>
              </c:numCache>
            </c:numRef>
          </c:val>
          <c:extLst>
            <c:ext xmlns:c16="http://schemas.microsoft.com/office/drawing/2014/chart" uri="{C3380CC4-5D6E-409C-BE32-E72D297353CC}">
              <c16:uniqueId val="{00000000-357F-4BE9-9E14-732D29E30184}"/>
            </c:ext>
          </c:extLst>
        </c:ser>
        <c:ser>
          <c:idx val="1"/>
          <c:order val="1"/>
          <c:tx>
            <c:strRef>
              <c:f>'Sales | Profit Per Month'!$C$15</c:f>
              <c:strCache>
                <c:ptCount val="1"/>
                <c:pt idx="0">
                  <c:v>Profit</c:v>
                </c:pt>
              </c:strCache>
            </c:strRef>
          </c:tx>
          <c:spPr>
            <a:solidFill>
              <a:schemeClr val="accent1"/>
            </a:solidFill>
            <a:ln>
              <a:noFill/>
            </a:ln>
            <a:effectLst/>
          </c:spPr>
          <c:invertIfNegative val="0"/>
          <c:cat>
            <c:strRef>
              <c:f>'Sales | Profit Per Month'!$A$16:$A$27</c:f>
              <c:strCache>
                <c:ptCount val="12"/>
                <c:pt idx="0">
                  <c:v>Jan</c:v>
                </c:pt>
                <c:pt idx="1">
                  <c:v>Feb</c:v>
                </c:pt>
                <c:pt idx="2">
                  <c:v>Mar</c:v>
                </c:pt>
                <c:pt idx="3">
                  <c:v>Apr</c:v>
                </c:pt>
                <c:pt idx="4">
                  <c:v>May</c:v>
                </c:pt>
                <c:pt idx="5">
                  <c:v>Jun</c:v>
                </c:pt>
                <c:pt idx="6">
                  <c:v>Jul</c:v>
                </c:pt>
                <c:pt idx="7">
                  <c:v>Aug</c:v>
                </c:pt>
                <c:pt idx="8">
                  <c:v>Sep</c:v>
                </c:pt>
                <c:pt idx="9">
                  <c:v>0</c:v>
                </c:pt>
                <c:pt idx="10">
                  <c:v>0</c:v>
                </c:pt>
                <c:pt idx="11">
                  <c:v>0</c:v>
                </c:pt>
              </c:strCache>
            </c:strRef>
          </c:cat>
          <c:val>
            <c:numRef>
              <c:f>'Sales | Profit Per Month'!$C$16:$C$27</c:f>
              <c:numCache>
                <c:formatCode>[&gt;999999]\€0.0###,," M";[&gt;999]\€0.0###," K";\€0.00</c:formatCode>
                <c:ptCount val="12"/>
                <c:pt idx="0">
                  <c:v>566519.93500000006</c:v>
                </c:pt>
                <c:pt idx="1">
                  <c:v>825388.92999999982</c:v>
                </c:pt>
                <c:pt idx="2">
                  <c:v>538374.12</c:v>
                </c:pt>
                <c:pt idx="3">
                  <c:v>793487.37499999988</c:v>
                </c:pt>
                <c:pt idx="4">
                  <c:v>672121.09</c:v>
                </c:pt>
                <c:pt idx="5">
                  <c:v>1140215.8399999999</c:v>
                </c:pt>
                <c:pt idx="6">
                  <c:v>792134.59999999986</c:v>
                </c:pt>
                <c:pt idx="7">
                  <c:v>699409.33</c:v>
                </c:pt>
                <c:pt idx="8">
                  <c:v>687292.24999999988</c:v>
                </c:pt>
                <c:pt idx="9">
                  <c:v>0</c:v>
                </c:pt>
                <c:pt idx="10">
                  <c:v>0</c:v>
                </c:pt>
                <c:pt idx="11">
                  <c:v>0</c:v>
                </c:pt>
              </c:numCache>
            </c:numRef>
          </c:val>
          <c:extLst>
            <c:ext xmlns:c16="http://schemas.microsoft.com/office/drawing/2014/chart" uri="{C3380CC4-5D6E-409C-BE32-E72D297353CC}">
              <c16:uniqueId val="{00000001-357F-4BE9-9E14-732D29E30184}"/>
            </c:ext>
          </c:extLst>
        </c:ser>
        <c:dLbls>
          <c:showLegendKey val="0"/>
          <c:showVal val="0"/>
          <c:showCatName val="0"/>
          <c:showSerName val="0"/>
          <c:showPercent val="0"/>
          <c:showBubbleSize val="0"/>
        </c:dLbls>
        <c:gapWidth val="219"/>
        <c:overlap val="-27"/>
        <c:axId val="1309435295"/>
        <c:axId val="1309430719"/>
      </c:barChart>
      <c:lineChart>
        <c:grouping val="standard"/>
        <c:varyColors val="0"/>
        <c:ser>
          <c:idx val="2"/>
          <c:order val="2"/>
          <c:tx>
            <c:strRef>
              <c:f>'Sales | Profit Per Month'!$D$15</c:f>
              <c:strCache>
                <c:ptCount val="1"/>
                <c:pt idx="0">
                  <c:v>Profit Margin</c:v>
                </c:pt>
              </c:strCache>
            </c:strRef>
          </c:tx>
          <c:spPr>
            <a:ln w="28575" cap="rnd">
              <a:solidFill>
                <a:schemeClr val="accent1">
                  <a:tint val="65000"/>
                </a:schemeClr>
              </a:solidFill>
              <a:round/>
            </a:ln>
            <a:effectLst/>
          </c:spPr>
          <c:marker>
            <c:symbol val="none"/>
          </c:marker>
          <c:cat>
            <c:strRef>
              <c:f>'Sales | Profit Per Month'!$A$16:$A$27</c:f>
              <c:strCache>
                <c:ptCount val="12"/>
                <c:pt idx="0">
                  <c:v>Jan</c:v>
                </c:pt>
                <c:pt idx="1">
                  <c:v>Feb</c:v>
                </c:pt>
                <c:pt idx="2">
                  <c:v>Mar</c:v>
                </c:pt>
                <c:pt idx="3">
                  <c:v>Apr</c:v>
                </c:pt>
                <c:pt idx="4">
                  <c:v>May</c:v>
                </c:pt>
                <c:pt idx="5">
                  <c:v>Jun</c:v>
                </c:pt>
                <c:pt idx="6">
                  <c:v>Jul</c:v>
                </c:pt>
                <c:pt idx="7">
                  <c:v>Aug</c:v>
                </c:pt>
                <c:pt idx="8">
                  <c:v>Sep</c:v>
                </c:pt>
                <c:pt idx="9">
                  <c:v>0</c:v>
                </c:pt>
                <c:pt idx="10">
                  <c:v>0</c:v>
                </c:pt>
                <c:pt idx="11">
                  <c:v>0</c:v>
                </c:pt>
              </c:strCache>
            </c:strRef>
          </c:cat>
          <c:val>
            <c:numRef>
              <c:f>'Sales | Profit Per Month'!$D$16:$D$27</c:f>
              <c:numCache>
                <c:formatCode>0.00%</c:formatCode>
                <c:ptCount val="12"/>
                <c:pt idx="0">
                  <c:v>0.20908660527185774</c:v>
                </c:pt>
                <c:pt idx="1">
                  <c:v>0.19611505611241706</c:v>
                </c:pt>
                <c:pt idx="2">
                  <c:v>0.19730228138413097</c:v>
                </c:pt>
                <c:pt idx="3">
                  <c:v>0.1926672661339317</c:v>
                </c:pt>
                <c:pt idx="4">
                  <c:v>0.20282215003491733</c:v>
                </c:pt>
                <c:pt idx="5">
                  <c:v>0.21082898633146871</c:v>
                </c:pt>
                <c:pt idx="6">
                  <c:v>0.18906174470706502</c:v>
                </c:pt>
                <c:pt idx="7">
                  <c:v>0.19763293710909999</c:v>
                </c:pt>
                <c:pt idx="8">
                  <c:v>0.20909820044510322</c:v>
                </c:pt>
                <c:pt idx="9">
                  <c:v>0</c:v>
                </c:pt>
                <c:pt idx="10">
                  <c:v>0</c:v>
                </c:pt>
                <c:pt idx="11">
                  <c:v>0</c:v>
                </c:pt>
              </c:numCache>
            </c:numRef>
          </c:val>
          <c:smooth val="0"/>
          <c:extLst>
            <c:ext xmlns:c16="http://schemas.microsoft.com/office/drawing/2014/chart" uri="{C3380CC4-5D6E-409C-BE32-E72D297353CC}">
              <c16:uniqueId val="{00000002-357F-4BE9-9E14-732D29E30184}"/>
            </c:ext>
          </c:extLst>
        </c:ser>
        <c:dLbls>
          <c:showLegendKey val="0"/>
          <c:showVal val="0"/>
          <c:showCatName val="0"/>
          <c:showSerName val="0"/>
          <c:showPercent val="0"/>
          <c:showBubbleSize val="0"/>
        </c:dLbls>
        <c:marker val="1"/>
        <c:smooth val="0"/>
        <c:axId val="489328623"/>
        <c:axId val="489321967"/>
      </c:lineChart>
      <c:catAx>
        <c:axId val="130943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09430719"/>
        <c:crosses val="autoZero"/>
        <c:auto val="1"/>
        <c:lblAlgn val="ctr"/>
        <c:lblOffset val="100"/>
        <c:noMultiLvlLbl val="0"/>
      </c:catAx>
      <c:valAx>
        <c:axId val="1309430719"/>
        <c:scaling>
          <c:orientation val="minMax"/>
        </c:scaling>
        <c:delete val="0"/>
        <c:axPos val="l"/>
        <c:numFmt formatCode="[&gt;999999]\€0.0###,,&quot; M&quot;;[&gt;999]\€0.0###,&quot; K&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09435295"/>
        <c:crosses val="autoZero"/>
        <c:crossBetween val="between"/>
      </c:valAx>
      <c:valAx>
        <c:axId val="48932196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89328623"/>
        <c:crosses val="max"/>
        <c:crossBetween val="between"/>
      </c:valAx>
      <c:catAx>
        <c:axId val="489328623"/>
        <c:scaling>
          <c:orientation val="minMax"/>
        </c:scaling>
        <c:delete val="1"/>
        <c:axPos val="b"/>
        <c:numFmt formatCode="General" sourceLinked="1"/>
        <c:majorTickMark val="out"/>
        <c:minorTickMark val="none"/>
        <c:tickLblPos val="nextTo"/>
        <c:crossAx val="489321967"/>
        <c:crosses val="autoZero"/>
        <c:auto val="1"/>
        <c:lblAlgn val="ctr"/>
        <c:lblOffset val="100"/>
        <c:noMultiLvlLbl val="0"/>
      </c:catAx>
      <c:spPr>
        <a:noFill/>
        <a:ln>
          <a:noFill/>
        </a:ln>
        <a:effectLst/>
      </c:spPr>
    </c:plotArea>
    <c:legend>
      <c:legendPos val="b"/>
      <c:layout>
        <c:manualLayout>
          <c:xMode val="edge"/>
          <c:yMode val="edge"/>
          <c:x val="0.33290226766061481"/>
          <c:y val="0.93282232578070612"/>
          <c:w val="0.35676489678209933"/>
          <c:h val="2.6361347688681765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[CameraCompany.xlsx]Sales Per Country!PivotTable26</c:name>
    <c:fmtId val="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200" b="1"/>
              <a:t>Sales and Profit per Country</a:t>
            </a:r>
          </a:p>
        </c:rich>
      </c:tx>
      <c:layout>
        <c:manualLayout>
          <c:xMode val="edge"/>
          <c:yMode val="edge"/>
          <c:x val="0.10755579259234374"/>
          <c:y val="2.05128205128205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8.333333333333323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8.0555555555555561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7.4999999999999997E-2"/>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8.0555555555555561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8.333333333333332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7.4999999999999997E-2"/>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8.0555555555555561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8.333333333333332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8.0555555555555561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8.333333333333323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7.4999999999999997E-2"/>
              <c:y val="-1.6975112544026657E-16"/>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8.0555555555555561E-2"/>
              <c:y val="-8.4875562720133283E-17"/>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8.3333333333333329E-2"/>
              <c:y val="0"/>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8.0555555555555561E-2"/>
              <c:y val="-4.2437781360066642E-17"/>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8.3333333333333232E-2"/>
              <c:y val="0"/>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3742428266917"/>
          <c:y val="0.15430769230769234"/>
          <c:w val="0.70575918905421975"/>
          <c:h val="0.60941853422168379"/>
        </c:manualLayout>
      </c:layout>
      <c:barChart>
        <c:barDir val="bar"/>
        <c:grouping val="stacked"/>
        <c:varyColors val="0"/>
        <c:ser>
          <c:idx val="0"/>
          <c:order val="0"/>
          <c:tx>
            <c:strRef>
              <c:f>'Sales Per Country'!$B$1</c:f>
              <c:strCache>
                <c:ptCount val="1"/>
                <c:pt idx="0">
                  <c:v>Sum of Gross Sales</c:v>
                </c:pt>
              </c:strCache>
            </c:strRef>
          </c:tx>
          <c:spPr>
            <a:solidFill>
              <a:schemeClr val="accent1">
                <a:shade val="76000"/>
              </a:schemeClr>
            </a:solidFill>
            <a:ln>
              <a:noFill/>
            </a:ln>
            <a:effectLst/>
          </c:spPr>
          <c:invertIfNegative val="0"/>
          <c:dPt>
            <c:idx val="0"/>
            <c:invertIfNegative val="0"/>
            <c:bubble3D val="0"/>
            <c:extLst>
              <c:ext xmlns:c16="http://schemas.microsoft.com/office/drawing/2014/chart" uri="{C3380CC4-5D6E-409C-BE32-E72D297353CC}">
                <c16:uniqueId val="{00000009-2136-4A44-BA40-D2361CBD3C9F}"/>
              </c:ext>
            </c:extLst>
          </c:dPt>
          <c:dLbls>
            <c:dLbl>
              <c:idx val="0"/>
              <c:delete val="1"/>
              <c:extLst>
                <c:ext xmlns:c15="http://schemas.microsoft.com/office/drawing/2012/chart" uri="{CE6537A1-D6FC-4f65-9D91-7224C49458BB}"/>
                <c:ext xmlns:c16="http://schemas.microsoft.com/office/drawing/2014/chart" uri="{C3380CC4-5D6E-409C-BE32-E72D297353CC}">
                  <c16:uniqueId val="{00000009-2136-4A44-BA40-D2361CBD3C9F}"/>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1"/>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Per Country'!$A$2:$A$6</c:f>
              <c:strCache>
                <c:ptCount val="5"/>
                <c:pt idx="0">
                  <c:v>Unknown</c:v>
                </c:pt>
                <c:pt idx="1">
                  <c:v>Germany</c:v>
                </c:pt>
                <c:pt idx="2">
                  <c:v>Greece</c:v>
                </c:pt>
                <c:pt idx="3">
                  <c:v>Italy</c:v>
                </c:pt>
                <c:pt idx="4">
                  <c:v>UK</c:v>
                </c:pt>
              </c:strCache>
            </c:strRef>
          </c:cat>
          <c:val>
            <c:numRef>
              <c:f>'Sales Per Country'!$B$2:$B$6</c:f>
              <c:numCache>
                <c:formatCode>[&gt;999999]\€0.0,," M";[&gt;999]\€0.0," K";\€0</c:formatCode>
                <c:ptCount val="5"/>
                <c:pt idx="0">
                  <c:v>482100</c:v>
                </c:pt>
                <c:pt idx="1">
                  <c:v>11684288.5</c:v>
                </c:pt>
                <c:pt idx="2">
                  <c:v>12071647</c:v>
                </c:pt>
                <c:pt idx="3">
                  <c:v>13797811.5</c:v>
                </c:pt>
                <c:pt idx="4">
                  <c:v>16388752</c:v>
                </c:pt>
              </c:numCache>
            </c:numRef>
          </c:val>
          <c:extLst>
            <c:ext xmlns:c16="http://schemas.microsoft.com/office/drawing/2014/chart" uri="{C3380CC4-5D6E-409C-BE32-E72D297353CC}">
              <c16:uniqueId val="{00000000-2136-4A44-BA40-D2361CBD3C9F}"/>
            </c:ext>
          </c:extLst>
        </c:ser>
        <c:ser>
          <c:idx val="1"/>
          <c:order val="1"/>
          <c:tx>
            <c:strRef>
              <c:f>'Sales Per Country'!$C$1</c:f>
              <c:strCache>
                <c:ptCount val="1"/>
                <c:pt idx="0">
                  <c:v>Sum of Profit</c:v>
                </c:pt>
              </c:strCache>
            </c:strRef>
          </c:tx>
          <c:spPr>
            <a:solidFill>
              <a:schemeClr val="accent1">
                <a:tint val="77000"/>
              </a:schemeClr>
            </a:solidFill>
            <a:ln>
              <a:noFill/>
            </a:ln>
            <a:effectLst/>
          </c:spPr>
          <c:invertIfNegative val="0"/>
          <c:dPt>
            <c:idx val="0"/>
            <c:invertIfNegative val="0"/>
            <c:bubble3D val="0"/>
            <c:extLst>
              <c:ext xmlns:c16="http://schemas.microsoft.com/office/drawing/2014/chart" uri="{C3380CC4-5D6E-409C-BE32-E72D297353CC}">
                <c16:uniqueId val="{00000008-2136-4A44-BA40-D2361CBD3C9F}"/>
              </c:ext>
            </c:extLst>
          </c:dPt>
          <c:dPt>
            <c:idx val="1"/>
            <c:invertIfNegative val="0"/>
            <c:bubble3D val="0"/>
            <c:extLst>
              <c:ext xmlns:c16="http://schemas.microsoft.com/office/drawing/2014/chart" uri="{C3380CC4-5D6E-409C-BE32-E72D297353CC}">
                <c16:uniqueId val="{00000001-2136-4A44-BA40-D2361CBD3C9F}"/>
              </c:ext>
            </c:extLst>
          </c:dPt>
          <c:dPt>
            <c:idx val="2"/>
            <c:invertIfNegative val="0"/>
            <c:bubble3D val="0"/>
            <c:extLst>
              <c:ext xmlns:c16="http://schemas.microsoft.com/office/drawing/2014/chart" uri="{C3380CC4-5D6E-409C-BE32-E72D297353CC}">
                <c16:uniqueId val="{00000002-2136-4A44-BA40-D2361CBD3C9F}"/>
              </c:ext>
            </c:extLst>
          </c:dPt>
          <c:dPt>
            <c:idx val="3"/>
            <c:invertIfNegative val="0"/>
            <c:bubble3D val="0"/>
            <c:extLst>
              <c:ext xmlns:c16="http://schemas.microsoft.com/office/drawing/2014/chart" uri="{C3380CC4-5D6E-409C-BE32-E72D297353CC}">
                <c16:uniqueId val="{00000003-2136-4A44-BA40-D2361CBD3C9F}"/>
              </c:ext>
            </c:extLst>
          </c:dPt>
          <c:dPt>
            <c:idx val="4"/>
            <c:invertIfNegative val="0"/>
            <c:bubble3D val="0"/>
            <c:extLst>
              <c:ext xmlns:c16="http://schemas.microsoft.com/office/drawing/2014/chart" uri="{C3380CC4-5D6E-409C-BE32-E72D297353CC}">
                <c16:uniqueId val="{00000004-2136-4A44-BA40-D2361CBD3C9F}"/>
              </c:ext>
            </c:extLst>
          </c:dPt>
          <c:dLbls>
            <c:dLbl>
              <c:idx val="0"/>
              <c:delete val="1"/>
              <c:extLst>
                <c:ext xmlns:c15="http://schemas.microsoft.com/office/drawing/2012/chart" uri="{CE6537A1-D6FC-4f65-9D91-7224C49458BB}"/>
                <c:ext xmlns:c16="http://schemas.microsoft.com/office/drawing/2014/chart" uri="{C3380CC4-5D6E-409C-BE32-E72D297353CC}">
                  <c16:uniqueId val="{00000008-2136-4A44-BA40-D2361CBD3C9F}"/>
                </c:ext>
              </c:extLst>
            </c:dLbl>
            <c:dLbl>
              <c:idx val="1"/>
              <c:layout>
                <c:manualLayout>
                  <c:x val="8.0555555555555561E-2"/>
                  <c:y val="-8.487556272013328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136-4A44-BA40-D2361CBD3C9F}"/>
                </c:ext>
              </c:extLst>
            </c:dLbl>
            <c:dLbl>
              <c:idx val="2"/>
              <c:layout>
                <c:manualLayout>
                  <c:x val="7.4999999999999997E-2"/>
                  <c:y val="-1.6975112544026657E-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136-4A44-BA40-D2361CBD3C9F}"/>
                </c:ext>
              </c:extLst>
            </c:dLbl>
            <c:dLbl>
              <c:idx val="3"/>
              <c:layout>
                <c:manualLayout>
                  <c:x val="8.0555555555555561E-2"/>
                  <c:y val="-4.2437781360066642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136-4A44-BA40-D2361CBD3C9F}"/>
                </c:ext>
              </c:extLst>
            </c:dLbl>
            <c:dLbl>
              <c:idx val="4"/>
              <c:layout>
                <c:manualLayout>
                  <c:x val="8.333333333333323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136-4A44-BA40-D2361CBD3C9F}"/>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Per Country'!$A$2:$A$6</c:f>
              <c:strCache>
                <c:ptCount val="5"/>
                <c:pt idx="0">
                  <c:v>Unknown</c:v>
                </c:pt>
                <c:pt idx="1">
                  <c:v>Germany</c:v>
                </c:pt>
                <c:pt idx="2">
                  <c:v>Greece</c:v>
                </c:pt>
                <c:pt idx="3">
                  <c:v>Italy</c:v>
                </c:pt>
                <c:pt idx="4">
                  <c:v>UK</c:v>
                </c:pt>
              </c:strCache>
            </c:strRef>
          </c:cat>
          <c:val>
            <c:numRef>
              <c:f>'Sales Per Country'!$C$2:$C$6</c:f>
              <c:numCache>
                <c:formatCode>[&gt;999999]\€0.0#,," M";[&gt;999]\€0.0#," K";\€0</c:formatCode>
                <c:ptCount val="5"/>
                <c:pt idx="0">
                  <c:v>56245</c:v>
                </c:pt>
                <c:pt idx="1">
                  <c:v>1466234.0900000003</c:v>
                </c:pt>
                <c:pt idx="2">
                  <c:v>1636484.9900000002</c:v>
                </c:pt>
                <c:pt idx="3">
                  <c:v>1668298.925</c:v>
                </c:pt>
                <c:pt idx="4">
                  <c:v>1887680.4650000001</c:v>
                </c:pt>
              </c:numCache>
            </c:numRef>
          </c:val>
          <c:extLst>
            <c:ext xmlns:c16="http://schemas.microsoft.com/office/drawing/2014/chart" uri="{C3380CC4-5D6E-409C-BE32-E72D297353CC}">
              <c16:uniqueId val="{00000006-2136-4A44-BA40-D2361CBD3C9F}"/>
            </c:ext>
          </c:extLst>
        </c:ser>
        <c:dLbls>
          <c:showLegendKey val="0"/>
          <c:showVal val="1"/>
          <c:showCatName val="0"/>
          <c:showSerName val="0"/>
          <c:showPercent val="0"/>
          <c:showBubbleSize val="0"/>
        </c:dLbls>
        <c:gapWidth val="150"/>
        <c:overlap val="100"/>
        <c:axId val="772263679"/>
        <c:axId val="772286143"/>
      </c:barChart>
      <c:catAx>
        <c:axId val="77226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72286143"/>
        <c:crosses val="autoZero"/>
        <c:auto val="1"/>
        <c:lblAlgn val="ctr"/>
        <c:lblOffset val="100"/>
        <c:noMultiLvlLbl val="0"/>
      </c:catAx>
      <c:valAx>
        <c:axId val="772286143"/>
        <c:scaling>
          <c:orientation val="minMax"/>
        </c:scaling>
        <c:delete val="0"/>
        <c:axPos val="b"/>
        <c:numFmt formatCode="[&gt;999999]\€0.0,,&quot; M&quot;;[&gt;999]\€0.0,&quot; 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7226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[CameraCompany.xlsx]Profit by Disount!PivotTable29</c:name>
    <c:fmtId val="7"/>
  </c:pivotSource>
  <c:chart>
    <c:title>
      <c:tx>
        <c:rich>
          <a:bodyPr rot="0" spcFirstLastPara="1" vertOverflow="ellipsis" vert="horz" wrap="square" anchor="ctr" anchorCtr="1"/>
          <a:lstStyle/>
          <a:p>
            <a:pPr algn="ctr">
              <a:defRPr sz="1400" b="1" i="0" u="none" strike="noStrike" kern="1200" spc="0" baseline="0">
                <a:solidFill>
                  <a:schemeClr val="dk1"/>
                </a:solidFill>
                <a:latin typeface="+mn-lt"/>
                <a:ea typeface="+mn-ea"/>
                <a:cs typeface="+mn-cs"/>
              </a:defRPr>
            </a:pPr>
            <a:r>
              <a:rPr lang="en-US" sz="1200" b="1"/>
              <a:t>Sales &amp; Profit by Discount Type</a:t>
            </a:r>
          </a:p>
        </c:rich>
      </c:tx>
      <c:layout>
        <c:manualLayout>
          <c:xMode val="edge"/>
          <c:yMode val="edge"/>
          <c:x val="0.10479218531209276"/>
          <c:y val="1.0376134889753566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Disount'!$B$1</c:f>
              <c:strCache>
                <c:ptCount val="1"/>
                <c:pt idx="0">
                  <c:v>Sum of Gross Sales</c:v>
                </c:pt>
              </c:strCache>
            </c:strRef>
          </c:tx>
          <c:spPr>
            <a:solidFill>
              <a:schemeClr val="accent1">
                <a:shade val="76000"/>
              </a:schemeClr>
            </a:solidFill>
            <a:ln>
              <a:noFill/>
            </a:ln>
            <a:effectLst/>
          </c:spPr>
          <c:invertIfNegative val="0"/>
          <c:cat>
            <c:strRef>
              <c:f>'Profit by Disount'!$A$2:$A$5</c:f>
              <c:strCache>
                <c:ptCount val="4"/>
                <c:pt idx="0">
                  <c:v>None</c:v>
                </c:pt>
                <c:pt idx="1">
                  <c:v>High</c:v>
                </c:pt>
                <c:pt idx="2">
                  <c:v>Low</c:v>
                </c:pt>
                <c:pt idx="3">
                  <c:v>Medium</c:v>
                </c:pt>
              </c:strCache>
            </c:strRef>
          </c:cat>
          <c:val>
            <c:numRef>
              <c:f>'Profit by Disount'!$B$2:$B$5</c:f>
              <c:numCache>
                <c:formatCode>[&gt;999999]\€0.0###,," M";[&gt;999]\€0.0###," K";\€0.00</c:formatCode>
                <c:ptCount val="4"/>
                <c:pt idx="0">
                  <c:v>3290513</c:v>
                </c:pt>
                <c:pt idx="1">
                  <c:v>19592783.5</c:v>
                </c:pt>
                <c:pt idx="2">
                  <c:v>12009980</c:v>
                </c:pt>
                <c:pt idx="3">
                  <c:v>19531322.5</c:v>
                </c:pt>
              </c:numCache>
            </c:numRef>
          </c:val>
          <c:extLst>
            <c:ext xmlns:c16="http://schemas.microsoft.com/office/drawing/2014/chart" uri="{C3380CC4-5D6E-409C-BE32-E72D297353CC}">
              <c16:uniqueId val="{00000000-2FB4-4782-9F18-823E03EB25AF}"/>
            </c:ext>
          </c:extLst>
        </c:ser>
        <c:ser>
          <c:idx val="1"/>
          <c:order val="1"/>
          <c:tx>
            <c:strRef>
              <c:f>'Profit by Disount'!$C$1</c:f>
              <c:strCache>
                <c:ptCount val="1"/>
                <c:pt idx="0">
                  <c:v>Sum of Profit</c:v>
                </c:pt>
              </c:strCache>
            </c:strRef>
          </c:tx>
          <c:spPr>
            <a:solidFill>
              <a:schemeClr val="accent1">
                <a:tint val="77000"/>
              </a:schemeClr>
            </a:solidFill>
            <a:ln>
              <a:noFill/>
            </a:ln>
            <a:effectLst/>
          </c:spPr>
          <c:invertIfNegative val="0"/>
          <c:cat>
            <c:strRef>
              <c:f>'Profit by Disount'!$A$2:$A$5</c:f>
              <c:strCache>
                <c:ptCount val="4"/>
                <c:pt idx="0">
                  <c:v>None</c:v>
                </c:pt>
                <c:pt idx="1">
                  <c:v>High</c:v>
                </c:pt>
                <c:pt idx="2">
                  <c:v>Low</c:v>
                </c:pt>
                <c:pt idx="3">
                  <c:v>Medium</c:v>
                </c:pt>
              </c:strCache>
            </c:strRef>
          </c:cat>
          <c:val>
            <c:numRef>
              <c:f>'Profit by Disount'!$C$2:$C$5</c:f>
              <c:numCache>
                <c:formatCode>[&gt;999999]\€0.0###,," M";[&gt;999]\€0.0###," K";\€0.00</c:formatCode>
                <c:ptCount val="4"/>
                <c:pt idx="0">
                  <c:v>635980</c:v>
                </c:pt>
                <c:pt idx="1">
                  <c:v>1833046.9499999997</c:v>
                </c:pt>
                <c:pt idx="2">
                  <c:v>1973602.4549999996</c:v>
                </c:pt>
                <c:pt idx="3">
                  <c:v>2272314.0650000004</c:v>
                </c:pt>
              </c:numCache>
            </c:numRef>
          </c:val>
          <c:extLst>
            <c:ext xmlns:c16="http://schemas.microsoft.com/office/drawing/2014/chart" uri="{C3380CC4-5D6E-409C-BE32-E72D297353CC}">
              <c16:uniqueId val="{00000001-2FB4-4782-9F18-823E03EB25AF}"/>
            </c:ext>
          </c:extLst>
        </c:ser>
        <c:dLbls>
          <c:showLegendKey val="0"/>
          <c:showVal val="0"/>
          <c:showCatName val="0"/>
          <c:showSerName val="0"/>
          <c:showPercent val="0"/>
          <c:showBubbleSize val="0"/>
        </c:dLbls>
        <c:gapWidth val="150"/>
        <c:axId val="729046623"/>
        <c:axId val="729031231"/>
      </c:barChart>
      <c:catAx>
        <c:axId val="729046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29031231"/>
        <c:crosses val="autoZero"/>
        <c:auto val="1"/>
        <c:lblAlgn val="ctr"/>
        <c:lblOffset val="100"/>
        <c:noMultiLvlLbl val="0"/>
      </c:catAx>
      <c:valAx>
        <c:axId val="729031231"/>
        <c:scaling>
          <c:orientation val="minMax"/>
        </c:scaling>
        <c:delete val="0"/>
        <c:axPos val="b"/>
        <c:numFmt formatCode="[&gt;999999]\€0.0###,,&quot; M&quot;;[&gt;999]\€0.0###,&quot; K&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29046623"/>
        <c:crosses val="autoZero"/>
        <c:crossBetween val="between"/>
      </c:valAx>
      <c:spPr>
        <a:noFill/>
        <a:ln>
          <a:noFill/>
        </a:ln>
        <a:effectLst/>
      </c:spPr>
    </c:plotArea>
    <c:legend>
      <c:legendPos val="b"/>
      <c:layout>
        <c:manualLayout>
          <c:xMode val="edge"/>
          <c:yMode val="edge"/>
          <c:x val="0.12121604827290253"/>
          <c:y val="0.91245074910383284"/>
          <c:w val="0.68256800187926259"/>
          <c:h val="8.754925089616717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t>Sales and Profit by Buyer Type</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'Sales | profit by Buyer type'!$B$8</c:f>
              <c:strCache>
                <c:ptCount val="1"/>
                <c:pt idx="0">
                  <c:v>Gross Sales</c:v>
                </c:pt>
              </c:strCache>
            </c:strRef>
          </c:tx>
          <c:spPr>
            <a:solidFill>
              <a:schemeClr val="accent1">
                <a:shade val="76000"/>
              </a:schemeClr>
            </a:solidFill>
            <a:ln>
              <a:noFill/>
            </a:ln>
            <a:effectLst/>
          </c:spPr>
          <c:invertIfNegative val="0"/>
          <c:cat>
            <c:strRef>
              <c:f>'Sales | profit by Buyer type'!$A$9:$A$13</c:f>
              <c:strCache>
                <c:ptCount val="5"/>
                <c:pt idx="0">
                  <c:v>Corporations</c:v>
                </c:pt>
                <c:pt idx="1">
                  <c:v>Institutions</c:v>
                </c:pt>
                <c:pt idx="2">
                  <c:v>MiniMarkets</c:v>
                </c:pt>
                <c:pt idx="3">
                  <c:v>Resellers</c:v>
                </c:pt>
                <c:pt idx="4">
                  <c:v>SuperMarkets</c:v>
                </c:pt>
              </c:strCache>
            </c:strRef>
          </c:cat>
          <c:val>
            <c:numRef>
              <c:f>'Sales | profit by Buyer type'!$B$9:$B$13</c:f>
              <c:numCache>
                <c:formatCode>[&gt;999999]\€0.0###,," M";[&gt;999]\€0.0###," K";\€0.00</c:formatCode>
                <c:ptCount val="5"/>
                <c:pt idx="0">
                  <c:v>8804000</c:v>
                </c:pt>
                <c:pt idx="1">
                  <c:v>22132699</c:v>
                </c:pt>
                <c:pt idx="2">
                  <c:v>21684150</c:v>
                </c:pt>
                <c:pt idx="3">
                  <c:v>831270</c:v>
                </c:pt>
                <c:pt idx="4">
                  <c:v>972480</c:v>
                </c:pt>
              </c:numCache>
            </c:numRef>
          </c:val>
          <c:extLst>
            <c:ext xmlns:c16="http://schemas.microsoft.com/office/drawing/2014/chart" uri="{C3380CC4-5D6E-409C-BE32-E72D297353CC}">
              <c16:uniqueId val="{00000000-B686-4210-B677-D2C85628E7E4}"/>
            </c:ext>
          </c:extLst>
        </c:ser>
        <c:dLbls>
          <c:showLegendKey val="0"/>
          <c:showVal val="0"/>
          <c:showCatName val="0"/>
          <c:showSerName val="0"/>
          <c:showPercent val="0"/>
          <c:showBubbleSize val="0"/>
        </c:dLbls>
        <c:gapWidth val="219"/>
        <c:axId val="546145007"/>
        <c:axId val="546135439"/>
      </c:barChart>
      <c:lineChart>
        <c:grouping val="standard"/>
        <c:varyColors val="0"/>
        <c:ser>
          <c:idx val="1"/>
          <c:order val="1"/>
          <c:tx>
            <c:strRef>
              <c:f>'Sales | profit by Buyer type'!$C$8</c:f>
              <c:strCache>
                <c:ptCount val="1"/>
                <c:pt idx="0">
                  <c:v>Profit Margin</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cat>
            <c:strRef>
              <c:f>'Sales | profit by Buyer type'!$A$9:$A$13</c:f>
              <c:strCache>
                <c:ptCount val="5"/>
                <c:pt idx="0">
                  <c:v>Corporations</c:v>
                </c:pt>
                <c:pt idx="1">
                  <c:v>Institutions</c:v>
                </c:pt>
                <c:pt idx="2">
                  <c:v>MiniMarkets</c:v>
                </c:pt>
                <c:pt idx="3">
                  <c:v>Resellers</c:v>
                </c:pt>
                <c:pt idx="4">
                  <c:v>SuperMarkets</c:v>
                </c:pt>
              </c:strCache>
            </c:strRef>
          </c:cat>
          <c:val>
            <c:numRef>
              <c:f>'Sales | profit by Buyer type'!$C$9:$C$13</c:f>
              <c:numCache>
                <c:formatCode>0%</c:formatCode>
                <c:ptCount val="5"/>
                <c:pt idx="0">
                  <c:v>0.04</c:v>
                </c:pt>
                <c:pt idx="1">
                  <c:v>0.27114926200369871</c:v>
                </c:pt>
                <c:pt idx="2">
                  <c:v>0.16666666666666666</c:v>
                </c:pt>
                <c:pt idx="3">
                  <c:v>0.74999939851071251</c:v>
                </c:pt>
                <c:pt idx="4">
                  <c:v>0.33333333333333331</c:v>
                </c:pt>
              </c:numCache>
            </c:numRef>
          </c:val>
          <c:smooth val="0"/>
          <c:extLst>
            <c:ext xmlns:c16="http://schemas.microsoft.com/office/drawing/2014/chart" uri="{C3380CC4-5D6E-409C-BE32-E72D297353CC}">
              <c16:uniqueId val="{00000001-B686-4210-B677-D2C85628E7E4}"/>
            </c:ext>
          </c:extLst>
        </c:ser>
        <c:dLbls>
          <c:showLegendKey val="0"/>
          <c:showVal val="0"/>
          <c:showCatName val="0"/>
          <c:showSerName val="0"/>
          <c:showPercent val="0"/>
          <c:showBubbleSize val="0"/>
        </c:dLbls>
        <c:marker val="1"/>
        <c:smooth val="0"/>
        <c:axId val="546132943"/>
        <c:axId val="546136687"/>
      </c:lineChart>
      <c:catAx>
        <c:axId val="546145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46135439"/>
        <c:crosses val="autoZero"/>
        <c:auto val="1"/>
        <c:lblAlgn val="ctr"/>
        <c:lblOffset val="100"/>
        <c:noMultiLvlLbl val="0"/>
      </c:catAx>
      <c:valAx>
        <c:axId val="546135439"/>
        <c:scaling>
          <c:orientation val="minMax"/>
        </c:scaling>
        <c:delete val="0"/>
        <c:axPos val="l"/>
        <c:numFmt formatCode="[&gt;999999]\€0.0###,,&quot; M&quot;;[&gt;999]\€0.0###,&quot; K&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46145007"/>
        <c:crosses val="autoZero"/>
        <c:crossBetween val="between"/>
      </c:valAx>
      <c:valAx>
        <c:axId val="54613668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46132943"/>
        <c:crosses val="max"/>
        <c:crossBetween val="between"/>
      </c:valAx>
      <c:catAx>
        <c:axId val="546132943"/>
        <c:scaling>
          <c:orientation val="minMax"/>
        </c:scaling>
        <c:delete val="1"/>
        <c:axPos val="b"/>
        <c:numFmt formatCode="General" sourceLinked="1"/>
        <c:majorTickMark val="out"/>
        <c:minorTickMark val="none"/>
        <c:tickLblPos val="nextTo"/>
        <c:crossAx val="5461366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t>Cumulative Profit per Product</a:t>
            </a:r>
          </a:p>
        </c:rich>
      </c:tx>
      <c:layout>
        <c:manualLayout>
          <c:xMode val="edge"/>
          <c:yMode val="edge"/>
          <c:x val="0.34379105792675257"/>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1054554918560953"/>
          <c:y val="0.1024918192820891"/>
          <c:w val="0.6581711729859121"/>
          <c:h val="0.84728013375711186"/>
        </c:manualLayout>
      </c:layout>
      <c:lineChart>
        <c:grouping val="standard"/>
        <c:varyColors val="0"/>
        <c:ser>
          <c:idx val="0"/>
          <c:order val="0"/>
          <c:tx>
            <c:strRef>
              <c:f>'Cumulative Profits'!$A$13</c:f>
              <c:strCache>
                <c:ptCount val="1"/>
                <c:pt idx="0">
                  <c:v>Camera 1</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forward val="1"/>
            <c:dispRSqr val="0"/>
            <c:dispEq val="0"/>
          </c:trendline>
          <c:cat>
            <c:strRef>
              <c:f>'Cumulative Profits'!$B$12:$M$12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'Cumulative Profits'!$B$13:$M$13</c:f>
              <c:numCache>
                <c:formatCode>[&gt;999999]\€0.0#,," M";[&gt;999]\€0.0#," K";\€0</c:formatCode>
                <c:ptCount val="12"/>
                <c:pt idx="0">
                  <c:v>58392.399999999994</c:v>
                </c:pt>
                <c:pt idx="1">
                  <c:v>120740.31999999999</c:v>
                </c:pt>
                <c:pt idx="2">
                  <c:v>502267.32</c:v>
                </c:pt>
                <c:pt idx="3">
                  <c:v>526407.495</c:v>
                </c:pt>
                <c:pt idx="4">
                  <c:v>566272.09499999997</c:v>
                </c:pt>
                <c:pt idx="5">
                  <c:v>757057.84499999997</c:v>
                </c:pt>
                <c:pt idx="6">
                  <c:v>817255.84499999997</c:v>
                </c:pt>
                <c:pt idx="7">
                  <c:v>770740.53499999992</c:v>
                </c:pt>
                <c:pt idx="8">
                  <c:v>841279.65499999991</c:v>
                </c:pt>
                <c:pt idx="9">
                  <c:v>1075721.855</c:v>
                </c:pt>
                <c:pt idx="10">
                  <c:v>1110761.105</c:v>
                </c:pt>
                <c:pt idx="11">
                  <c:v>1788036.0249999999</c:v>
                </c:pt>
              </c:numCache>
            </c:numRef>
          </c:val>
          <c:smooth val="0"/>
          <c:extLst>
            <c:ext xmlns:c16="http://schemas.microsoft.com/office/drawing/2014/chart" uri="{C3380CC4-5D6E-409C-BE32-E72D297353CC}">
              <c16:uniqueId val="{00000001-58DA-4D06-BD38-696486AC7FBC}"/>
            </c:ext>
          </c:extLst>
        </c:ser>
        <c:ser>
          <c:idx val="1"/>
          <c:order val="1"/>
          <c:tx>
            <c:strRef>
              <c:f>'Cumulative Profits'!$A$14</c:f>
              <c:strCache>
                <c:ptCount val="1"/>
                <c:pt idx="0">
                  <c:v>Camera 2</c:v>
                </c:pt>
              </c:strCache>
            </c:strRef>
          </c:tx>
          <c:spPr>
            <a:ln w="28575" cap="rnd">
              <a:solidFill>
                <a:srgbClr val="00B0F0"/>
              </a:solidFill>
              <a:round/>
            </a:ln>
            <a:effectLst/>
          </c:spPr>
          <c:marker>
            <c:symbol val="none"/>
          </c:marker>
          <c:trendline>
            <c:spPr>
              <a:ln w="19050" cap="rnd">
                <a:solidFill>
                  <a:srgbClr val="00B0F0"/>
                </a:solidFill>
                <a:prstDash val="sysDot"/>
              </a:ln>
              <a:effectLst/>
            </c:spPr>
            <c:trendlineType val="linear"/>
            <c:forward val="1"/>
            <c:dispRSqr val="0"/>
            <c:dispEq val="0"/>
          </c:trendline>
          <c:cat>
            <c:strRef>
              <c:f>'Cumulative Profits'!$B$12:$M$12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'Cumulative Profits'!$B$14:$M$14</c:f>
              <c:numCache>
                <c:formatCode>[&gt;999999]\€0.0#,," M";[&gt;999]\€0.0#," K";\€0</c:formatCode>
                <c:ptCount val="12"/>
                <c:pt idx="0">
                  <c:v>293968.40000000002</c:v>
                </c:pt>
                <c:pt idx="1">
                  <c:v>301189.22000000003</c:v>
                </c:pt>
                <c:pt idx="2">
                  <c:v>336857.12000000005</c:v>
                </c:pt>
                <c:pt idx="3">
                  <c:v>674062.62000000011</c:v>
                </c:pt>
                <c:pt idx="4">
                  <c:v>1027795.7800000001</c:v>
                </c:pt>
                <c:pt idx="5">
                  <c:v>1143341.1000000001</c:v>
                </c:pt>
                <c:pt idx="6">
                  <c:v>1187719.75</c:v>
                </c:pt>
                <c:pt idx="7">
                  <c:v>1350405.65</c:v>
                </c:pt>
                <c:pt idx="8">
                  <c:v>1361900.77</c:v>
                </c:pt>
                <c:pt idx="9">
                  <c:v>1558055.4100000001</c:v>
                </c:pt>
                <c:pt idx="10">
                  <c:v>1643812.09</c:v>
                </c:pt>
                <c:pt idx="11">
                  <c:v>1656996.84</c:v>
                </c:pt>
              </c:numCache>
            </c:numRef>
          </c:val>
          <c:smooth val="0"/>
          <c:extLst>
            <c:ext xmlns:c16="http://schemas.microsoft.com/office/drawing/2014/chart" uri="{C3380CC4-5D6E-409C-BE32-E72D297353CC}">
              <c16:uniqueId val="{00000003-58DA-4D06-BD38-696486AC7FBC}"/>
            </c:ext>
          </c:extLst>
        </c:ser>
        <c:ser>
          <c:idx val="2"/>
          <c:order val="2"/>
          <c:tx>
            <c:strRef>
              <c:f>'Cumulative Profits'!$A$15</c:f>
              <c:strCache>
                <c:ptCount val="1"/>
                <c:pt idx="0">
                  <c:v>Camera 3</c:v>
                </c:pt>
              </c:strCache>
            </c:strRef>
          </c:tx>
          <c:spPr>
            <a:ln w="28575" cap="rnd">
              <a:solidFill>
                <a:schemeClr val="accent1">
                  <a:lumMod val="50000"/>
                </a:schemeClr>
              </a:solidFill>
              <a:round/>
            </a:ln>
            <a:effectLst/>
          </c:spPr>
          <c:marker>
            <c:symbol val="none"/>
          </c:marker>
          <c:trendline>
            <c:spPr>
              <a:ln w="19050" cap="rnd">
                <a:solidFill>
                  <a:schemeClr val="accent1">
                    <a:lumMod val="50000"/>
                  </a:schemeClr>
                </a:solidFill>
                <a:prstDash val="sysDot"/>
              </a:ln>
              <a:effectLst/>
            </c:spPr>
            <c:trendlineType val="linear"/>
            <c:forward val="1"/>
            <c:dispRSqr val="0"/>
            <c:dispEq val="0"/>
          </c:trendline>
          <c:cat>
            <c:strRef>
              <c:f>'Cumulative Profits'!$B$12:$M$12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'Cumulative Profits'!$B$15:$M$15</c:f>
              <c:numCache>
                <c:formatCode>[&gt;999999]\€0.0#,," M";[&gt;999]\€0.0#," K";\€0</c:formatCode>
                <c:ptCount val="12"/>
                <c:pt idx="0">
                  <c:v>391609.33500000002</c:v>
                </c:pt>
                <c:pt idx="1">
                  <c:v>482971.73499999999</c:v>
                </c:pt>
                <c:pt idx="2">
                  <c:v>530847.78500000003</c:v>
                </c:pt>
                <c:pt idx="3">
                  <c:v>690973.08000000007</c:v>
                </c:pt>
                <c:pt idx="4">
                  <c:v>1094145.9100000001</c:v>
                </c:pt>
                <c:pt idx="5">
                  <c:v>1716817.7200000002</c:v>
                </c:pt>
                <c:pt idx="6">
                  <c:v>2149993.21</c:v>
                </c:pt>
                <c:pt idx="7">
                  <c:v>2214789.19</c:v>
                </c:pt>
                <c:pt idx="8">
                  <c:v>2331374.44</c:v>
                </c:pt>
                <c:pt idx="9">
                  <c:v>2371020.4</c:v>
                </c:pt>
                <c:pt idx="10">
                  <c:v>2837166.9</c:v>
                </c:pt>
                <c:pt idx="11">
                  <c:v>3697584.86</c:v>
                </c:pt>
              </c:numCache>
            </c:numRef>
          </c:val>
          <c:smooth val="0"/>
          <c:extLst>
            <c:ext xmlns:c16="http://schemas.microsoft.com/office/drawing/2014/chart" uri="{C3380CC4-5D6E-409C-BE32-E72D297353CC}">
              <c16:uniqueId val="{00000005-58DA-4D06-BD38-696486AC7FBC}"/>
            </c:ext>
          </c:extLst>
        </c:ser>
        <c:ser>
          <c:idx val="3"/>
          <c:order val="3"/>
          <c:tx>
            <c:strRef>
              <c:f>'Cumulative Profits'!$A$16</c:f>
              <c:strCache>
                <c:ptCount val="1"/>
                <c:pt idx="0">
                  <c:v>Camera 4</c:v>
                </c:pt>
              </c:strCache>
            </c:strRef>
          </c:tx>
          <c:spPr>
            <a:ln w="28575" cap="rnd">
              <a:solidFill>
                <a:srgbClr val="7030A0"/>
              </a:solidFill>
              <a:round/>
            </a:ln>
            <a:effectLst/>
          </c:spPr>
          <c:marker>
            <c:symbol val="none"/>
          </c:marker>
          <c:trendline>
            <c:spPr>
              <a:ln w="19050" cap="rnd">
                <a:solidFill>
                  <a:srgbClr val="7030A0"/>
                </a:solidFill>
                <a:prstDash val="sysDot"/>
              </a:ln>
              <a:effectLst/>
            </c:spPr>
            <c:trendlineType val="linear"/>
            <c:forward val="1"/>
            <c:dispRSqr val="0"/>
            <c:dispEq val="0"/>
          </c:trendline>
          <c:trendline>
            <c:spPr>
              <a:ln w="19050" cap="rnd">
                <a:solidFill>
                  <a:srgbClr val="7030A0"/>
                </a:solidFill>
                <a:prstDash val="sysDot"/>
              </a:ln>
              <a:effectLst/>
            </c:spPr>
            <c:trendlineType val="linear"/>
            <c:dispRSqr val="0"/>
            <c:dispEq val="0"/>
          </c:trendline>
          <c:cat>
            <c:strRef>
              <c:f>'Cumulative Profits'!$B$12:$M$12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'Cumulative Profits'!$B$16:$M$16</c:f>
              <c:numCache>
                <c:formatCode>[&gt;999999]\€0.0#,," M";[&gt;999]\€0.0#," K";\€0</c:formatCode>
                <c:ptCount val="12"/>
                <c:pt idx="0">
                  <c:v>33366.275000000001</c:v>
                </c:pt>
                <c:pt idx="1">
                  <c:v>12422.525000000001</c:v>
                </c:pt>
                <c:pt idx="2">
                  <c:v>68339.885000000009</c:v>
                </c:pt>
                <c:pt idx="3">
                  <c:v>158142.185</c:v>
                </c:pt>
                <c:pt idx="4">
                  <c:v>181529.495</c:v>
                </c:pt>
                <c:pt idx="5">
                  <c:v>567391.84499999997</c:v>
                </c:pt>
                <c:pt idx="6">
                  <c:v>900997.84499999997</c:v>
                </c:pt>
                <c:pt idx="7">
                  <c:v>972309.29499999993</c:v>
                </c:pt>
                <c:pt idx="8">
                  <c:v>926665.54499999993</c:v>
                </c:pt>
                <c:pt idx="9">
                  <c:v>1501416.605</c:v>
                </c:pt>
                <c:pt idx="10">
                  <c:v>1511270.325</c:v>
                </c:pt>
                <c:pt idx="11">
                  <c:v>1684042.7049999998</c:v>
                </c:pt>
              </c:numCache>
            </c:numRef>
          </c:val>
          <c:smooth val="0"/>
          <c:extLst>
            <c:ext xmlns:c16="http://schemas.microsoft.com/office/drawing/2014/chart" uri="{C3380CC4-5D6E-409C-BE32-E72D297353CC}">
              <c16:uniqueId val="{00000008-58DA-4D06-BD38-696486AC7FBC}"/>
            </c:ext>
          </c:extLst>
        </c:ser>
        <c:ser>
          <c:idx val="4"/>
          <c:order val="4"/>
          <c:tx>
            <c:strRef>
              <c:f>'Cumulative Profits'!$A$17</c:f>
              <c:strCache>
                <c:ptCount val="1"/>
                <c:pt idx="0">
                  <c:v>Camera 5</c:v>
                </c:pt>
              </c:strCache>
            </c:strRef>
          </c:tx>
          <c:spPr>
            <a:ln w="28575" cap="rnd">
              <a:solidFill>
                <a:srgbClr val="0070C0"/>
              </a:solidFill>
              <a:round/>
            </a:ln>
            <a:effectLst/>
          </c:spPr>
          <c:marker>
            <c:symbol val="none"/>
          </c:marker>
          <c:trendline>
            <c:spPr>
              <a:ln w="19050" cap="rnd">
                <a:solidFill>
                  <a:srgbClr val="0070C0"/>
                </a:solidFill>
                <a:prstDash val="sysDot"/>
              </a:ln>
              <a:effectLst/>
            </c:spPr>
            <c:trendlineType val="linear"/>
            <c:forward val="1"/>
            <c:dispRSqr val="0"/>
            <c:dispEq val="0"/>
          </c:trendline>
          <c:cat>
            <c:strRef>
              <c:f>'Cumulative Profits'!$B$12:$M$12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'Cumulative Profits'!$B$17:$M$17</c:f>
              <c:numCache>
                <c:formatCode>[&gt;999999]\€0.0#,," M";[&gt;999]\€0.0#," K";\€0</c:formatCode>
                <c:ptCount val="12"/>
                <c:pt idx="0">
                  <c:v>71854.820000000007</c:v>
                </c:pt>
                <c:pt idx="1">
                  <c:v>457139.82</c:v>
                </c:pt>
                <c:pt idx="2">
                  <c:v>466839.38</c:v>
                </c:pt>
                <c:pt idx="3">
                  <c:v>719416.28</c:v>
                </c:pt>
                <c:pt idx="4">
                  <c:v>760153.94000000006</c:v>
                </c:pt>
                <c:pt idx="5">
                  <c:v>792193.50000000012</c:v>
                </c:pt>
                <c:pt idx="6">
                  <c:v>817913.50000000012</c:v>
                </c:pt>
                <c:pt idx="7">
                  <c:v>1249785.5</c:v>
                </c:pt>
                <c:pt idx="8">
                  <c:v>1510742.5</c:v>
                </c:pt>
                <c:pt idx="9">
                  <c:v>2125342.4</c:v>
                </c:pt>
                <c:pt idx="10">
                  <c:v>2075973.65</c:v>
                </c:pt>
                <c:pt idx="11">
                  <c:v>2156422.79</c:v>
                </c:pt>
              </c:numCache>
            </c:numRef>
          </c:val>
          <c:smooth val="0"/>
          <c:extLst>
            <c:ext xmlns:c16="http://schemas.microsoft.com/office/drawing/2014/chart" uri="{C3380CC4-5D6E-409C-BE32-E72D297353CC}">
              <c16:uniqueId val="{0000000A-58DA-4D06-BD38-696486AC7FBC}"/>
            </c:ext>
          </c:extLst>
        </c:ser>
        <c:ser>
          <c:idx val="5"/>
          <c:order val="5"/>
          <c:tx>
            <c:strRef>
              <c:f>'Cumulative Profits'!$A$18</c:f>
              <c:strCache>
                <c:ptCount val="1"/>
                <c:pt idx="0">
                  <c:v>Camera 6</c:v>
                </c:pt>
              </c:strCache>
            </c:strRef>
          </c:tx>
          <c:spPr>
            <a:ln w="28575" cap="rnd">
              <a:solidFill>
                <a:srgbClr val="00B050"/>
              </a:solidFill>
              <a:round/>
            </a:ln>
            <a:effectLst/>
          </c:spPr>
          <c:marker>
            <c:symbol val="none"/>
          </c:marker>
          <c:trendline>
            <c:spPr>
              <a:ln w="19050" cap="rnd">
                <a:solidFill>
                  <a:srgbClr val="00B050"/>
                </a:solidFill>
                <a:prstDash val="sysDot"/>
              </a:ln>
              <a:effectLst/>
            </c:spPr>
            <c:trendlineType val="linear"/>
            <c:forward val="1"/>
            <c:dispRSqr val="0"/>
            <c:dispEq val="0"/>
          </c:trendline>
          <c:cat>
            <c:strRef>
              <c:f>'Cumulative Profits'!$B$12:$M$12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'Cumulative Profits'!$B$18:$M$18</c:f>
              <c:numCache>
                <c:formatCode>[&gt;999999]\€0.0#,," M";[&gt;999]\€0.0#," K";\€0</c:formatCode>
                <c:ptCount val="12"/>
                <c:pt idx="0">
                  <c:v>-35162.550000000003</c:v>
                </c:pt>
                <c:pt idx="1">
                  <c:v>588112.44999999995</c:v>
                </c:pt>
                <c:pt idx="2">
                  <c:v>727291.45</c:v>
                </c:pt>
                <c:pt idx="3">
                  <c:v>793425.85</c:v>
                </c:pt>
                <c:pt idx="4">
                  <c:v>761170.35</c:v>
                </c:pt>
                <c:pt idx="5">
                  <c:v>888019.38</c:v>
                </c:pt>
                <c:pt idx="6">
                  <c:v>914806.92</c:v>
                </c:pt>
                <c:pt idx="7">
                  <c:v>1021723.3200000001</c:v>
                </c:pt>
                <c:pt idx="8">
                  <c:v>1630922.82</c:v>
                </c:pt>
                <c:pt idx="9">
                  <c:v>1753314.98</c:v>
                </c:pt>
                <c:pt idx="10">
                  <c:v>1810487.78</c:v>
                </c:pt>
                <c:pt idx="11">
                  <c:v>2032154.53</c:v>
                </c:pt>
              </c:numCache>
            </c:numRef>
          </c:val>
          <c:smooth val="0"/>
          <c:extLst>
            <c:ext xmlns:c16="http://schemas.microsoft.com/office/drawing/2014/chart" uri="{C3380CC4-5D6E-409C-BE32-E72D297353CC}">
              <c16:uniqueId val="{0000000C-58DA-4D06-BD38-696486AC7FBC}"/>
            </c:ext>
          </c:extLst>
        </c:ser>
        <c:dLbls>
          <c:showLegendKey val="0"/>
          <c:showVal val="0"/>
          <c:showCatName val="0"/>
          <c:showSerName val="0"/>
          <c:showPercent val="0"/>
          <c:showBubbleSize val="0"/>
        </c:dLbls>
        <c:smooth val="0"/>
        <c:axId val="729052031"/>
        <c:axId val="729052863"/>
      </c:lineChart>
      <c:catAx>
        <c:axId val="72905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29052863"/>
        <c:crosses val="autoZero"/>
        <c:auto val="1"/>
        <c:lblAlgn val="ctr"/>
        <c:lblOffset val="100"/>
        <c:noMultiLvlLbl val="0"/>
      </c:catAx>
      <c:valAx>
        <c:axId val="729052863"/>
        <c:scaling>
          <c:orientation val="minMax"/>
        </c:scaling>
        <c:delete val="0"/>
        <c:axPos val="l"/>
        <c:numFmt formatCode="[&gt;999999]\€0.0#,,&quot; M&quot;;[&gt;999]\€0.0#,&quot; 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29052031"/>
        <c:crosses val="autoZero"/>
        <c:crossBetween val="between"/>
      </c:valAx>
      <c:spPr>
        <a:noFill/>
        <a:ln>
          <a:noFill/>
        </a:ln>
        <a:effectLst/>
      </c:spPr>
    </c:plotArea>
    <c:legend>
      <c:legendPos val="r"/>
      <c:layout>
        <c:manualLayout>
          <c:xMode val="edge"/>
          <c:yMode val="edge"/>
          <c:x val="0.81933393138628308"/>
          <c:y val="9.4924040209367413E-2"/>
          <c:w val="0.18066606861371687"/>
          <c:h val="0.8010848888927099"/>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[CameraCompany.xlsx]Product Profit Per Quarter!PivotTable1</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Profit Trend per Quarter</a:t>
            </a:r>
          </a:p>
        </c:rich>
      </c:tx>
      <c:layout>
        <c:manualLayout>
          <c:xMode val="edge"/>
          <c:yMode val="edge"/>
          <c:x val="0.34387737532808399"/>
          <c:y val="7.366482504604051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rgbClr val="002060"/>
          </a:solidFill>
          <a:ln>
            <a:noFill/>
          </a:ln>
          <a:effectLst/>
        </c:spPr>
      </c:pivotFmt>
      <c:pivotFmt>
        <c:idx val="11"/>
        <c:spPr>
          <a:solidFill>
            <a:srgbClr val="00B0F0"/>
          </a:solidFill>
          <a:ln>
            <a:noFill/>
          </a:ln>
          <a:effectLst/>
        </c:spPr>
      </c:pivotFmt>
      <c:pivotFmt>
        <c:idx val="12"/>
        <c:spPr>
          <a:solidFill>
            <a:srgbClr val="00B0F0"/>
          </a:solidFill>
          <a:ln>
            <a:noFill/>
          </a:ln>
          <a:effectLst/>
        </c:spPr>
      </c:pivotFmt>
      <c:pivotFmt>
        <c:idx val="13"/>
        <c:spPr>
          <a:solidFill>
            <a:srgbClr val="00B0F0"/>
          </a:solidFill>
          <a:ln>
            <a:noFill/>
          </a:ln>
          <a:effectLst/>
        </c:spPr>
      </c:pivotFmt>
      <c:pivotFmt>
        <c:idx val="14"/>
        <c:spPr>
          <a:solidFill>
            <a:srgbClr val="00B0F0"/>
          </a:solidFill>
          <a:ln>
            <a:noFill/>
          </a:ln>
          <a:effectLst/>
        </c:spPr>
      </c:pivotFmt>
      <c:pivotFmt>
        <c:idx val="15"/>
        <c:spPr>
          <a:solidFill>
            <a:srgbClr val="7030A0"/>
          </a:solidFill>
          <a:ln>
            <a:noFill/>
          </a:ln>
          <a:effectLst/>
        </c:spPr>
      </c:pivotFmt>
      <c:pivotFmt>
        <c:idx val="16"/>
        <c:spPr>
          <a:solidFill>
            <a:srgbClr val="7030A0"/>
          </a:solidFill>
          <a:ln>
            <a:noFill/>
          </a:ln>
          <a:effectLst/>
        </c:spPr>
      </c:pivotFmt>
      <c:pivotFmt>
        <c:idx val="17"/>
        <c:spPr>
          <a:solidFill>
            <a:srgbClr val="7030A0"/>
          </a:solidFill>
          <a:ln>
            <a:noFill/>
          </a:ln>
          <a:effectLst/>
        </c:spPr>
      </c:pivotFmt>
      <c:pivotFmt>
        <c:idx val="18"/>
        <c:spPr>
          <a:solidFill>
            <a:srgbClr val="7030A0"/>
          </a:solidFill>
          <a:ln>
            <a:noFill/>
          </a:ln>
          <a:effectLst/>
        </c:spPr>
      </c:pivotFmt>
      <c:pivotFmt>
        <c:idx val="19"/>
        <c:spPr>
          <a:solidFill>
            <a:schemeClr val="tx2"/>
          </a:solidFill>
          <a:ln>
            <a:noFill/>
          </a:ln>
          <a:effectLst/>
        </c:spPr>
      </c:pivotFmt>
      <c:pivotFmt>
        <c:idx val="20"/>
        <c:spPr>
          <a:solidFill>
            <a:schemeClr val="tx2"/>
          </a:solidFill>
          <a:ln>
            <a:noFill/>
          </a:ln>
          <a:effectLst/>
        </c:spPr>
      </c:pivotFmt>
      <c:pivotFmt>
        <c:idx val="21"/>
        <c:spPr>
          <a:solidFill>
            <a:schemeClr val="tx2"/>
          </a:solidFill>
          <a:ln>
            <a:noFill/>
          </a:ln>
          <a:effectLst/>
        </c:spPr>
      </c:pivotFmt>
      <c:pivotFmt>
        <c:idx val="22"/>
        <c:spPr>
          <a:solidFill>
            <a:schemeClr val="tx2"/>
          </a:solidFill>
          <a:ln>
            <a:noFill/>
          </a:ln>
          <a:effectLst/>
        </c:spPr>
      </c:pivotFmt>
    </c:pivotFmts>
    <c:plotArea>
      <c:layout>
        <c:manualLayout>
          <c:layoutTarget val="inner"/>
          <c:xMode val="edge"/>
          <c:yMode val="edge"/>
          <c:x val="9.3913923410176139E-2"/>
          <c:y val="0.16823305466887276"/>
          <c:w val="0.8839977231761692"/>
          <c:h val="0.54108197232937638"/>
        </c:manualLayout>
      </c:layout>
      <c:barChart>
        <c:barDir val="col"/>
        <c:grouping val="clustered"/>
        <c:varyColors val="0"/>
        <c:ser>
          <c:idx val="0"/>
          <c:order val="0"/>
          <c:tx>
            <c:strRef>
              <c:f>'Product Profit Per Quarter'!$B$4</c:f>
              <c:strCache>
                <c:ptCount val="1"/>
                <c:pt idx="0">
                  <c:v>Total</c:v>
                </c:pt>
              </c:strCache>
            </c:strRef>
          </c:tx>
          <c:spPr>
            <a:solidFill>
              <a:schemeClr val="accent1"/>
            </a:solidFill>
            <a:ln>
              <a:noFill/>
            </a:ln>
            <a:effectLst/>
          </c:spPr>
          <c:invertIfNegative val="0"/>
          <c:dPt>
            <c:idx val="6"/>
            <c:invertIfNegative val="0"/>
            <c:bubble3D val="0"/>
            <c:spPr>
              <a:solidFill>
                <a:srgbClr val="00B0F0"/>
              </a:solidFill>
              <a:ln>
                <a:noFill/>
              </a:ln>
              <a:effectLst/>
            </c:spPr>
            <c:extLst>
              <c:ext xmlns:c16="http://schemas.microsoft.com/office/drawing/2014/chart" uri="{C3380CC4-5D6E-409C-BE32-E72D297353CC}">
                <c16:uniqueId val="{0000000A-80BC-49E1-8DD2-6DB975DB9834}"/>
              </c:ext>
            </c:extLst>
          </c:dPt>
          <c:dPt>
            <c:idx val="7"/>
            <c:invertIfNegative val="0"/>
            <c:bubble3D val="0"/>
            <c:spPr>
              <a:solidFill>
                <a:srgbClr val="00B0F0"/>
              </a:solidFill>
              <a:ln>
                <a:noFill/>
              </a:ln>
              <a:effectLst/>
            </c:spPr>
            <c:extLst>
              <c:ext xmlns:c16="http://schemas.microsoft.com/office/drawing/2014/chart" uri="{C3380CC4-5D6E-409C-BE32-E72D297353CC}">
                <c16:uniqueId val="{0000000B-80BC-49E1-8DD2-6DB975DB9834}"/>
              </c:ext>
            </c:extLst>
          </c:dPt>
          <c:dPt>
            <c:idx val="8"/>
            <c:invertIfNegative val="0"/>
            <c:bubble3D val="0"/>
            <c:spPr>
              <a:solidFill>
                <a:srgbClr val="00B0F0"/>
              </a:solidFill>
              <a:ln>
                <a:noFill/>
              </a:ln>
              <a:effectLst/>
            </c:spPr>
            <c:extLst>
              <c:ext xmlns:c16="http://schemas.microsoft.com/office/drawing/2014/chart" uri="{C3380CC4-5D6E-409C-BE32-E72D297353CC}">
                <c16:uniqueId val="{0000000C-80BC-49E1-8DD2-6DB975DB9834}"/>
              </c:ext>
            </c:extLst>
          </c:dPt>
          <c:dPt>
            <c:idx val="9"/>
            <c:invertIfNegative val="0"/>
            <c:bubble3D val="0"/>
            <c:spPr>
              <a:solidFill>
                <a:srgbClr val="7030A0"/>
              </a:solidFill>
              <a:ln>
                <a:noFill/>
              </a:ln>
              <a:effectLst/>
            </c:spPr>
            <c:extLst>
              <c:ext xmlns:c16="http://schemas.microsoft.com/office/drawing/2014/chart" uri="{C3380CC4-5D6E-409C-BE32-E72D297353CC}">
                <c16:uniqueId val="{0000000D-80BC-49E1-8DD2-6DB975DB9834}"/>
              </c:ext>
            </c:extLst>
          </c:dPt>
          <c:dPt>
            <c:idx val="10"/>
            <c:invertIfNegative val="0"/>
            <c:bubble3D val="0"/>
            <c:spPr>
              <a:solidFill>
                <a:srgbClr val="7030A0"/>
              </a:solidFill>
              <a:ln>
                <a:noFill/>
              </a:ln>
              <a:effectLst/>
            </c:spPr>
            <c:extLst>
              <c:ext xmlns:c16="http://schemas.microsoft.com/office/drawing/2014/chart" uri="{C3380CC4-5D6E-409C-BE32-E72D297353CC}">
                <c16:uniqueId val="{0000000E-80BC-49E1-8DD2-6DB975DB9834}"/>
              </c:ext>
            </c:extLst>
          </c:dPt>
          <c:dPt>
            <c:idx val="11"/>
            <c:invertIfNegative val="0"/>
            <c:bubble3D val="0"/>
            <c:spPr>
              <a:solidFill>
                <a:srgbClr val="7030A0"/>
              </a:solidFill>
              <a:ln>
                <a:noFill/>
              </a:ln>
              <a:effectLst/>
            </c:spPr>
            <c:extLst>
              <c:ext xmlns:c16="http://schemas.microsoft.com/office/drawing/2014/chart" uri="{C3380CC4-5D6E-409C-BE32-E72D297353CC}">
                <c16:uniqueId val="{0000000F-80BC-49E1-8DD2-6DB975DB9834}"/>
              </c:ext>
            </c:extLst>
          </c:dPt>
          <c:dPt>
            <c:idx val="15"/>
            <c:invertIfNegative val="0"/>
            <c:bubble3D val="0"/>
            <c:spPr>
              <a:solidFill>
                <a:schemeClr val="tx2"/>
              </a:solidFill>
              <a:ln>
                <a:noFill/>
              </a:ln>
              <a:effectLst/>
            </c:spPr>
            <c:extLst>
              <c:ext xmlns:c16="http://schemas.microsoft.com/office/drawing/2014/chart" uri="{C3380CC4-5D6E-409C-BE32-E72D297353CC}">
                <c16:uniqueId val="{00000013-80BC-49E1-8DD2-6DB975DB9834}"/>
              </c:ext>
            </c:extLst>
          </c:dPt>
          <c:dPt>
            <c:idx val="16"/>
            <c:invertIfNegative val="0"/>
            <c:bubble3D val="0"/>
            <c:spPr>
              <a:solidFill>
                <a:schemeClr val="tx2"/>
              </a:solidFill>
              <a:ln>
                <a:noFill/>
              </a:ln>
              <a:effectLst/>
            </c:spPr>
            <c:extLst>
              <c:ext xmlns:c16="http://schemas.microsoft.com/office/drawing/2014/chart" uri="{C3380CC4-5D6E-409C-BE32-E72D297353CC}">
                <c16:uniqueId val="{0000000F-AA3B-4E62-90EE-14AD337799AB}"/>
              </c:ext>
            </c:extLst>
          </c:dPt>
          <c:dPt>
            <c:idx val="17"/>
            <c:invertIfNegative val="0"/>
            <c:bubble3D val="0"/>
            <c:spPr>
              <a:solidFill>
                <a:schemeClr val="tx2"/>
              </a:solidFill>
              <a:ln>
                <a:noFill/>
              </a:ln>
              <a:effectLst/>
            </c:spPr>
            <c:extLst>
              <c:ext xmlns:c16="http://schemas.microsoft.com/office/drawing/2014/chart" uri="{C3380CC4-5D6E-409C-BE32-E72D297353CC}">
                <c16:uniqueId val="{00000011-AA3B-4E62-90EE-14AD337799AB}"/>
              </c:ext>
            </c:extLst>
          </c:dPt>
          <c:cat>
            <c:multiLvlStrRef>
              <c:f>'Product Profit Per Quarter'!$A$5:$A$29</c:f>
              <c:multiLvlStrCache>
                <c:ptCount val="18"/>
                <c:lvl>
                  <c:pt idx="0">
                    <c:v>Q1</c:v>
                  </c:pt>
                  <c:pt idx="1">
                    <c:v>Q2</c:v>
                  </c:pt>
                  <c:pt idx="2">
                    <c:v>Q3</c:v>
                  </c:pt>
                  <c:pt idx="3">
                    <c:v>Q1</c:v>
                  </c:pt>
                  <c:pt idx="4">
                    <c:v>Q2</c:v>
                  </c:pt>
                  <c:pt idx="5">
                    <c:v>Q3</c:v>
                  </c:pt>
                  <c:pt idx="6">
                    <c:v>Q1</c:v>
                  </c:pt>
                  <c:pt idx="7">
                    <c:v>Q2</c:v>
                  </c:pt>
                  <c:pt idx="8">
                    <c:v>Q3</c:v>
                  </c:pt>
                  <c:pt idx="9">
                    <c:v>Q1</c:v>
                  </c:pt>
                  <c:pt idx="10">
                    <c:v>Q2</c:v>
                  </c:pt>
                  <c:pt idx="11">
                    <c:v>Q3</c:v>
                  </c:pt>
                  <c:pt idx="12">
                    <c:v>Q1</c:v>
                  </c:pt>
                  <c:pt idx="13">
                    <c:v>Q2</c:v>
                  </c:pt>
                  <c:pt idx="14">
                    <c:v>Q3</c:v>
                  </c:pt>
                  <c:pt idx="15">
                    <c:v>Q1</c:v>
                  </c:pt>
                  <c:pt idx="16">
                    <c:v>Q2</c:v>
                  </c:pt>
                  <c:pt idx="17">
                    <c:v>Q3</c:v>
                  </c:pt>
                </c:lvl>
                <c:lvl>
                  <c:pt idx="0">
                    <c:v>Camera 1</c:v>
                  </c:pt>
                  <c:pt idx="3">
                    <c:v>Camera 2</c:v>
                  </c:pt>
                  <c:pt idx="6">
                    <c:v>Camera 3</c:v>
                  </c:pt>
                  <c:pt idx="9">
                    <c:v>Camera 4</c:v>
                  </c:pt>
                  <c:pt idx="12">
                    <c:v>Camera 5</c:v>
                  </c:pt>
                  <c:pt idx="15">
                    <c:v>Camera 6</c:v>
                  </c:pt>
                </c:lvl>
              </c:multiLvlStrCache>
            </c:multiLvlStrRef>
          </c:cat>
          <c:val>
            <c:numRef>
              <c:f>'Product Profit Per Quarter'!$B$5:$B$29</c:f>
              <c:numCache>
                <c:formatCode>[&gt;999999]\€0.0###,," M";[&gt;999]\€0.0###," K";\€0.00</c:formatCode>
                <c:ptCount val="18"/>
                <c:pt idx="0">
                  <c:v>502267.32</c:v>
                </c:pt>
                <c:pt idx="1">
                  <c:v>254790.52499999999</c:v>
                </c:pt>
                <c:pt idx="2">
                  <c:v>84221.810000000012</c:v>
                </c:pt>
                <c:pt idx="3">
                  <c:v>336857.12</c:v>
                </c:pt>
                <c:pt idx="4">
                  <c:v>806483.98</c:v>
                </c:pt>
                <c:pt idx="5">
                  <c:v>218559.67</c:v>
                </c:pt>
                <c:pt idx="6">
                  <c:v>530847.78500000003</c:v>
                </c:pt>
                <c:pt idx="7">
                  <c:v>1185969.9350000001</c:v>
                </c:pt>
                <c:pt idx="8">
                  <c:v>614556.72</c:v>
                </c:pt>
                <c:pt idx="9">
                  <c:v>68339.884999999995</c:v>
                </c:pt>
                <c:pt idx="10">
                  <c:v>499051.95999999996</c:v>
                </c:pt>
                <c:pt idx="11">
                  <c:v>359273.7</c:v>
                </c:pt>
                <c:pt idx="12">
                  <c:v>466839.38</c:v>
                </c:pt>
                <c:pt idx="13">
                  <c:v>325354.12</c:v>
                </c:pt>
                <c:pt idx="14">
                  <c:v>718549</c:v>
                </c:pt>
                <c:pt idx="15">
                  <c:v>727291.45</c:v>
                </c:pt>
                <c:pt idx="16">
                  <c:v>160727.93000000002</c:v>
                </c:pt>
                <c:pt idx="17">
                  <c:v>742903.44</c:v>
                </c:pt>
              </c:numCache>
            </c:numRef>
          </c:val>
          <c:extLst>
            <c:ext xmlns:c16="http://schemas.microsoft.com/office/drawing/2014/chart" uri="{C3380CC4-5D6E-409C-BE32-E72D297353CC}">
              <c16:uniqueId val="{00000000-80BC-49E1-8DD2-6DB975DB9834}"/>
            </c:ext>
          </c:extLst>
        </c:ser>
        <c:dLbls>
          <c:showLegendKey val="0"/>
          <c:showVal val="0"/>
          <c:showCatName val="0"/>
          <c:showSerName val="0"/>
          <c:showPercent val="0"/>
          <c:showBubbleSize val="0"/>
        </c:dLbls>
        <c:gapWidth val="219"/>
        <c:overlap val="-27"/>
        <c:axId val="1278439088"/>
        <c:axId val="1278451984"/>
      </c:barChart>
      <c:catAx>
        <c:axId val="127843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78451984"/>
        <c:crosses val="autoZero"/>
        <c:auto val="1"/>
        <c:lblAlgn val="ctr"/>
        <c:lblOffset val="100"/>
        <c:noMultiLvlLbl val="0"/>
      </c:catAx>
      <c:valAx>
        <c:axId val="1278451984"/>
        <c:scaling>
          <c:orientation val="minMax"/>
        </c:scaling>
        <c:delete val="0"/>
        <c:axPos val="l"/>
        <c:numFmt formatCode="[&gt;999999]\€0.0###,,&quot; M&quot;;[&gt;999]\€0.0###,&quot; K&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7843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Sales by Product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by Product</a:t>
          </a:r>
        </a:p>
      </cx:txPr>
    </cx:title>
    <cx:plotArea>
      <cx:plotAreaRegion>
        <cx:series layoutId="treemap" uniqueId="{2CF75886-FBA7-4666-89F4-411729AC709C}">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Profit by Product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Profit by Product</a:t>
          </a:r>
        </a:p>
      </cx:txPr>
    </cx:title>
    <cx:plotArea>
      <cx:plotAreaRegion>
        <cx:series layoutId="funnel" uniqueId="{FD5A669F-B16E-4FFF-AF0E-1CDCD5E6E6C1}">
          <cx:tx>
            <cx:txData>
              <cx:f>_xlchart.v2.4</cx:f>
              <cx:v>Profit</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title pos="t" align="ctr" overlay="0">
      <cx:tx>
        <cx:txData>
          <cx:v>Sales by Product</cx:v>
        </cx:txData>
      </cx:tx>
      <cx:txPr>
        <a:bodyPr spcFirstLastPara="1" vertOverflow="ellipsis" horzOverflow="overflow" wrap="square" lIns="0" tIns="0" rIns="0" bIns="0" anchor="ctr" anchorCtr="1"/>
        <a:lstStyle/>
        <a:p>
          <a:pPr algn="ctr" rtl="0">
            <a:defRPr b="1">
              <a:solidFill>
                <a:sysClr val="windowText" lastClr="000000"/>
              </a:solidFill>
            </a:defRPr>
          </a:pPr>
          <a:r>
            <a:rPr lang="en-US" sz="1400" b="1" i="0" u="none" strike="noStrike" baseline="0">
              <a:solidFill>
                <a:sysClr val="windowText" lastClr="000000"/>
              </a:solidFill>
              <a:latin typeface="Calibri" panose="020F0502020204030204"/>
            </a:rPr>
            <a:t>Sales by Product</a:t>
          </a:r>
        </a:p>
      </cx:txPr>
    </cx:title>
    <cx:plotArea>
      <cx:plotAreaRegion>
        <cx:series layoutId="treemap" uniqueId="{2CF75886-FBA7-4666-89F4-411729AC709C}">
          <cx:dataLabels pos="inEnd">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solidFill>
                    <a:sysClr val="windowText" lastClr="000000"/>
                  </a:solidFill>
                </a:endParaRPr>
              </a:p>
            </cx:txPr>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_xlchart.v2.8</cx:f>
      </cx:numDim>
    </cx:data>
  </cx:chartData>
  <cx:chart>
    <cx:title pos="t" align="ctr" overlay="0">
      <cx:tx>
        <cx:txData>
          <cx:v>Profit by Product</cx:v>
        </cx:txData>
      </cx:tx>
      <cx:txPr>
        <a:bodyPr spcFirstLastPara="1" vertOverflow="ellipsis" horzOverflow="overflow" wrap="square" lIns="0" tIns="0" rIns="0" bIns="0" anchor="ctr" anchorCtr="1"/>
        <a:lstStyle/>
        <a:p>
          <a:pPr algn="ctr" rtl="0">
            <a:defRPr>
              <a:solidFill>
                <a:sysClr val="windowText" lastClr="000000"/>
              </a:solidFill>
            </a:defRPr>
          </a:pPr>
          <a:r>
            <a:rPr lang="en-US" sz="1400" b="0" i="0" u="none" strike="noStrike" baseline="0">
              <a:solidFill>
                <a:sysClr val="windowText" lastClr="000000"/>
              </a:solidFill>
              <a:latin typeface="Calibri" panose="020F0502020204030204"/>
            </a:rPr>
            <a:t>Profit by Product</a:t>
          </a:r>
        </a:p>
      </cx:txPr>
    </cx:title>
    <cx:plotArea>
      <cx:plotAreaRegion>
        <cx:series layoutId="funnel" uniqueId="{FD5A669F-B16E-4FFF-AF0E-1CDCD5E6E6C1}">
          <cx:tx>
            <cx:txData>
              <cx:f>_xlchart.v2.9</cx:f>
              <cx:v>Profit</cx:v>
            </cx:txData>
          </cx:tx>
          <cx:data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solidFill>
                    <a:sysClr val="windowText" lastClr="000000"/>
                  </a:solidFill>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solidFill>
                <a:sysClr val="windowText" lastClr="000000"/>
              </a:solidFill>
            </a:endParaRPr>
          </a:p>
        </cx:txPr>
      </cx:axis>
    </cx:plotArea>
  </cx:chart>
  <cx:spPr>
    <a:solidFill>
      <a:schemeClr val="tx2">
        <a:lumMod val="20000"/>
        <a:lumOff val="80000"/>
      </a:schemeClr>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withinLinear" id="14">
  <a:schemeClr val="accent1"/>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9.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microsoft.com/office/2014/relationships/chartEx" Target="../charts/chartEx3.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14.xml"/><Relationship Id="rId5" Type="http://schemas.openxmlformats.org/officeDocument/2006/relationships/chart" Target="../charts/chart13.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5</xdr:col>
      <xdr:colOff>171450</xdr:colOff>
      <xdr:row>5</xdr:row>
      <xdr:rowOff>57150</xdr:rowOff>
    </xdr:from>
    <xdr:to>
      <xdr:col>6</xdr:col>
      <xdr:colOff>523875</xdr:colOff>
      <xdr:row>8</xdr:row>
      <xdr:rowOff>142875</xdr:rowOff>
    </xdr:to>
    <xdr:sp macro="" textlink="B4">
      <xdr:nvSpPr>
        <xdr:cNvPr id="2" name="TextBox 1">
          <a:extLst>
            <a:ext uri="{FF2B5EF4-FFF2-40B4-BE49-F238E27FC236}">
              <a16:creationId xmlns:a16="http://schemas.microsoft.com/office/drawing/2014/main" id="{00000000-0008-0000-0500-000002000000}"/>
            </a:ext>
          </a:extLst>
        </xdr:cNvPr>
        <xdr:cNvSpPr txBox="1"/>
      </xdr:nvSpPr>
      <xdr:spPr>
        <a:xfrm>
          <a:off x="5143500" y="1009650"/>
          <a:ext cx="1704975"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3B4DAB-BC2C-4F0F-8363-AF6778C6ECE0}" type="TxLink">
            <a:rPr lang="en-US" sz="2500" b="0" i="0" u="none" strike="noStrike" baseline="0">
              <a:solidFill>
                <a:srgbClr val="000000"/>
              </a:solidFill>
              <a:latin typeface="Calibri"/>
              <a:cs typeface="Calibri"/>
            </a:rPr>
            <a:pPr algn="ctr"/>
            <a:t>463789</a:t>
          </a:fld>
          <a:endParaRPr lang="en-US" sz="2500" baseline="0"/>
        </a:p>
      </xdr:txBody>
    </xdr:sp>
    <xdr:clientData/>
  </xdr:twoCellAnchor>
  <xdr:twoCellAnchor>
    <xdr:from>
      <xdr:col>5</xdr:col>
      <xdr:colOff>171451</xdr:colOff>
      <xdr:row>8</xdr:row>
      <xdr:rowOff>161925</xdr:rowOff>
    </xdr:from>
    <xdr:to>
      <xdr:col>6</xdr:col>
      <xdr:colOff>523875</xdr:colOff>
      <xdr:row>10</xdr:row>
      <xdr:rowOff>152400</xdr:rowOff>
    </xdr:to>
    <xdr:sp macro="" textlink="A4">
      <xdr:nvSpPr>
        <xdr:cNvPr id="3" name="TextBox 2">
          <a:extLst>
            <a:ext uri="{FF2B5EF4-FFF2-40B4-BE49-F238E27FC236}">
              <a16:creationId xmlns:a16="http://schemas.microsoft.com/office/drawing/2014/main" id="{00000000-0008-0000-0500-000003000000}"/>
            </a:ext>
          </a:extLst>
        </xdr:cNvPr>
        <xdr:cNvSpPr txBox="1"/>
      </xdr:nvSpPr>
      <xdr:spPr>
        <a:xfrm>
          <a:off x="5143501" y="1685925"/>
          <a:ext cx="1704974"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01B1F24-FF61-4B38-AA8C-ADAE30745AD8}" type="TxLink">
            <a:rPr lang="en-US" sz="1600" b="1" i="0" u="none" strike="noStrike" baseline="0">
              <a:solidFill>
                <a:srgbClr val="000000"/>
              </a:solidFill>
              <a:latin typeface="Calibri"/>
              <a:cs typeface="Calibri"/>
            </a:rPr>
            <a:pPr algn="ctr"/>
            <a:t>Total Units Sold</a:t>
          </a:fld>
          <a:endParaRPr lang="en-US" sz="1600" baseline="0"/>
        </a:p>
      </xdr:txBody>
    </xdr:sp>
    <xdr:clientData/>
  </xdr:twoCellAnchor>
  <xdr:twoCellAnchor>
    <xdr:from>
      <xdr:col>7</xdr:col>
      <xdr:colOff>114300</xdr:colOff>
      <xdr:row>5</xdr:row>
      <xdr:rowOff>57150</xdr:rowOff>
    </xdr:from>
    <xdr:to>
      <xdr:col>9</xdr:col>
      <xdr:colOff>600075</xdr:colOff>
      <xdr:row>8</xdr:row>
      <xdr:rowOff>142875</xdr:rowOff>
    </xdr:to>
    <xdr:sp macro="" textlink="B5">
      <xdr:nvSpPr>
        <xdr:cNvPr id="4" name="TextBox 3">
          <a:extLst>
            <a:ext uri="{FF2B5EF4-FFF2-40B4-BE49-F238E27FC236}">
              <a16:creationId xmlns:a16="http://schemas.microsoft.com/office/drawing/2014/main" id="{00000000-0008-0000-0500-000004000000}"/>
            </a:ext>
          </a:extLst>
        </xdr:cNvPr>
        <xdr:cNvSpPr txBox="1"/>
      </xdr:nvSpPr>
      <xdr:spPr>
        <a:xfrm>
          <a:off x="7048500" y="1009650"/>
          <a:ext cx="1704975"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F1AAC8-33C9-4579-A60B-D9173B1D1470}" type="TxLink">
            <a:rPr lang="en-US" sz="2500" b="0" i="0" u="none" strike="noStrike" baseline="0">
              <a:solidFill>
                <a:srgbClr val="000000"/>
              </a:solidFill>
              <a:latin typeface="Calibri"/>
              <a:cs typeface="Calibri"/>
            </a:rPr>
            <a:pPr algn="ctr"/>
            <a:t>€54.42 M</a:t>
          </a:fld>
          <a:endParaRPr lang="en-US" sz="2500" baseline="0"/>
        </a:p>
      </xdr:txBody>
    </xdr:sp>
    <xdr:clientData/>
  </xdr:twoCellAnchor>
  <xdr:twoCellAnchor>
    <xdr:from>
      <xdr:col>7</xdr:col>
      <xdr:colOff>114300</xdr:colOff>
      <xdr:row>8</xdr:row>
      <xdr:rowOff>161925</xdr:rowOff>
    </xdr:from>
    <xdr:to>
      <xdr:col>9</xdr:col>
      <xdr:colOff>600074</xdr:colOff>
      <xdr:row>10</xdr:row>
      <xdr:rowOff>152400</xdr:rowOff>
    </xdr:to>
    <xdr:sp macro="" textlink="A5">
      <xdr:nvSpPr>
        <xdr:cNvPr id="5" name="TextBox 4">
          <a:extLst>
            <a:ext uri="{FF2B5EF4-FFF2-40B4-BE49-F238E27FC236}">
              <a16:creationId xmlns:a16="http://schemas.microsoft.com/office/drawing/2014/main" id="{00000000-0008-0000-0500-000005000000}"/>
            </a:ext>
          </a:extLst>
        </xdr:cNvPr>
        <xdr:cNvSpPr txBox="1"/>
      </xdr:nvSpPr>
      <xdr:spPr>
        <a:xfrm>
          <a:off x="7048500" y="1685925"/>
          <a:ext cx="1704974"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C1A83F6-4EC9-486A-9293-B90E0CC1CE65}" type="TxLink">
            <a:rPr lang="en-US" sz="1600" b="1" i="0" u="none" strike="noStrike" baseline="0">
              <a:solidFill>
                <a:srgbClr val="000000"/>
              </a:solidFill>
              <a:latin typeface="Calibri"/>
              <a:cs typeface="Calibri"/>
            </a:rPr>
            <a:pPr algn="ctr"/>
            <a:t>Total Sales</a:t>
          </a:fld>
          <a:endParaRPr lang="en-US" sz="1600" baseline="0"/>
        </a:p>
      </xdr:txBody>
    </xdr:sp>
    <xdr:clientData/>
  </xdr:twoCellAnchor>
  <xdr:twoCellAnchor>
    <xdr:from>
      <xdr:col>4</xdr:col>
      <xdr:colOff>0</xdr:colOff>
      <xdr:row>15</xdr:row>
      <xdr:rowOff>104775</xdr:rowOff>
    </xdr:from>
    <xdr:to>
      <xdr:col>5</xdr:col>
      <xdr:colOff>352425</xdr:colOff>
      <xdr:row>19</xdr:row>
      <xdr:rowOff>0</xdr:rowOff>
    </xdr:to>
    <xdr:sp macro="" textlink="B6">
      <xdr:nvSpPr>
        <xdr:cNvPr id="6" name="TextBox 5">
          <a:extLst>
            <a:ext uri="{FF2B5EF4-FFF2-40B4-BE49-F238E27FC236}">
              <a16:creationId xmlns:a16="http://schemas.microsoft.com/office/drawing/2014/main" id="{00000000-0008-0000-0500-000006000000}"/>
            </a:ext>
          </a:extLst>
        </xdr:cNvPr>
        <xdr:cNvSpPr txBox="1"/>
      </xdr:nvSpPr>
      <xdr:spPr>
        <a:xfrm>
          <a:off x="3905250" y="3038475"/>
          <a:ext cx="1704975"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C57752-2E7D-4988-A19E-A95FD6C8BA2F}" type="TxLink">
            <a:rPr lang="en-US" sz="2500" b="0" i="0" u="none" strike="noStrike" baseline="0">
              <a:solidFill>
                <a:srgbClr val="000000"/>
              </a:solidFill>
              <a:latin typeface="Calibri"/>
              <a:cs typeface="Calibri"/>
            </a:rPr>
            <a:pPr algn="ctr"/>
            <a:t>€6.71 M</a:t>
          </a:fld>
          <a:endParaRPr lang="en-US" sz="2500" baseline="0"/>
        </a:p>
      </xdr:txBody>
    </xdr:sp>
    <xdr:clientData/>
  </xdr:twoCellAnchor>
  <xdr:twoCellAnchor>
    <xdr:from>
      <xdr:col>5</xdr:col>
      <xdr:colOff>161925</xdr:colOff>
      <xdr:row>15</xdr:row>
      <xdr:rowOff>114300</xdr:rowOff>
    </xdr:from>
    <xdr:to>
      <xdr:col>6</xdr:col>
      <xdr:colOff>514349</xdr:colOff>
      <xdr:row>17</xdr:row>
      <xdr:rowOff>104775</xdr:rowOff>
    </xdr:to>
    <xdr:sp macro="" textlink="A6">
      <xdr:nvSpPr>
        <xdr:cNvPr id="7" name="TextBox 6">
          <a:extLst>
            <a:ext uri="{FF2B5EF4-FFF2-40B4-BE49-F238E27FC236}">
              <a16:creationId xmlns:a16="http://schemas.microsoft.com/office/drawing/2014/main" id="{00000000-0008-0000-0500-000007000000}"/>
            </a:ext>
          </a:extLst>
        </xdr:cNvPr>
        <xdr:cNvSpPr txBox="1"/>
      </xdr:nvSpPr>
      <xdr:spPr>
        <a:xfrm>
          <a:off x="5133975" y="2971800"/>
          <a:ext cx="1704974"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12865EF-A11D-4E04-92FF-E196D7C79DC2}" type="TxLink">
            <a:rPr lang="en-US" sz="1400" b="1" i="0" u="none" strike="noStrike" baseline="0">
              <a:solidFill>
                <a:srgbClr val="000000"/>
              </a:solidFill>
              <a:latin typeface="Calibri"/>
              <a:cs typeface="Calibri"/>
            </a:rPr>
            <a:pPr algn="ctr"/>
            <a:t>Total Profit</a:t>
          </a:fld>
          <a:endParaRPr lang="en-US" sz="1400" baseline="0"/>
        </a:p>
      </xdr:txBody>
    </xdr:sp>
    <xdr:clientData/>
  </xdr:twoCellAnchor>
  <xdr:twoCellAnchor>
    <xdr:from>
      <xdr:col>7</xdr:col>
      <xdr:colOff>114300</xdr:colOff>
      <xdr:row>11</xdr:row>
      <xdr:rowOff>180975</xdr:rowOff>
    </xdr:from>
    <xdr:to>
      <xdr:col>9</xdr:col>
      <xdr:colOff>600075</xdr:colOff>
      <xdr:row>15</xdr:row>
      <xdr:rowOff>76200</xdr:rowOff>
    </xdr:to>
    <xdr:sp macro="" textlink="B7">
      <xdr:nvSpPr>
        <xdr:cNvPr id="8" name="TextBox 7">
          <a:extLst>
            <a:ext uri="{FF2B5EF4-FFF2-40B4-BE49-F238E27FC236}">
              <a16:creationId xmlns:a16="http://schemas.microsoft.com/office/drawing/2014/main" id="{00000000-0008-0000-0500-000008000000}"/>
            </a:ext>
          </a:extLst>
        </xdr:cNvPr>
        <xdr:cNvSpPr txBox="1"/>
      </xdr:nvSpPr>
      <xdr:spPr>
        <a:xfrm>
          <a:off x="7048500" y="2352675"/>
          <a:ext cx="1704975"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BB20D3-445C-492D-B767-F884CEF99FBB}" type="TxLink">
            <a:rPr lang="en-US" sz="2500" b="0" i="0" u="none" strike="noStrike" baseline="0">
              <a:solidFill>
                <a:srgbClr val="000000"/>
              </a:solidFill>
              <a:latin typeface="Calibri"/>
              <a:cs typeface="Calibri"/>
            </a:rPr>
            <a:pPr algn="ctr"/>
            <a:t>20.1%</a:t>
          </a:fld>
          <a:endParaRPr lang="en-US" sz="2500" baseline="0"/>
        </a:p>
      </xdr:txBody>
    </xdr:sp>
    <xdr:clientData/>
  </xdr:twoCellAnchor>
  <xdr:twoCellAnchor>
    <xdr:from>
      <xdr:col>7</xdr:col>
      <xdr:colOff>123825</xdr:colOff>
      <xdr:row>15</xdr:row>
      <xdr:rowOff>104775</xdr:rowOff>
    </xdr:from>
    <xdr:to>
      <xdr:col>9</xdr:col>
      <xdr:colOff>609599</xdr:colOff>
      <xdr:row>17</xdr:row>
      <xdr:rowOff>95250</xdr:rowOff>
    </xdr:to>
    <xdr:sp macro="" textlink="A7">
      <xdr:nvSpPr>
        <xdr:cNvPr id="9" name="TextBox 8">
          <a:extLst>
            <a:ext uri="{FF2B5EF4-FFF2-40B4-BE49-F238E27FC236}">
              <a16:creationId xmlns:a16="http://schemas.microsoft.com/office/drawing/2014/main" id="{00000000-0008-0000-0500-000009000000}"/>
            </a:ext>
          </a:extLst>
        </xdr:cNvPr>
        <xdr:cNvSpPr txBox="1"/>
      </xdr:nvSpPr>
      <xdr:spPr>
        <a:xfrm>
          <a:off x="7058025" y="3038475"/>
          <a:ext cx="1704974"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E51DD4D-AEAE-4100-9135-0AB3CB0287E9}" type="TxLink">
            <a:rPr lang="en-US" sz="1400" b="1" i="0" u="none" strike="noStrike" baseline="0">
              <a:solidFill>
                <a:srgbClr val="000000"/>
              </a:solidFill>
              <a:latin typeface="Calibri"/>
              <a:cs typeface="Calibri"/>
            </a:rPr>
            <a:pPr algn="ctr"/>
            <a:t>Profit Margin</a:t>
          </a:fld>
          <a:endParaRPr lang="en-US" sz="1400" baseline="0"/>
        </a:p>
      </xdr:txBody>
    </xdr:sp>
    <xdr:clientData/>
  </xdr:twoCellAnchor>
  <xdr:twoCellAnchor editAs="oneCell">
    <xdr:from>
      <xdr:col>0</xdr:col>
      <xdr:colOff>1076325</xdr:colOff>
      <xdr:row>9</xdr:row>
      <xdr:rowOff>28575</xdr:rowOff>
    </xdr:from>
    <xdr:to>
      <xdr:col>2</xdr:col>
      <xdr:colOff>600075</xdr:colOff>
      <xdr:row>22</xdr:row>
      <xdr:rowOff>0</xdr:rowOff>
    </xdr:to>
    <mc:AlternateContent xmlns:mc="http://schemas.openxmlformats.org/markup-compatibility/2006" xmlns:a14="http://schemas.microsoft.com/office/drawing/2010/main">
      <mc:Choice Requires="a14">
        <xdr:graphicFrame macro="">
          <xdr:nvGraphicFramePr>
            <xdr:cNvPr id="12" name="Country 1">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076325" y="1743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4</xdr:row>
      <xdr:rowOff>71437</xdr:rowOff>
    </xdr:from>
    <xdr:to>
      <xdr:col>8</xdr:col>
      <xdr:colOff>647700</xdr:colOff>
      <xdr:row>18</xdr:row>
      <xdr:rowOff>85725</xdr:rowOff>
    </xdr:to>
    <xdr:graphicFrame macro="">
      <xdr:nvGraphicFramePr>
        <xdr:cNvPr id="10" name="Chart 9">
          <a:extLst>
            <a:ext uri="{FF2B5EF4-FFF2-40B4-BE49-F238E27FC236}">
              <a16:creationId xmlns:a16="http://schemas.microsoft.com/office/drawing/2014/main" id="{00000000-0008-0000-06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352425</xdr:colOff>
      <xdr:row>8</xdr:row>
      <xdr:rowOff>138112</xdr:rowOff>
    </xdr:from>
    <xdr:to>
      <xdr:col>6</xdr:col>
      <xdr:colOff>190500</xdr:colOff>
      <xdr:row>23</xdr:row>
      <xdr:rowOff>23812</xdr:rowOff>
    </xdr:to>
    <xdr:graphicFrame macro="">
      <xdr:nvGraphicFramePr>
        <xdr:cNvPr id="7" name="Chart 6">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338137</xdr:colOff>
      <xdr:row>2</xdr:row>
      <xdr:rowOff>109537</xdr:rowOff>
    </xdr:from>
    <xdr:to>
      <xdr:col>11</xdr:col>
      <xdr:colOff>33337</xdr:colOff>
      <xdr:row>16</xdr:row>
      <xdr:rowOff>185737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14662" y="4905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66675</xdr:colOff>
      <xdr:row>7</xdr:row>
      <xdr:rowOff>80962</xdr:rowOff>
    </xdr:from>
    <xdr:to>
      <xdr:col>9</xdr:col>
      <xdr:colOff>142875</xdr:colOff>
      <xdr:row>21</xdr:row>
      <xdr:rowOff>157162</xdr:rowOff>
    </xdr:to>
    <xdr:graphicFrame macro="">
      <xdr:nvGraphicFramePr>
        <xdr:cNvPr id="4" name="Chart 3">
          <a:extLst>
            <a:ext uri="{FF2B5EF4-FFF2-40B4-BE49-F238E27FC236}">
              <a16:creationId xmlns:a16="http://schemas.microsoft.com/office/drawing/2014/main" id="{00000000-0008-0000-0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295275</xdr:colOff>
      <xdr:row>4</xdr:row>
      <xdr:rowOff>185737</xdr:rowOff>
    </xdr:from>
    <xdr:to>
      <xdr:col>11</xdr:col>
      <xdr:colOff>600075</xdr:colOff>
      <xdr:row>19</xdr:row>
      <xdr:rowOff>71437</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00000000-0008-0000-0D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86175" y="9477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238125</xdr:colOff>
      <xdr:row>8</xdr:row>
      <xdr:rowOff>0</xdr:rowOff>
    </xdr:from>
    <xdr:to>
      <xdr:col>12</xdr:col>
      <xdr:colOff>333375</xdr:colOff>
      <xdr:row>22</xdr:row>
      <xdr:rowOff>76200</xdr:rowOff>
    </xdr:to>
    <xdr:graphicFrame macro="">
      <xdr:nvGraphicFramePr>
        <xdr:cNvPr id="2" name="Chart 1">
          <a:extLst>
            <a:ext uri="{FF2B5EF4-FFF2-40B4-BE49-F238E27FC236}">
              <a16:creationId xmlns:a16="http://schemas.microsoft.com/office/drawing/2014/main" id="{45F1E9F5-9763-4B82-A1A5-AA4B261B9E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304800</xdr:colOff>
      <xdr:row>7</xdr:row>
      <xdr:rowOff>80962</xdr:rowOff>
    </xdr:from>
    <xdr:to>
      <xdr:col>11</xdr:col>
      <xdr:colOff>381000</xdr:colOff>
      <xdr:row>21</xdr:row>
      <xdr:rowOff>157162</xdr:rowOff>
    </xdr:to>
    <xdr:graphicFrame macro="">
      <xdr:nvGraphicFramePr>
        <xdr:cNvPr id="4" name="Chart 3">
          <a:extLst>
            <a:ext uri="{FF2B5EF4-FFF2-40B4-BE49-F238E27FC236}">
              <a16:creationId xmlns:a16="http://schemas.microsoft.com/office/drawing/2014/main" id="{00000000-0008-0000-0E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47625</xdr:colOff>
      <xdr:row>6</xdr:row>
      <xdr:rowOff>42863</xdr:rowOff>
    </xdr:from>
    <xdr:to>
      <xdr:col>2</xdr:col>
      <xdr:colOff>333375</xdr:colOff>
      <xdr:row>18</xdr:row>
      <xdr:rowOff>95251</xdr:rowOff>
    </xdr:to>
    <xdr:graphicFrame macro="">
      <xdr:nvGraphicFramePr>
        <xdr:cNvPr id="5" name="Chart 4">
          <a:extLst>
            <a:ext uri="{FF2B5EF4-FFF2-40B4-BE49-F238E27FC236}">
              <a16:creationId xmlns:a16="http://schemas.microsoft.com/office/drawing/2014/main" id="{00000000-0008-0000-0F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300037</xdr:colOff>
      <xdr:row>6</xdr:row>
      <xdr:rowOff>14287</xdr:rowOff>
    </xdr:from>
    <xdr:to>
      <xdr:col>6</xdr:col>
      <xdr:colOff>695325</xdr:colOff>
      <xdr:row>18</xdr:row>
      <xdr:rowOff>133350</xdr:rowOff>
    </xdr:to>
    <xdr:graphicFrame macro="">
      <xdr:nvGraphicFramePr>
        <xdr:cNvPr id="6" name="Chart 5">
          <a:extLst>
            <a:ext uri="{FF2B5EF4-FFF2-40B4-BE49-F238E27FC236}">
              <a16:creationId xmlns:a16="http://schemas.microsoft.com/office/drawing/2014/main" id="{00000000-0008-0000-0F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409574</xdr:colOff>
      <xdr:row>3</xdr:row>
      <xdr:rowOff>71436</xdr:rowOff>
    </xdr:from>
    <xdr:to>
      <xdr:col>25</xdr:col>
      <xdr:colOff>381000</xdr:colOff>
      <xdr:row>23</xdr:row>
      <xdr:rowOff>76199</xdr:rowOff>
    </xdr:to>
    <xdr:graphicFrame macro="">
      <xdr:nvGraphicFramePr>
        <xdr:cNvPr id="6" name="Chart 5">
          <a:extLst>
            <a:ext uri="{FF2B5EF4-FFF2-40B4-BE49-F238E27FC236}">
              <a16:creationId xmlns:a16="http://schemas.microsoft.com/office/drawing/2014/main" id="{00000000-0008-0000-1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303742</xdr:colOff>
      <xdr:row>6</xdr:row>
      <xdr:rowOff>76202</xdr:rowOff>
    </xdr:from>
    <xdr:to>
      <xdr:col>2</xdr:col>
      <xdr:colOff>371475</xdr:colOff>
      <xdr:row>29</xdr:row>
      <xdr:rowOff>104776</xdr:rowOff>
    </xdr:to>
    <xdr:sp macro="" textlink="">
      <xdr:nvSpPr>
        <xdr:cNvPr id="2" name="Rectangle: Rounded Corners 1">
          <a:extLst>
            <a:ext uri="{FF2B5EF4-FFF2-40B4-BE49-F238E27FC236}">
              <a16:creationId xmlns:a16="http://schemas.microsoft.com/office/drawing/2014/main" id="{C67E7333-7328-4463-8A9F-9900A82B1865}"/>
            </a:ext>
          </a:extLst>
        </xdr:cNvPr>
        <xdr:cNvSpPr/>
      </xdr:nvSpPr>
      <xdr:spPr>
        <a:xfrm>
          <a:off x="303742" y="1219202"/>
          <a:ext cx="1382183" cy="4410074"/>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590547</xdr:colOff>
      <xdr:row>1</xdr:row>
      <xdr:rowOff>104775</xdr:rowOff>
    </xdr:from>
    <xdr:to>
      <xdr:col>5</xdr:col>
      <xdr:colOff>485773</xdr:colOff>
      <xdr:row>4</xdr:row>
      <xdr:rowOff>176213</xdr:rowOff>
    </xdr:to>
    <xdr:sp macro="" textlink="">
      <xdr:nvSpPr>
        <xdr:cNvPr id="4" name="TextBox 3">
          <a:extLst>
            <a:ext uri="{FF2B5EF4-FFF2-40B4-BE49-F238E27FC236}">
              <a16:creationId xmlns:a16="http://schemas.microsoft.com/office/drawing/2014/main" id="{00000000-0008-0000-0B00-000004000000}"/>
            </a:ext>
          </a:extLst>
        </xdr:cNvPr>
        <xdr:cNvSpPr txBox="1"/>
      </xdr:nvSpPr>
      <xdr:spPr>
        <a:xfrm>
          <a:off x="1247772" y="295275"/>
          <a:ext cx="2524126" cy="642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a:solidFill>
                <a:schemeClr val="tx1">
                  <a:lumMod val="95000"/>
                  <a:lumOff val="5000"/>
                </a:schemeClr>
              </a:solidFill>
              <a:latin typeface="Chiller" panose="04020404031007020602" pitchFamily="82" charset="0"/>
            </a:rPr>
            <a:t>Mediterranean</a:t>
          </a:r>
        </a:p>
      </xdr:txBody>
    </xdr:sp>
    <xdr:clientData/>
  </xdr:twoCellAnchor>
  <xdr:twoCellAnchor editAs="oneCell">
    <xdr:from>
      <xdr:col>0</xdr:col>
      <xdr:colOff>246592</xdr:colOff>
      <xdr:row>0</xdr:row>
      <xdr:rowOff>11640</xdr:rowOff>
    </xdr:from>
    <xdr:to>
      <xdr:col>2</xdr:col>
      <xdr:colOff>313267</xdr:colOff>
      <xdr:row>7</xdr:row>
      <xdr:rowOff>11640</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246592" y="11640"/>
          <a:ext cx="1381125" cy="1333500"/>
        </a:xfrm>
        <a:prstGeom prst="rect">
          <a:avLst/>
        </a:prstGeom>
      </xdr:spPr>
    </xdr:pic>
    <xdr:clientData/>
  </xdr:twoCellAnchor>
  <xdr:twoCellAnchor editAs="oneCell">
    <xdr:from>
      <xdr:col>0</xdr:col>
      <xdr:colOff>371476</xdr:colOff>
      <xdr:row>18</xdr:row>
      <xdr:rowOff>125941</xdr:rowOff>
    </xdr:from>
    <xdr:to>
      <xdr:col>2</xdr:col>
      <xdr:colOff>264584</xdr:colOff>
      <xdr:row>25</xdr:row>
      <xdr:rowOff>95250</xdr:rowOff>
    </xdr:to>
    <mc:AlternateContent xmlns:mc="http://schemas.openxmlformats.org/markup-compatibility/2006" xmlns:a14="http://schemas.microsoft.com/office/drawing/2010/main">
      <mc:Choice Requires="a14">
        <xdr:graphicFrame macro="">
          <xdr:nvGraphicFramePr>
            <xdr:cNvPr id="10" name="Quarter">
              <a:extLst>
                <a:ext uri="{FF2B5EF4-FFF2-40B4-BE49-F238E27FC236}">
                  <a16:creationId xmlns:a16="http://schemas.microsoft.com/office/drawing/2014/main" id="{00000000-0008-0000-0B00-00000A000000}"/>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371476" y="3554941"/>
              <a:ext cx="1207558" cy="13028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395816</xdr:colOff>
      <xdr:row>8</xdr:row>
      <xdr:rowOff>11642</xdr:rowOff>
    </xdr:from>
    <xdr:to>
      <xdr:col>2</xdr:col>
      <xdr:colOff>342899</xdr:colOff>
      <xdr:row>17</xdr:row>
      <xdr:rowOff>142875</xdr:rowOff>
    </xdr:to>
    <mc:AlternateContent xmlns:mc="http://schemas.openxmlformats.org/markup-compatibility/2006" xmlns:a14="http://schemas.microsoft.com/office/drawing/2010/main">
      <mc:Choice Requires="a14">
        <xdr:graphicFrame macro="">
          <xdr:nvGraphicFramePr>
            <xdr:cNvPr id="11" name="Country">
              <a:extLst>
                <a:ext uri="{FF2B5EF4-FFF2-40B4-BE49-F238E27FC236}">
                  <a16:creationId xmlns:a16="http://schemas.microsoft.com/office/drawing/2014/main" id="{00000000-0008-0000-0B00-00000B000000}"/>
                </a:ext>
                <a:ext uri="{C183D7F6-B498-43B3-948B-1728B52AA6E4}">
                  <adec:decorative xmlns:adec="http://schemas.microsoft.com/office/drawing/2017/decorative" val="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95816" y="1535642"/>
              <a:ext cx="1261533" cy="18457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333378</xdr:colOff>
      <xdr:row>2</xdr:row>
      <xdr:rowOff>90487</xdr:rowOff>
    </xdr:from>
    <xdr:to>
      <xdr:col>18</xdr:col>
      <xdr:colOff>190501</xdr:colOff>
      <xdr:row>4</xdr:row>
      <xdr:rowOff>105832</xdr:rowOff>
    </xdr:to>
    <xdr:sp macro="" textlink="">
      <xdr:nvSpPr>
        <xdr:cNvPr id="12" name="TextBox 11">
          <a:extLst>
            <a:ext uri="{FF2B5EF4-FFF2-40B4-BE49-F238E27FC236}">
              <a16:creationId xmlns:a16="http://schemas.microsoft.com/office/drawing/2014/main" id="{00000000-0008-0000-0B00-00000C000000}"/>
            </a:ext>
          </a:extLst>
        </xdr:cNvPr>
        <xdr:cNvSpPr txBox="1"/>
      </xdr:nvSpPr>
      <xdr:spPr>
        <a:xfrm>
          <a:off x="3619503" y="471487"/>
          <a:ext cx="7715248" cy="396345"/>
        </a:xfrm>
        <a:prstGeom prst="roundRect">
          <a:avLst/>
        </a:prstGeom>
        <a:solidFill>
          <a:schemeClr val="accent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Sales Analysis</a:t>
          </a:r>
          <a:r>
            <a:rPr lang="en-US" sz="2000" b="1" baseline="0">
              <a:solidFill>
                <a:schemeClr val="bg1"/>
              </a:solidFill>
            </a:rPr>
            <a:t> Dashboard</a:t>
          </a:r>
          <a:endParaRPr lang="en-US" sz="2000" b="1">
            <a:solidFill>
              <a:schemeClr val="bg1"/>
            </a:solidFill>
          </a:endParaRPr>
        </a:p>
      </xdr:txBody>
    </xdr:sp>
    <xdr:clientData/>
  </xdr:twoCellAnchor>
  <xdr:twoCellAnchor>
    <xdr:from>
      <xdr:col>0</xdr:col>
      <xdr:colOff>440269</xdr:colOff>
      <xdr:row>6</xdr:row>
      <xdr:rowOff>189442</xdr:rowOff>
    </xdr:from>
    <xdr:to>
      <xdr:col>2</xdr:col>
      <xdr:colOff>49742</xdr:colOff>
      <xdr:row>8</xdr:row>
      <xdr:rowOff>27517</xdr:rowOff>
    </xdr:to>
    <xdr:sp macro="" textlink="">
      <xdr:nvSpPr>
        <xdr:cNvPr id="13" name="TextBox 12">
          <a:extLst>
            <a:ext uri="{FF2B5EF4-FFF2-40B4-BE49-F238E27FC236}">
              <a16:creationId xmlns:a16="http://schemas.microsoft.com/office/drawing/2014/main" id="{00000000-0008-0000-0B00-00000D000000}"/>
            </a:ext>
          </a:extLst>
        </xdr:cNvPr>
        <xdr:cNvSpPr txBox="1"/>
      </xdr:nvSpPr>
      <xdr:spPr>
        <a:xfrm>
          <a:off x="440269" y="1332442"/>
          <a:ext cx="923923" cy="219075"/>
        </a:xfrm>
        <a:prstGeom prst="rect">
          <a:avLst/>
        </a:prstGeom>
        <a:solidFill>
          <a:schemeClr val="accent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Countries:</a:t>
          </a:r>
        </a:p>
      </xdr:txBody>
    </xdr:sp>
    <xdr:clientData/>
  </xdr:twoCellAnchor>
  <xdr:twoCellAnchor>
    <xdr:from>
      <xdr:col>0</xdr:col>
      <xdr:colOff>415925</xdr:colOff>
      <xdr:row>17</xdr:row>
      <xdr:rowOff>102659</xdr:rowOff>
    </xdr:from>
    <xdr:to>
      <xdr:col>2</xdr:col>
      <xdr:colOff>25398</xdr:colOff>
      <xdr:row>18</xdr:row>
      <xdr:rowOff>131234</xdr:rowOff>
    </xdr:to>
    <xdr:sp macro="" textlink="">
      <xdr:nvSpPr>
        <xdr:cNvPr id="14" name="TextBox 13">
          <a:extLst>
            <a:ext uri="{FF2B5EF4-FFF2-40B4-BE49-F238E27FC236}">
              <a16:creationId xmlns:a16="http://schemas.microsoft.com/office/drawing/2014/main" id="{00000000-0008-0000-0B00-00000E000000}"/>
            </a:ext>
          </a:extLst>
        </xdr:cNvPr>
        <xdr:cNvSpPr txBox="1"/>
      </xdr:nvSpPr>
      <xdr:spPr>
        <a:xfrm>
          <a:off x="415925" y="3341159"/>
          <a:ext cx="923923" cy="219075"/>
        </a:xfrm>
        <a:prstGeom prst="rect">
          <a:avLst/>
        </a:prstGeom>
        <a:solidFill>
          <a:schemeClr val="accent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Quarters:</a:t>
          </a:r>
        </a:p>
      </xdr:txBody>
    </xdr:sp>
    <xdr:clientData/>
  </xdr:twoCellAnchor>
  <xdr:twoCellAnchor>
    <xdr:from>
      <xdr:col>2</xdr:col>
      <xdr:colOff>492126</xdr:colOff>
      <xdr:row>4</xdr:row>
      <xdr:rowOff>185208</xdr:rowOff>
    </xdr:from>
    <xdr:to>
      <xdr:col>4</xdr:col>
      <xdr:colOff>581026</xdr:colOff>
      <xdr:row>8</xdr:row>
      <xdr:rowOff>104776</xdr:rowOff>
    </xdr:to>
    <xdr:sp macro="" textlink="'Totals | KPI Cards'!$B$4">
      <xdr:nvSpPr>
        <xdr:cNvPr id="29" name="TextBox 1">
          <a:extLst>
            <a:ext uri="{FF2B5EF4-FFF2-40B4-BE49-F238E27FC236}">
              <a16:creationId xmlns:a16="http://schemas.microsoft.com/office/drawing/2014/main" id="{00000000-0008-0000-0B00-00001D000000}"/>
            </a:ext>
          </a:extLst>
        </xdr:cNvPr>
        <xdr:cNvSpPr txBox="1"/>
      </xdr:nvSpPr>
      <xdr:spPr>
        <a:xfrm>
          <a:off x="1806576" y="947208"/>
          <a:ext cx="1403350" cy="681568"/>
        </a:xfrm>
        <a:prstGeom prst="rect">
          <a:avLst/>
        </a:prstGeom>
        <a:ln w="19050"/>
      </xdr:spPr>
      <xdr:style>
        <a:lnRef idx="2">
          <a:schemeClr val="accent1"/>
        </a:lnRef>
        <a:fillRef idx="1">
          <a:schemeClr val="lt1"/>
        </a:fillRef>
        <a:effectRef idx="0">
          <a:schemeClr val="accent1"/>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fld id="{183ADC65-B742-4F1C-83D1-D764A71FCEA5}" type="TxLink">
            <a:rPr lang="en-US" sz="1800" b="0" i="0" u="none" strike="noStrike" baseline="0">
              <a:solidFill>
                <a:srgbClr val="000000"/>
              </a:solidFill>
              <a:latin typeface="Calibri"/>
              <a:cs typeface="Calibri"/>
            </a:rPr>
            <a:pPr algn="ctr"/>
            <a:t>463789</a:t>
          </a:fld>
          <a:endParaRPr lang="en-US" sz="1800" baseline="0"/>
        </a:p>
      </xdr:txBody>
    </xdr:sp>
    <xdr:clientData/>
  </xdr:twoCellAnchor>
  <xdr:twoCellAnchor>
    <xdr:from>
      <xdr:col>5</xdr:col>
      <xdr:colOff>31749</xdr:colOff>
      <xdr:row>4</xdr:row>
      <xdr:rowOff>179916</xdr:rowOff>
    </xdr:from>
    <xdr:to>
      <xdr:col>7</xdr:col>
      <xdr:colOff>133350</xdr:colOff>
      <xdr:row>8</xdr:row>
      <xdr:rowOff>85725</xdr:rowOff>
    </xdr:to>
    <xdr:sp macro="" textlink="'Totals | KPI Cards'!$B$5">
      <xdr:nvSpPr>
        <xdr:cNvPr id="30" name="TextBox 1">
          <a:extLst>
            <a:ext uri="{FF2B5EF4-FFF2-40B4-BE49-F238E27FC236}">
              <a16:creationId xmlns:a16="http://schemas.microsoft.com/office/drawing/2014/main" id="{00000000-0008-0000-0B00-00001E000000}"/>
            </a:ext>
          </a:extLst>
        </xdr:cNvPr>
        <xdr:cNvSpPr txBox="1"/>
      </xdr:nvSpPr>
      <xdr:spPr>
        <a:xfrm>
          <a:off x="3317874" y="941916"/>
          <a:ext cx="1320801" cy="667809"/>
        </a:xfrm>
        <a:prstGeom prst="rect">
          <a:avLst/>
        </a:prstGeom>
        <a:ln w="19050"/>
      </xdr:spPr>
      <xdr:style>
        <a:lnRef idx="2">
          <a:schemeClr val="accent1"/>
        </a:lnRef>
        <a:fillRef idx="1">
          <a:schemeClr val="lt1"/>
        </a:fillRef>
        <a:effectRef idx="0">
          <a:schemeClr val="accent1"/>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fld id="{EF1860DA-38C7-4E37-84DE-EA487FCAF955}" type="TxLink">
            <a:rPr lang="en-US" sz="1800" b="0" i="0" u="none" strike="noStrike" baseline="0">
              <a:solidFill>
                <a:srgbClr val="000000"/>
              </a:solidFill>
              <a:latin typeface="Calibri"/>
              <a:cs typeface="Calibri"/>
            </a:rPr>
            <a:pPr algn="ctr"/>
            <a:t>€54.42 M</a:t>
          </a:fld>
          <a:endParaRPr lang="en-US" sz="1800" baseline="0"/>
        </a:p>
      </xdr:txBody>
    </xdr:sp>
    <xdr:clientData/>
  </xdr:twoCellAnchor>
  <xdr:twoCellAnchor>
    <xdr:from>
      <xdr:col>2</xdr:col>
      <xdr:colOff>500595</xdr:colOff>
      <xdr:row>10</xdr:row>
      <xdr:rowOff>0</xdr:rowOff>
    </xdr:from>
    <xdr:to>
      <xdr:col>4</xdr:col>
      <xdr:colOff>590551</xdr:colOff>
      <xdr:row>13</xdr:row>
      <xdr:rowOff>66676</xdr:rowOff>
    </xdr:to>
    <xdr:sp macro="" textlink="'Totals | KPI Cards'!$B$6">
      <xdr:nvSpPr>
        <xdr:cNvPr id="31" name="TextBox 1">
          <a:extLst>
            <a:ext uri="{FF2B5EF4-FFF2-40B4-BE49-F238E27FC236}">
              <a16:creationId xmlns:a16="http://schemas.microsoft.com/office/drawing/2014/main" id="{00000000-0008-0000-0B00-00001F000000}"/>
            </a:ext>
          </a:extLst>
        </xdr:cNvPr>
        <xdr:cNvSpPr txBox="1"/>
      </xdr:nvSpPr>
      <xdr:spPr>
        <a:xfrm>
          <a:off x="1815045" y="1905000"/>
          <a:ext cx="1404406" cy="638176"/>
        </a:xfrm>
        <a:prstGeom prst="rect">
          <a:avLst/>
        </a:prstGeom>
        <a:ln w="19050"/>
      </xdr:spPr>
      <xdr:style>
        <a:lnRef idx="2">
          <a:schemeClr val="accent1"/>
        </a:lnRef>
        <a:fillRef idx="1">
          <a:schemeClr val="lt1"/>
        </a:fillRef>
        <a:effectRef idx="0">
          <a:schemeClr val="accent1"/>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fld id="{16E9F320-7A50-4EF2-8E71-CDFA4674B598}" type="TxLink">
            <a:rPr lang="en-US" sz="1800" b="0" i="0" u="none" strike="noStrike" baseline="0">
              <a:solidFill>
                <a:srgbClr val="000000"/>
              </a:solidFill>
              <a:latin typeface="Calibri"/>
              <a:cs typeface="Calibri"/>
            </a:rPr>
            <a:pPr algn="ctr"/>
            <a:t>€6.71 M</a:t>
          </a:fld>
          <a:endParaRPr lang="en-US" sz="1800" baseline="0"/>
        </a:p>
      </xdr:txBody>
    </xdr:sp>
    <xdr:clientData/>
  </xdr:twoCellAnchor>
  <xdr:twoCellAnchor>
    <xdr:from>
      <xdr:col>5</xdr:col>
      <xdr:colOff>38101</xdr:colOff>
      <xdr:row>10</xdr:row>
      <xdr:rowOff>9524</xdr:rowOff>
    </xdr:from>
    <xdr:to>
      <xdr:col>7</xdr:col>
      <xdr:colOff>133350</xdr:colOff>
      <xdr:row>13</xdr:row>
      <xdr:rowOff>9526</xdr:rowOff>
    </xdr:to>
    <xdr:sp macro="" textlink="'Totals | KPI Cards'!$B$7">
      <xdr:nvSpPr>
        <xdr:cNvPr id="32" name="TextBox 1">
          <a:extLst>
            <a:ext uri="{FF2B5EF4-FFF2-40B4-BE49-F238E27FC236}">
              <a16:creationId xmlns:a16="http://schemas.microsoft.com/office/drawing/2014/main" id="{00000000-0008-0000-0B00-000020000000}"/>
            </a:ext>
          </a:extLst>
        </xdr:cNvPr>
        <xdr:cNvSpPr txBox="1"/>
      </xdr:nvSpPr>
      <xdr:spPr>
        <a:xfrm>
          <a:off x="3324226" y="1914524"/>
          <a:ext cx="1314449" cy="571502"/>
        </a:xfrm>
        <a:prstGeom prst="rect">
          <a:avLst/>
        </a:prstGeom>
        <a:ln w="19050"/>
      </xdr:spPr>
      <xdr:style>
        <a:lnRef idx="2">
          <a:schemeClr val="accent1"/>
        </a:lnRef>
        <a:fillRef idx="1">
          <a:schemeClr val="lt1"/>
        </a:fillRef>
        <a:effectRef idx="0">
          <a:schemeClr val="accent1"/>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fld id="{B154A233-EC60-4A9E-9440-12A8503F7526}" type="TxLink">
            <a:rPr lang="en-US" sz="1800" b="0" i="0" u="none" strike="noStrike" baseline="0">
              <a:solidFill>
                <a:srgbClr val="000000"/>
              </a:solidFill>
              <a:latin typeface="Calibri"/>
              <a:cs typeface="Calibri"/>
            </a:rPr>
            <a:pPr algn="ctr"/>
            <a:t>20.1%</a:t>
          </a:fld>
          <a:endParaRPr lang="en-US" sz="1800" baseline="0"/>
        </a:p>
      </xdr:txBody>
    </xdr:sp>
    <xdr:clientData/>
  </xdr:twoCellAnchor>
  <xdr:twoCellAnchor>
    <xdr:from>
      <xdr:col>2</xdr:col>
      <xdr:colOff>492124</xdr:colOff>
      <xdr:row>8</xdr:row>
      <xdr:rowOff>55033</xdr:rowOff>
    </xdr:from>
    <xdr:to>
      <xdr:col>4</xdr:col>
      <xdr:colOff>581025</xdr:colOff>
      <xdr:row>9</xdr:row>
      <xdr:rowOff>103716</xdr:rowOff>
    </xdr:to>
    <xdr:sp macro="" textlink="'Totals | KPI Cards'!$A$4">
      <xdr:nvSpPr>
        <xdr:cNvPr id="33" name="TextBox 32">
          <a:extLst>
            <a:ext uri="{FF2B5EF4-FFF2-40B4-BE49-F238E27FC236}">
              <a16:creationId xmlns:a16="http://schemas.microsoft.com/office/drawing/2014/main" id="{00000000-0008-0000-0B00-000021000000}"/>
            </a:ext>
          </a:extLst>
        </xdr:cNvPr>
        <xdr:cNvSpPr txBox="1"/>
      </xdr:nvSpPr>
      <xdr:spPr>
        <a:xfrm>
          <a:off x="1806574" y="1579033"/>
          <a:ext cx="1403351" cy="239183"/>
        </a:xfrm>
        <a:prstGeom prst="rec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fld id="{F5AF7D45-65DF-47E2-A0C2-0EE9B995F6E4}" type="TxLink">
            <a:rPr lang="en-US" sz="1100" b="1" i="0" u="none" strike="noStrike" baseline="0">
              <a:solidFill>
                <a:srgbClr val="000000"/>
              </a:solidFill>
              <a:latin typeface="Calibri"/>
              <a:cs typeface="Calibri"/>
            </a:rPr>
            <a:pPr algn="ctr"/>
            <a:t>Total Units Sold</a:t>
          </a:fld>
          <a:endParaRPr lang="en-US" sz="1600" b="1" baseline="0"/>
        </a:p>
      </xdr:txBody>
    </xdr:sp>
    <xdr:clientData/>
  </xdr:twoCellAnchor>
  <xdr:twoCellAnchor>
    <xdr:from>
      <xdr:col>5</xdr:col>
      <xdr:colOff>29633</xdr:colOff>
      <xdr:row>8</xdr:row>
      <xdr:rowOff>66675</xdr:rowOff>
    </xdr:from>
    <xdr:to>
      <xdr:col>7</xdr:col>
      <xdr:colOff>133350</xdr:colOff>
      <xdr:row>9</xdr:row>
      <xdr:rowOff>85725</xdr:rowOff>
    </xdr:to>
    <xdr:sp macro="" textlink="'Totals | KPI Cards'!A5">
      <xdr:nvSpPr>
        <xdr:cNvPr id="34" name="TextBox 33">
          <a:extLst>
            <a:ext uri="{FF2B5EF4-FFF2-40B4-BE49-F238E27FC236}">
              <a16:creationId xmlns:a16="http://schemas.microsoft.com/office/drawing/2014/main" id="{00000000-0008-0000-0B00-000022000000}"/>
            </a:ext>
          </a:extLst>
        </xdr:cNvPr>
        <xdr:cNvSpPr txBox="1"/>
      </xdr:nvSpPr>
      <xdr:spPr>
        <a:xfrm>
          <a:off x="3315758" y="1590675"/>
          <a:ext cx="1322917" cy="209550"/>
        </a:xfrm>
        <a:prstGeom prst="rec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fld id="{A7D5AE9C-3D26-415A-88D3-226401FBA85E}" type="TxLink">
            <a:rPr lang="en-US" sz="1100" b="1" i="0" u="none" strike="noStrike" baseline="0">
              <a:solidFill>
                <a:srgbClr val="000000"/>
              </a:solidFill>
              <a:latin typeface="Calibri"/>
              <a:cs typeface="Calibri"/>
            </a:rPr>
            <a:pPr algn="ctr"/>
            <a:t>Total Sales</a:t>
          </a:fld>
          <a:endParaRPr lang="en-US" sz="1600" b="1" baseline="0"/>
        </a:p>
      </xdr:txBody>
    </xdr:sp>
    <xdr:clientData/>
  </xdr:twoCellAnchor>
  <xdr:twoCellAnchor>
    <xdr:from>
      <xdr:col>2</xdr:col>
      <xdr:colOff>500592</xdr:colOff>
      <xdr:row>12</xdr:row>
      <xdr:rowOff>154517</xdr:rowOff>
    </xdr:from>
    <xdr:to>
      <xdr:col>4</xdr:col>
      <xdr:colOff>590550</xdr:colOff>
      <xdr:row>14</xdr:row>
      <xdr:rowOff>0</xdr:rowOff>
    </xdr:to>
    <xdr:sp macro="" textlink="'Totals | KPI Cards'!A6">
      <xdr:nvSpPr>
        <xdr:cNvPr id="35" name="TextBox 34">
          <a:extLst>
            <a:ext uri="{FF2B5EF4-FFF2-40B4-BE49-F238E27FC236}">
              <a16:creationId xmlns:a16="http://schemas.microsoft.com/office/drawing/2014/main" id="{00000000-0008-0000-0B00-000023000000}"/>
            </a:ext>
          </a:extLst>
        </xdr:cNvPr>
        <xdr:cNvSpPr txBox="1"/>
      </xdr:nvSpPr>
      <xdr:spPr>
        <a:xfrm>
          <a:off x="1815042" y="2440517"/>
          <a:ext cx="1404408" cy="226483"/>
        </a:xfrm>
        <a:prstGeom prst="rec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fld id="{4AC7A78E-56FB-4EBA-B365-9668CB840B1F}" type="TxLink">
            <a:rPr lang="en-US" sz="1100" b="1" i="0" u="none" strike="noStrike" baseline="0">
              <a:solidFill>
                <a:srgbClr val="000000"/>
              </a:solidFill>
              <a:latin typeface="Calibri"/>
              <a:cs typeface="Calibri"/>
            </a:rPr>
            <a:pPr algn="ctr"/>
            <a:t>Total Profit</a:t>
          </a:fld>
          <a:endParaRPr lang="en-US" sz="1600" b="1" baseline="0"/>
        </a:p>
      </xdr:txBody>
    </xdr:sp>
    <xdr:clientData/>
  </xdr:twoCellAnchor>
  <xdr:twoCellAnchor>
    <xdr:from>
      <xdr:col>5</xdr:col>
      <xdr:colOff>38098</xdr:colOff>
      <xdr:row>12</xdr:row>
      <xdr:rowOff>143932</xdr:rowOff>
    </xdr:from>
    <xdr:to>
      <xdr:col>7</xdr:col>
      <xdr:colOff>133350</xdr:colOff>
      <xdr:row>13</xdr:row>
      <xdr:rowOff>180975</xdr:rowOff>
    </xdr:to>
    <xdr:sp macro="" textlink="'Totals | KPI Cards'!A7">
      <xdr:nvSpPr>
        <xdr:cNvPr id="36" name="TextBox 35">
          <a:extLst>
            <a:ext uri="{FF2B5EF4-FFF2-40B4-BE49-F238E27FC236}">
              <a16:creationId xmlns:a16="http://schemas.microsoft.com/office/drawing/2014/main" id="{00000000-0008-0000-0B00-000024000000}"/>
            </a:ext>
          </a:extLst>
        </xdr:cNvPr>
        <xdr:cNvSpPr txBox="1"/>
      </xdr:nvSpPr>
      <xdr:spPr>
        <a:xfrm>
          <a:off x="3324223" y="2429932"/>
          <a:ext cx="1314452" cy="227543"/>
        </a:xfrm>
        <a:prstGeom prst="rec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fld id="{E017AC1B-8067-43B7-893B-CFEF95658C55}" type="TxLink">
            <a:rPr lang="en-US" sz="1100" b="1" i="0" u="none" strike="noStrike" baseline="0">
              <a:solidFill>
                <a:srgbClr val="000000"/>
              </a:solidFill>
              <a:latin typeface="Calibri"/>
              <a:cs typeface="Calibri"/>
            </a:rPr>
            <a:pPr algn="ctr"/>
            <a:t>Profit Margin</a:t>
          </a:fld>
          <a:endParaRPr lang="en-US" sz="1600" b="1" baseline="0"/>
        </a:p>
      </xdr:txBody>
    </xdr:sp>
    <xdr:clientData/>
  </xdr:twoCellAnchor>
  <xdr:twoCellAnchor>
    <xdr:from>
      <xdr:col>7</xdr:col>
      <xdr:colOff>200025</xdr:colOff>
      <xdr:row>4</xdr:row>
      <xdr:rowOff>138641</xdr:rowOff>
    </xdr:from>
    <xdr:to>
      <xdr:col>18</xdr:col>
      <xdr:colOff>190500</xdr:colOff>
      <xdr:row>15</xdr:row>
      <xdr:rowOff>134409</xdr:rowOff>
    </xdr:to>
    <xdr:graphicFrame macro="">
      <xdr:nvGraphicFramePr>
        <xdr:cNvPr id="37" name="Chart 36">
          <a:extLst>
            <a:ext uri="{FF2B5EF4-FFF2-40B4-BE49-F238E27FC236}">
              <a16:creationId xmlns:a16="http://schemas.microsoft.com/office/drawing/2014/main" id="{00000000-0008-0000-0B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446616</xdr:colOff>
      <xdr:row>14</xdr:row>
      <xdr:rowOff>107950</xdr:rowOff>
    </xdr:from>
    <xdr:to>
      <xdr:col>7</xdr:col>
      <xdr:colOff>114300</xdr:colOff>
      <xdr:row>29</xdr:row>
      <xdr:rowOff>66675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234950</xdr:colOff>
      <xdr:row>16</xdr:row>
      <xdr:rowOff>5292</xdr:rowOff>
    </xdr:from>
    <xdr:to>
      <xdr:col>12</xdr:col>
      <xdr:colOff>186267</xdr:colOff>
      <xdr:row>29</xdr:row>
      <xdr:rowOff>57150</xdr:rowOff>
    </xdr:to>
    <xdr:graphicFrame macro="">
      <xdr:nvGraphicFramePr>
        <xdr:cNvPr id="39" name="Chart 38">
          <a:extLst>
            <a:ext uri="{FF2B5EF4-FFF2-40B4-BE49-F238E27FC236}">
              <a16:creationId xmlns:a16="http://schemas.microsoft.com/office/drawing/2014/main" id="{00000000-0008-0000-0B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247650</xdr:colOff>
      <xdr:row>15</xdr:row>
      <xdr:rowOff>186268</xdr:rowOff>
    </xdr:from>
    <xdr:to>
      <xdr:col>18</xdr:col>
      <xdr:colOff>200025</xdr:colOff>
      <xdr:row>29</xdr:row>
      <xdr:rowOff>66676</xdr:rowOff>
    </xdr:to>
    <xdr:graphicFrame macro="">
      <xdr:nvGraphicFramePr>
        <xdr:cNvPr id="40" name="Chart 39">
          <a:extLst>
            <a:ext uri="{FF2B5EF4-FFF2-40B4-BE49-F238E27FC236}">
              <a16:creationId xmlns:a16="http://schemas.microsoft.com/office/drawing/2014/main" id="{00000000-0008-0000-0B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523875</xdr:colOff>
      <xdr:row>2</xdr:row>
      <xdr:rowOff>0</xdr:rowOff>
    </xdr:from>
    <xdr:to>
      <xdr:col>17</xdr:col>
      <xdr:colOff>428625</xdr:colOff>
      <xdr:row>4</xdr:row>
      <xdr:rowOff>0</xdr:rowOff>
    </xdr:to>
    <xdr:sp macro="" textlink="">
      <xdr:nvSpPr>
        <xdr:cNvPr id="3" name="TextBox 2">
          <a:extLst>
            <a:ext uri="{FF2B5EF4-FFF2-40B4-BE49-F238E27FC236}">
              <a16:creationId xmlns:a16="http://schemas.microsoft.com/office/drawing/2014/main" id="{00000000-0008-0000-0C00-000003000000}"/>
            </a:ext>
          </a:extLst>
        </xdr:cNvPr>
        <xdr:cNvSpPr txBox="1"/>
      </xdr:nvSpPr>
      <xdr:spPr>
        <a:xfrm>
          <a:off x="523875" y="381000"/>
          <a:ext cx="10753725" cy="381000"/>
        </a:xfrm>
        <a:prstGeom prst="roundRect">
          <a:avLst/>
        </a:prstGeom>
        <a:solidFill>
          <a:schemeClr val="accent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Product Analysis</a:t>
          </a:r>
          <a:r>
            <a:rPr lang="en-US" sz="2000" b="1" baseline="0">
              <a:solidFill>
                <a:schemeClr val="bg1"/>
              </a:solidFill>
            </a:rPr>
            <a:t> Dashboard</a:t>
          </a:r>
          <a:endParaRPr lang="en-US" sz="2000" b="1">
            <a:solidFill>
              <a:schemeClr val="bg1"/>
            </a:solidFill>
          </a:endParaRPr>
        </a:p>
      </xdr:txBody>
    </xdr:sp>
    <xdr:clientData/>
  </xdr:twoCellAnchor>
  <xdr:twoCellAnchor editAs="oneCell">
    <xdr:from>
      <xdr:col>16</xdr:col>
      <xdr:colOff>420461</xdr:colOff>
      <xdr:row>0</xdr:row>
      <xdr:rowOff>9525</xdr:rowOff>
    </xdr:from>
    <xdr:to>
      <xdr:col>18</xdr:col>
      <xdr:colOff>38100</xdr:colOff>
      <xdr:row>4</xdr:row>
      <xdr:rowOff>146652</xdr:rowOff>
    </xdr:to>
    <xdr:pic>
      <xdr:nvPicPr>
        <xdr:cNvPr id="4" name="Picture 3">
          <a:extLst>
            <a:ext uri="{FF2B5EF4-FFF2-40B4-BE49-F238E27FC236}">
              <a16:creationId xmlns:a16="http://schemas.microsoft.com/office/drawing/2014/main" id="{00000000-0008-0000-0C00-000004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10631261" y="9525"/>
          <a:ext cx="893989" cy="899127"/>
        </a:xfrm>
        <a:prstGeom prst="rect">
          <a:avLst/>
        </a:prstGeom>
      </xdr:spPr>
    </xdr:pic>
    <xdr:clientData/>
  </xdr:twoCellAnchor>
  <xdr:twoCellAnchor>
    <xdr:from>
      <xdr:col>0</xdr:col>
      <xdr:colOff>485775</xdr:colOff>
      <xdr:row>4</xdr:row>
      <xdr:rowOff>123825</xdr:rowOff>
    </xdr:from>
    <xdr:to>
      <xdr:col>2</xdr:col>
      <xdr:colOff>257175</xdr:colOff>
      <xdr:row>28</xdr:row>
      <xdr:rowOff>114300</xdr:rowOff>
    </xdr:to>
    <xdr:sp macro="" textlink="">
      <xdr:nvSpPr>
        <xdr:cNvPr id="23" name="Rectangle: Rounded Corners 22">
          <a:extLst>
            <a:ext uri="{FF2B5EF4-FFF2-40B4-BE49-F238E27FC236}">
              <a16:creationId xmlns:a16="http://schemas.microsoft.com/office/drawing/2014/main" id="{3ED4F5D5-479E-4008-9E81-D4DF65427349}"/>
            </a:ext>
          </a:extLst>
        </xdr:cNvPr>
        <xdr:cNvSpPr/>
      </xdr:nvSpPr>
      <xdr:spPr>
        <a:xfrm>
          <a:off x="485775" y="885825"/>
          <a:ext cx="1047750" cy="4562475"/>
        </a:xfrm>
        <a:prstGeom prst="round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348343</xdr:colOff>
      <xdr:row>0</xdr:row>
      <xdr:rowOff>0</xdr:rowOff>
    </xdr:from>
    <xdr:to>
      <xdr:col>2</xdr:col>
      <xdr:colOff>47625</xdr:colOff>
      <xdr:row>5</xdr:row>
      <xdr:rowOff>0</xdr:rowOff>
    </xdr:to>
    <xdr:pic>
      <xdr:nvPicPr>
        <xdr:cNvPr id="5" name="Picture 4">
          <a:extLst>
            <a:ext uri="{FF2B5EF4-FFF2-40B4-BE49-F238E27FC236}">
              <a16:creationId xmlns:a16="http://schemas.microsoft.com/office/drawing/2014/main" id="{00000000-0008-0000-0C00-000005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348343" y="0"/>
          <a:ext cx="975632" cy="952500"/>
        </a:xfrm>
        <a:prstGeom prst="rect">
          <a:avLst/>
        </a:prstGeom>
      </xdr:spPr>
    </xdr:pic>
    <xdr:clientData/>
  </xdr:twoCellAnchor>
  <xdr:twoCellAnchor editAs="oneCell">
    <xdr:from>
      <xdr:col>0</xdr:col>
      <xdr:colOff>523869</xdr:colOff>
      <xdr:row>8</xdr:row>
      <xdr:rowOff>66675</xdr:rowOff>
    </xdr:from>
    <xdr:to>
      <xdr:col>2</xdr:col>
      <xdr:colOff>209550</xdr:colOff>
      <xdr:row>17</xdr:row>
      <xdr:rowOff>114300</xdr:rowOff>
    </xdr:to>
    <mc:AlternateContent xmlns:mc="http://schemas.openxmlformats.org/markup-compatibility/2006" xmlns:a14="http://schemas.microsoft.com/office/drawing/2010/main">
      <mc:Choice Requires="a14">
        <xdr:graphicFrame macro="">
          <xdr:nvGraphicFramePr>
            <xdr:cNvPr id="6" name="Product">
              <a:extLst>
                <a:ext uri="{FF2B5EF4-FFF2-40B4-BE49-F238E27FC236}">
                  <a16:creationId xmlns:a16="http://schemas.microsoft.com/office/drawing/2014/main" id="{00000000-0008-0000-0C00-000006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523869" y="1590675"/>
              <a:ext cx="962029"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571500</xdr:colOff>
      <xdr:row>5</xdr:row>
      <xdr:rowOff>171450</xdr:rowOff>
    </xdr:from>
    <xdr:to>
      <xdr:col>2</xdr:col>
      <xdr:colOff>200023</xdr:colOff>
      <xdr:row>8</xdr:row>
      <xdr:rowOff>104775</xdr:rowOff>
    </xdr:to>
    <xdr:sp macro="" textlink="">
      <xdr:nvSpPr>
        <xdr:cNvPr id="7" name="TextBox 6">
          <a:extLst>
            <a:ext uri="{FF2B5EF4-FFF2-40B4-BE49-F238E27FC236}">
              <a16:creationId xmlns:a16="http://schemas.microsoft.com/office/drawing/2014/main" id="{00000000-0008-0000-0C00-000007000000}"/>
            </a:ext>
          </a:extLst>
        </xdr:cNvPr>
        <xdr:cNvSpPr txBox="1"/>
      </xdr:nvSpPr>
      <xdr:spPr>
        <a:xfrm>
          <a:off x="571500" y="1123950"/>
          <a:ext cx="904873" cy="504825"/>
        </a:xfrm>
        <a:prstGeom prst="rect">
          <a:avLst/>
        </a:prstGeom>
        <a:solidFill>
          <a:schemeClr val="accent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Our</a:t>
          </a:r>
          <a:r>
            <a:rPr lang="en-US" sz="1100" b="1" baseline="0">
              <a:solidFill>
                <a:schemeClr val="bg1"/>
              </a:solidFill>
            </a:rPr>
            <a:t> Cameras:</a:t>
          </a:r>
          <a:endParaRPr lang="en-US" sz="1100" b="1">
            <a:solidFill>
              <a:schemeClr val="bg1"/>
            </a:solidFill>
          </a:endParaRPr>
        </a:p>
      </xdr:txBody>
    </xdr:sp>
    <xdr:clientData/>
  </xdr:twoCellAnchor>
  <xdr:twoCellAnchor>
    <xdr:from>
      <xdr:col>2</xdr:col>
      <xdr:colOff>342899</xdr:colOff>
      <xdr:row>4</xdr:row>
      <xdr:rowOff>91101</xdr:rowOff>
    </xdr:from>
    <xdr:to>
      <xdr:col>4</xdr:col>
      <xdr:colOff>428624</xdr:colOff>
      <xdr:row>8</xdr:row>
      <xdr:rowOff>28575</xdr:rowOff>
    </xdr:to>
    <xdr:sp macro="" textlink="'Totals | KPI Cards'!$B$4">
      <xdr:nvSpPr>
        <xdr:cNvPr id="8" name="TextBox 1">
          <a:extLst>
            <a:ext uri="{FF2B5EF4-FFF2-40B4-BE49-F238E27FC236}">
              <a16:creationId xmlns:a16="http://schemas.microsoft.com/office/drawing/2014/main" id="{00000000-0008-0000-0C00-000008000000}"/>
            </a:ext>
          </a:extLst>
        </xdr:cNvPr>
        <xdr:cNvSpPr txBox="1"/>
      </xdr:nvSpPr>
      <xdr:spPr>
        <a:xfrm>
          <a:off x="1619249" y="853101"/>
          <a:ext cx="1362075" cy="699474"/>
        </a:xfrm>
        <a:prstGeom prst="rect">
          <a:avLst/>
        </a:prstGeom>
        <a:ln w="19050"/>
      </xdr:spPr>
      <xdr:style>
        <a:lnRef idx="2">
          <a:schemeClr val="accent1"/>
        </a:lnRef>
        <a:fillRef idx="1">
          <a:schemeClr val="lt1"/>
        </a:fillRef>
        <a:effectRef idx="0">
          <a:schemeClr val="accent1"/>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fld id="{74BF549A-F948-40CA-8038-AF01B15544BE}" type="TxLink">
            <a:rPr lang="en-US" sz="1800" b="0" i="0" u="none" strike="noStrike" baseline="0">
              <a:solidFill>
                <a:srgbClr val="000000"/>
              </a:solidFill>
              <a:latin typeface="Calibri"/>
              <a:cs typeface="Calibri"/>
            </a:rPr>
            <a:pPr algn="ctr"/>
            <a:t>463789</a:t>
          </a:fld>
          <a:endParaRPr lang="en-US" sz="1800" baseline="0"/>
        </a:p>
      </xdr:txBody>
    </xdr:sp>
    <xdr:clientData/>
  </xdr:twoCellAnchor>
  <xdr:twoCellAnchor>
    <xdr:from>
      <xdr:col>2</xdr:col>
      <xdr:colOff>333375</xdr:colOff>
      <xdr:row>10</xdr:row>
      <xdr:rowOff>47625</xdr:rowOff>
    </xdr:from>
    <xdr:to>
      <xdr:col>4</xdr:col>
      <xdr:colOff>428625</xdr:colOff>
      <xdr:row>13</xdr:row>
      <xdr:rowOff>38100</xdr:rowOff>
    </xdr:to>
    <xdr:sp macro="" textlink="'Totals | KPI Cards'!$B$7">
      <xdr:nvSpPr>
        <xdr:cNvPr id="11" name="TextBox 1">
          <a:extLst>
            <a:ext uri="{FF2B5EF4-FFF2-40B4-BE49-F238E27FC236}">
              <a16:creationId xmlns:a16="http://schemas.microsoft.com/office/drawing/2014/main" id="{00000000-0008-0000-0C00-00000B000000}"/>
            </a:ext>
          </a:extLst>
        </xdr:cNvPr>
        <xdr:cNvSpPr txBox="1"/>
      </xdr:nvSpPr>
      <xdr:spPr>
        <a:xfrm>
          <a:off x="1609725" y="1952625"/>
          <a:ext cx="1371600" cy="561975"/>
        </a:xfrm>
        <a:prstGeom prst="rect">
          <a:avLst/>
        </a:prstGeom>
        <a:ln w="19050"/>
      </xdr:spPr>
      <xdr:style>
        <a:lnRef idx="2">
          <a:schemeClr val="accent1"/>
        </a:lnRef>
        <a:fillRef idx="1">
          <a:schemeClr val="lt1"/>
        </a:fillRef>
        <a:effectRef idx="0">
          <a:schemeClr val="accent1"/>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fld id="{E9012CC3-CAB4-4EAC-B51E-C572919FEE20}" type="TxLink">
            <a:rPr lang="en-US" sz="1800" b="0" i="0" u="none" strike="noStrike" baseline="0">
              <a:solidFill>
                <a:srgbClr val="000000"/>
              </a:solidFill>
              <a:latin typeface="Calibri"/>
              <a:cs typeface="Calibri"/>
            </a:rPr>
            <a:pPr algn="ctr"/>
            <a:t>20.1%</a:t>
          </a:fld>
          <a:endParaRPr lang="en-US" sz="1800" baseline="0"/>
        </a:p>
      </xdr:txBody>
    </xdr:sp>
    <xdr:clientData/>
  </xdr:twoCellAnchor>
  <xdr:twoCellAnchor>
    <xdr:from>
      <xdr:col>2</xdr:col>
      <xdr:colOff>342900</xdr:colOff>
      <xdr:row>8</xdr:row>
      <xdr:rowOff>19049</xdr:rowOff>
    </xdr:from>
    <xdr:to>
      <xdr:col>4</xdr:col>
      <xdr:colOff>428625</xdr:colOff>
      <xdr:row>9</xdr:row>
      <xdr:rowOff>66674</xdr:rowOff>
    </xdr:to>
    <xdr:sp macro="" textlink="'Totals | KPI Cards'!$A$4">
      <xdr:nvSpPr>
        <xdr:cNvPr id="12" name="TextBox 11">
          <a:extLst>
            <a:ext uri="{FF2B5EF4-FFF2-40B4-BE49-F238E27FC236}">
              <a16:creationId xmlns:a16="http://schemas.microsoft.com/office/drawing/2014/main" id="{00000000-0008-0000-0C00-00000C000000}"/>
            </a:ext>
          </a:extLst>
        </xdr:cNvPr>
        <xdr:cNvSpPr txBox="1"/>
      </xdr:nvSpPr>
      <xdr:spPr>
        <a:xfrm>
          <a:off x="1619250" y="1543049"/>
          <a:ext cx="1362075" cy="238125"/>
        </a:xfrm>
        <a:prstGeom prst="rect">
          <a:avLst/>
        </a:prstGeom>
        <a:solidFill>
          <a:schemeClr val="accent1">
            <a:lumMod val="20000"/>
            <a:lumOff val="80000"/>
          </a:schemeClr>
        </a:solidFill>
        <a:ln w="19050"/>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fld id="{F5AF7D45-65DF-47E2-A0C2-0EE9B995F6E4}" type="TxLink">
            <a:rPr lang="en-US" sz="1100" b="1" i="0" u="none" strike="noStrike" baseline="0">
              <a:solidFill>
                <a:sysClr val="windowText" lastClr="000000"/>
              </a:solidFill>
              <a:latin typeface="Calibri"/>
              <a:cs typeface="Calibri"/>
            </a:rPr>
            <a:pPr algn="ctr"/>
            <a:t>Total Units Sold</a:t>
          </a:fld>
          <a:endParaRPr lang="en-US" sz="1600" b="1" baseline="0">
            <a:solidFill>
              <a:sysClr val="windowText" lastClr="000000"/>
            </a:solidFill>
          </a:endParaRPr>
        </a:p>
      </xdr:txBody>
    </xdr:sp>
    <xdr:clientData/>
  </xdr:twoCellAnchor>
  <xdr:twoCellAnchor>
    <xdr:from>
      <xdr:col>2</xdr:col>
      <xdr:colOff>333375</xdr:colOff>
      <xdr:row>13</xdr:row>
      <xdr:rowOff>19050</xdr:rowOff>
    </xdr:from>
    <xdr:to>
      <xdr:col>4</xdr:col>
      <xdr:colOff>428628</xdr:colOff>
      <xdr:row>14</xdr:row>
      <xdr:rowOff>76200</xdr:rowOff>
    </xdr:to>
    <xdr:sp macro="" textlink="'Totals | KPI Cards'!$A$7">
      <xdr:nvSpPr>
        <xdr:cNvPr id="15" name="TextBox 14">
          <a:extLst>
            <a:ext uri="{FF2B5EF4-FFF2-40B4-BE49-F238E27FC236}">
              <a16:creationId xmlns:a16="http://schemas.microsoft.com/office/drawing/2014/main" id="{00000000-0008-0000-0C00-00000F000000}"/>
            </a:ext>
          </a:extLst>
        </xdr:cNvPr>
        <xdr:cNvSpPr txBox="1"/>
      </xdr:nvSpPr>
      <xdr:spPr>
        <a:xfrm>
          <a:off x="1609725" y="2495550"/>
          <a:ext cx="1371603" cy="247650"/>
        </a:xfrm>
        <a:prstGeom prst="rect">
          <a:avLst/>
        </a:prstGeom>
        <a:solidFill>
          <a:schemeClr val="accent1">
            <a:lumMod val="20000"/>
            <a:lumOff val="80000"/>
          </a:schemeClr>
        </a:solidFill>
        <a:ln w="19050"/>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fld id="{BE6E41FA-7D6C-4A21-80DA-DEDA69724F6E}" type="TxLink">
            <a:rPr lang="en-US" sz="1100" b="1" i="0" u="none" strike="noStrike" baseline="0">
              <a:solidFill>
                <a:srgbClr val="000000"/>
              </a:solidFill>
              <a:latin typeface="Calibri"/>
              <a:cs typeface="Calibri"/>
            </a:rPr>
            <a:pPr algn="ctr"/>
            <a:t>Profit Margin</a:t>
          </a:fld>
          <a:endParaRPr lang="en-US" sz="1600" b="1" baseline="0"/>
        </a:p>
      </xdr:txBody>
    </xdr:sp>
    <xdr:clientData/>
  </xdr:twoCellAnchor>
  <xdr:twoCellAnchor>
    <xdr:from>
      <xdr:col>0</xdr:col>
      <xdr:colOff>552450</xdr:colOff>
      <xdr:row>17</xdr:row>
      <xdr:rowOff>161925</xdr:rowOff>
    </xdr:from>
    <xdr:to>
      <xdr:col>2</xdr:col>
      <xdr:colOff>180973</xdr:colOff>
      <xdr:row>20</xdr:row>
      <xdr:rowOff>95250</xdr:rowOff>
    </xdr:to>
    <xdr:sp macro="" textlink="">
      <xdr:nvSpPr>
        <xdr:cNvPr id="16" name="TextBox 15">
          <a:extLst>
            <a:ext uri="{FF2B5EF4-FFF2-40B4-BE49-F238E27FC236}">
              <a16:creationId xmlns:a16="http://schemas.microsoft.com/office/drawing/2014/main" id="{00000000-0008-0000-0C00-000010000000}"/>
            </a:ext>
          </a:extLst>
        </xdr:cNvPr>
        <xdr:cNvSpPr txBox="1"/>
      </xdr:nvSpPr>
      <xdr:spPr>
        <a:xfrm>
          <a:off x="552450" y="3400425"/>
          <a:ext cx="904873" cy="504825"/>
        </a:xfrm>
        <a:prstGeom prst="rect">
          <a:avLst/>
        </a:prstGeom>
        <a:solidFill>
          <a:schemeClr val="accent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Our</a:t>
          </a:r>
          <a:r>
            <a:rPr lang="en-US" sz="1100" b="1" baseline="0">
              <a:solidFill>
                <a:schemeClr val="bg1"/>
              </a:solidFill>
            </a:rPr>
            <a:t> Discounts</a:t>
          </a:r>
          <a:r>
            <a:rPr lang="en-US" sz="1100" b="1" baseline="0"/>
            <a:t>:</a:t>
          </a:r>
          <a:endParaRPr lang="en-US" sz="1100" b="1"/>
        </a:p>
      </xdr:txBody>
    </xdr:sp>
    <xdr:clientData/>
  </xdr:twoCellAnchor>
  <xdr:twoCellAnchor editAs="oneCell">
    <xdr:from>
      <xdr:col>0</xdr:col>
      <xdr:colOff>523869</xdr:colOff>
      <xdr:row>20</xdr:row>
      <xdr:rowOff>0</xdr:rowOff>
    </xdr:from>
    <xdr:to>
      <xdr:col>2</xdr:col>
      <xdr:colOff>190500</xdr:colOff>
      <xdr:row>26</xdr:row>
      <xdr:rowOff>152400</xdr:rowOff>
    </xdr:to>
    <mc:AlternateContent xmlns:mc="http://schemas.openxmlformats.org/markup-compatibility/2006" xmlns:a14="http://schemas.microsoft.com/office/drawing/2010/main">
      <mc:Choice Requires="a14">
        <xdr:graphicFrame macro="">
          <xdr:nvGraphicFramePr>
            <xdr:cNvPr id="17" name="Discount Band">
              <a:extLst>
                <a:ext uri="{FF2B5EF4-FFF2-40B4-BE49-F238E27FC236}">
                  <a16:creationId xmlns:a16="http://schemas.microsoft.com/office/drawing/2014/main" id="{00000000-0008-0000-0C00-000011000000}"/>
                </a:ext>
              </a:extLst>
            </xdr:cNvPr>
            <xdr:cNvGraphicFramePr/>
          </xdr:nvGraphicFramePr>
          <xdr:xfrm>
            <a:off x="0" y="0"/>
            <a:ext cx="0" cy="0"/>
          </xdr:xfrm>
          <a:graphic>
            <a:graphicData uri="http://schemas.microsoft.com/office/drawing/2010/slicer">
              <sle:slicer xmlns:sle="http://schemas.microsoft.com/office/drawing/2010/slicer" name="Discount Band"/>
            </a:graphicData>
          </a:graphic>
        </xdr:graphicFrame>
      </mc:Choice>
      <mc:Fallback xmlns="">
        <xdr:sp macro="" textlink="">
          <xdr:nvSpPr>
            <xdr:cNvPr id="0" name=""/>
            <xdr:cNvSpPr>
              <a:spLocks noTextEdit="1"/>
            </xdr:cNvSpPr>
          </xdr:nvSpPr>
          <xdr:spPr>
            <a:xfrm>
              <a:off x="523869" y="3810000"/>
              <a:ext cx="962029"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295275</xdr:colOff>
      <xdr:row>15</xdr:row>
      <xdr:rowOff>19050</xdr:rowOff>
    </xdr:from>
    <xdr:to>
      <xdr:col>8</xdr:col>
      <xdr:colOff>542925</xdr:colOff>
      <xdr:row>28</xdr:row>
      <xdr:rowOff>123825</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00000000-0008-0000-0C00-00001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514475" y="2876550"/>
              <a:ext cx="3905250" cy="25812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485777</xdr:colOff>
      <xdr:row>4</xdr:row>
      <xdr:rowOff>104775</xdr:rowOff>
    </xdr:from>
    <xdr:to>
      <xdr:col>8</xdr:col>
      <xdr:colOff>552451</xdr:colOff>
      <xdr:row>14</xdr:row>
      <xdr:rowOff>114300</xdr:rowOff>
    </xdr:to>
    <mc:AlternateContent xmlns:mc="http://schemas.openxmlformats.org/markup-compatibility/2006">
      <mc:Choice xmlns:cx2="http://schemas.microsoft.com/office/drawing/2015/10/21/chartex" Requires="cx2">
        <xdr:graphicFrame macro="">
          <xdr:nvGraphicFramePr>
            <xdr:cNvPr id="19" name="Chart 18">
              <a:extLst>
                <a:ext uri="{FF2B5EF4-FFF2-40B4-BE49-F238E27FC236}">
                  <a16:creationId xmlns:a16="http://schemas.microsoft.com/office/drawing/2014/main" id="{00000000-0008-0000-0C00-00001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924177" y="866775"/>
              <a:ext cx="2505074" cy="19145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628651</xdr:colOff>
      <xdr:row>15</xdr:row>
      <xdr:rowOff>76201</xdr:rowOff>
    </xdr:from>
    <xdr:to>
      <xdr:col>17</xdr:col>
      <xdr:colOff>466726</xdr:colOff>
      <xdr:row>28</xdr:row>
      <xdr:rowOff>57151</xdr:rowOff>
    </xdr:to>
    <xdr:graphicFrame macro="">
      <xdr:nvGraphicFramePr>
        <xdr:cNvPr id="21" name="Chart 20">
          <a:extLst>
            <a:ext uri="{FF2B5EF4-FFF2-40B4-BE49-F238E27FC236}">
              <a16:creationId xmlns:a16="http://schemas.microsoft.com/office/drawing/2014/main" id="{00000000-0008-0000-0C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9524</xdr:colOff>
      <xdr:row>4</xdr:row>
      <xdr:rowOff>38101</xdr:rowOff>
    </xdr:from>
    <xdr:to>
      <xdr:col>17</xdr:col>
      <xdr:colOff>466725</xdr:colOff>
      <xdr:row>14</xdr:row>
      <xdr:rowOff>161925</xdr:rowOff>
    </xdr:to>
    <xdr:graphicFrame macro="">
      <xdr:nvGraphicFramePr>
        <xdr:cNvPr id="22" name="Chart 21">
          <a:extLst>
            <a:ext uri="{FF2B5EF4-FFF2-40B4-BE49-F238E27FC236}">
              <a16:creationId xmlns:a16="http://schemas.microsoft.com/office/drawing/2014/main" id="{F5BF73E4-451B-43BA-8567-4DC43267F6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976.318696296294" backgroundQuery="1" createdVersion="7" refreshedVersion="7" minRefreshableVersion="3" recordCount="0" supportSubquery="1" supportAdvancedDrill="1" xr:uid="{37246E10-F441-4A88-BDFE-FF623D99213D}">
  <cacheSource type="external" connectionId="1"/>
  <cacheFields count="4">
    <cacheField name="[Datset].[Date].[Date]" caption="Date" numFmtId="0" level="1">
      <sharedItems containsSemiMixedTypes="0" containsNonDate="0" containsDate="1" containsString="0" minDate="2021-01-01T00:00:00" maxDate="2021-12-02T00:00:00" count="12">
        <d v="2021-01-01T00:00:00"/>
        <d v="2021-02-01T00:00:00"/>
        <d v="2021-03-01T00:00:00"/>
        <d v="2021-04-01T00:00:00"/>
        <d v="2021-05-01T00:00:00"/>
        <d v="2021-06-01T00:00:00"/>
        <d v="2021-07-01T00:00:00"/>
        <d v="2021-08-01T00:00:00"/>
        <d v="2021-09-01T00:00:00"/>
        <d v="2021-10-01T00:00:00"/>
        <d v="2021-11-01T00:00:00"/>
        <d v="2021-12-01T00:00:00"/>
      </sharedItems>
    </cacheField>
    <cacheField name="[Datset].[Date (Month)].[Date (Month)]" caption="Date (Month)" numFmtId="0" hierarchy="16" level="1">
      <sharedItems count="12">
        <s v="Jan"/>
        <s v="Feb"/>
        <s v="Mar"/>
        <s v="Apr"/>
        <s v="May"/>
        <s v="Jun"/>
        <s v="Jul"/>
        <s v="Aug"/>
        <s v="Sep"/>
        <s v="Oct"/>
        <s v="Nov"/>
        <s v="Dec"/>
      </sharedItems>
    </cacheField>
    <cacheField name="[Datset].[Product].[Product]" caption="Product" numFmtId="0" hierarchy="4" level="1">
      <sharedItems count="6">
        <s v="Camera 1"/>
        <s v="Camera 2"/>
        <s v="Camera 3"/>
        <s v="Camera 4"/>
        <s v="Camera 5"/>
        <s v="Camera 6"/>
      </sharedItems>
    </cacheField>
    <cacheField name="[Measures].[Sum of Profit]" caption="Sum of Profit" numFmtId="0" hierarchy="20" level="32767"/>
  </cacheFields>
  <cacheHierarchies count="26">
    <cacheHierarchy uniqueName="[Datset].[Date]" caption="Date" attribute="1" time="1" defaultMemberUniqueName="[Datset].[Date].[All]" allUniqueName="[Datset].[Date].[All]" dimensionUniqueName="[Datset]" displayFolder="" count="2" memberValueDatatype="7" unbalanced="0">
      <fieldsUsage count="2">
        <fieldUsage x="-1"/>
        <fieldUsage x="0"/>
      </fieldsUsage>
    </cacheHierarchy>
    <cacheHierarchy uniqueName="[Datset].[Quarter]" caption="Quarter" attribute="1" defaultMemberUniqueName="[Datset].[Quarter].[All]" allUniqueName="[Datset].[Quarter].[All]" dimensionUniqueName="[Datset]" displayFolder="" count="0" memberValueDatatype="130" unbalanced="0"/>
    <cacheHierarchy uniqueName="[Datset].[Buyer Type]" caption="Buyer Type" attribute="1" defaultMemberUniqueName="[Datset].[Buyer Type].[All]" allUniqueName="[Datset].[Buyer Type].[All]" dimensionUniqueName="[Datset]" displayFolder="" count="0" memberValueDatatype="130" unbalanced="0"/>
    <cacheHierarchy uniqueName="[Datset].[Country]" caption="Country" attribute="1" defaultMemberUniqueName="[Datset].[Country].[All]" allUniqueName="[Datset].[Country].[All]" dimensionUniqueName="[Datset]" displayFolder="" count="0" memberValueDatatype="130" unbalanced="0"/>
    <cacheHierarchy uniqueName="[Datset].[Product]" caption="Product" attribute="1" defaultMemberUniqueName="[Datset].[Product].[All]" allUniqueName="[Datset].[Product].[All]" dimensionUniqueName="[Datset]" displayFolder="" count="2" memberValueDatatype="130" unbalanced="0">
      <fieldsUsage count="2">
        <fieldUsage x="-1"/>
        <fieldUsage x="2"/>
      </fieldsUsage>
    </cacheHierarchy>
    <cacheHierarchy uniqueName="[Datset].[Discount]" caption="Discount" defaultMemberUniqueName="[Datset].[Discount].[All]" allUniqueName="[Datset].[Discount].[All]" dimensionUniqueName="[Datset]" displayFolder="" count="0" unbalanced="0"/>
    <cacheHierarchy uniqueName="[Datset].[Discount Band]" caption="Discount Band" attribute="1" defaultMemberUniqueName="[Datset].[Discount Band].[All]" allUniqueName="[Datset].[Discount Band].[All]" dimensionUniqueName="[Datset]" displayFolder="" count="2" memberValueDatatype="130" unbalanced="0"/>
    <cacheHierarchy uniqueName="[Datset].[Units Sold]" caption="Units Sold" attribute="1" defaultMemberUniqueName="[Datset].[Units Sold].[All]" allUniqueName="[Datset].[Units Sold].[All]" dimensionUniqueName="[Datset]" displayFolder="" count="0" memberValueDatatype="5" unbalanced="0"/>
    <cacheHierarchy uniqueName="[Datset].[Unit Price]" caption="Unit Price" attribute="1" defaultMemberUniqueName="[Datset].[Unit Price].[All]" allUniqueName="[Datset].[Unit Price].[All]" dimensionUniqueName="[Datset]" displayFolder="" count="0" memberValueDatatype="20" unbalanced="0"/>
    <cacheHierarchy uniqueName="[Datset].[Hierarchy1]" caption="Hierarchy1" defaultMemberUniqueName="[Datset].[Hierarchy1].[All]" allUniqueName="[Datset].[Hierarchy1].[All]" dimensionUniqueName="[Datset]" displayFolder="" count="0" unbalanced="0"/>
    <cacheHierarchy uniqueName="[Datset].[Sale Price]" caption="Sale Price" attribute="1" defaultMemberUniqueName="[Datset].[Sale Price].[All]" allUniqueName="[Datset].[Sale Price].[All]" dimensionUniqueName="[Datset]" displayFolder="" count="0" memberValueDatatype="20" unbalanced="0"/>
    <cacheHierarchy uniqueName="[Datset].[Gross Sales]" caption="Gross Sales" attribute="1" defaultMemberUniqueName="[Datset].[Gross Sales].[All]" allUniqueName="[Datset].[Gross Sales].[All]" dimensionUniqueName="[Datset]" displayFolder="" count="0" memberValueDatatype="5" unbalanced="0"/>
    <cacheHierarchy uniqueName="[Datset].[Discount Type]" caption="Discount Type" attribute="1" defaultMemberUniqueName="[Datset].[Discount Type].[All]" allUniqueName="[Datset].[Discount Type].[All]" dimensionUniqueName="[Datset]" displayFolder="" count="0" memberValueDatatype="5" unbalanced="0"/>
    <cacheHierarchy uniqueName="[Datset].[Net Sales]" caption="Net Sales" attribute="1" defaultMemberUniqueName="[Datset].[Net Sales].[All]" allUniqueName="[Datset].[Net Sales].[All]" dimensionUniqueName="[Datset]" displayFolder="" count="0" memberValueDatatype="5" unbalanced="0"/>
    <cacheHierarchy uniqueName="[Datset].[Cost]" caption="Cost" attribute="1" defaultMemberUniqueName="[Datset].[Cost].[All]" allUniqueName="[Datset].[Cost].[All]" dimensionUniqueName="[Datset]" displayFolder="" count="0" memberValueDatatype="20" unbalanced="0"/>
    <cacheHierarchy uniqueName="[Datset].[Profit]" caption="Profit" attribute="1" defaultMemberUniqueName="[Datset].[Profit].[All]" allUniqueName="[Datset].[Profit].[All]" dimensionUniqueName="[Datset]" displayFolder="" count="0" memberValueDatatype="5" unbalanced="0"/>
    <cacheHierarchy uniqueName="[Datset].[Date (Month)]" caption="Date (Month)" attribute="1" defaultMemberUniqueName="[Datset].[Date (Month)].[All]" allUniqueName="[Datset].[Date (Month)].[All]" dimensionUniqueName="[Datset]" displayFolder="" count="2" memberValueDatatype="130" unbalanced="0">
      <fieldsUsage count="2">
        <fieldUsage x="-1"/>
        <fieldUsage x="1"/>
      </fieldsUsage>
    </cacheHierarchy>
    <cacheHierarchy uniqueName="[Datset].[Date (Month Index)]" caption="Date (Month Index)" attribute="1" defaultMemberUniqueName="[Datset].[Date (Month Index)].[All]" allUniqueName="[Datset].[Date (Month Index)].[All]" dimensionUniqueName="[Datset]" displayFolder="" count="0" memberValueDatatype="20" unbalanced="0" hidden="1"/>
    <cacheHierarchy uniqueName="[Measures].[__XL_Count Datset]" caption="__XL_Count Datset" measure="1" displayFolder="" measureGroup="Datset" count="0" hidden="1"/>
    <cacheHierarchy uniqueName="[Measures].[__No measures defined]" caption="__No measures defined" measure="1" displayFolder="" count="0" hidden="1"/>
    <cacheHierarchy uniqueName="[Measures].[Sum of Profit]" caption="Sum of Profit" measure="1" displayFolder="" measureGroup="Datset" count="0" oneField="1" hidden="1">
      <fieldsUsage count="1">
        <fieldUsage x="3"/>
      </fieldsUsage>
      <extLst>
        <ext xmlns:x15="http://schemas.microsoft.com/office/spreadsheetml/2010/11/main" uri="{B97F6D7D-B522-45F9-BDA1-12C45D357490}">
          <x15:cacheHierarchy aggregatedColumn="15"/>
        </ext>
      </extLst>
    </cacheHierarchy>
    <cacheHierarchy uniqueName="[Measures].[Sum of Cost]" caption="Sum of Cost" measure="1" displayFolder="" measureGroup="Datset" count="0" hidden="1">
      <extLst>
        <ext xmlns:x15="http://schemas.microsoft.com/office/spreadsheetml/2010/11/main" uri="{B97F6D7D-B522-45F9-BDA1-12C45D357490}">
          <x15:cacheHierarchy aggregatedColumn="14"/>
        </ext>
      </extLst>
    </cacheHierarchy>
    <cacheHierarchy uniqueName="[Measures].[Sum of Discount Type]" caption="Sum of Discount Type" measure="1" displayFolder="" measureGroup="Datset" count="0" hidden="1">
      <extLst>
        <ext xmlns:x15="http://schemas.microsoft.com/office/spreadsheetml/2010/11/main" uri="{B97F6D7D-B522-45F9-BDA1-12C45D357490}">
          <x15:cacheHierarchy aggregatedColumn="12"/>
        </ext>
      </extLst>
    </cacheHierarchy>
    <cacheHierarchy uniqueName="[Measures].[Sum of Gross Sales]" caption="Sum of Gross Sales" measure="1" displayFolder="" measureGroup="Datset" count="0" hidden="1">
      <extLst>
        <ext xmlns:x15="http://schemas.microsoft.com/office/spreadsheetml/2010/11/main" uri="{B97F6D7D-B522-45F9-BDA1-12C45D357490}">
          <x15:cacheHierarchy aggregatedColumn="11"/>
        </ext>
      </extLst>
    </cacheHierarchy>
    <cacheHierarchy uniqueName="[Measures].[Sum of Units Sold]" caption="Sum of Units Sold" measure="1" displayFolder="" measureGroup="Datset" count="0" hidden="1">
      <extLst>
        <ext xmlns:x15="http://schemas.microsoft.com/office/spreadsheetml/2010/11/main" uri="{B97F6D7D-B522-45F9-BDA1-12C45D357490}">
          <x15:cacheHierarchy aggregatedColumn="7"/>
        </ext>
      </extLst>
    </cacheHierarchy>
    <cacheHierarchy uniqueName="[Measures].[Sum of Net Sales]" caption="Sum of Net Sales" measure="1" displayFolder="" measureGroup="Datset" count="0" hidden="1">
      <extLst>
        <ext xmlns:x15="http://schemas.microsoft.com/office/spreadsheetml/2010/11/main" uri="{B97F6D7D-B522-45F9-BDA1-12C45D357490}">
          <x15:cacheHierarchy aggregatedColumn="13"/>
        </ext>
      </extLst>
    </cacheHierarchy>
  </cacheHierarchies>
  <kpis count="0"/>
  <dimensions count="2">
    <dimension name="Datset" uniqueName="[Datset]" caption="Datset"/>
    <dimension measure="1" name="Measures" uniqueName="[Measures]" caption="Measures"/>
  </dimensions>
  <measureGroups count="1">
    <measureGroup name="Datset" caption="Dat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976.318699884258" backgroundQuery="1" createdVersion="7" refreshedVersion="7" minRefreshableVersion="3" recordCount="0" supportSubquery="1" supportAdvancedDrill="1" xr:uid="{F89AD673-660E-4A54-92D6-7B1044E0193B}">
  <cacheSource type="external" connectionId="1"/>
  <cacheFields count="2">
    <cacheField name="[Datset].[Product].[Product]" caption="Product" numFmtId="0" hierarchy="4" level="1">
      <sharedItems count="6">
        <s v="Camera 1"/>
        <s v="Camera 2"/>
        <s v="Camera 3"/>
        <s v="Camera 4"/>
        <s v="Camera 5"/>
        <s v="Camera 6"/>
      </sharedItems>
    </cacheField>
    <cacheField name="[Measures].[Sum of Profit]" caption="Sum of Profit" numFmtId="0" hierarchy="20" level="32767"/>
  </cacheFields>
  <cacheHierarchies count="26">
    <cacheHierarchy uniqueName="[Datset].[Date]" caption="Date" attribute="1" time="1" defaultMemberUniqueName="[Datset].[Date].[All]" allUniqueName="[Datset].[Date].[All]" dimensionUniqueName="[Datset]" displayFolder="" count="0" memberValueDatatype="7" unbalanced="0"/>
    <cacheHierarchy uniqueName="[Datset].[Quarter]" caption="Quarter" attribute="1" defaultMemberUniqueName="[Datset].[Quarter].[All]" allUniqueName="[Datset].[Quarter].[All]" dimensionUniqueName="[Datset]" displayFolder="" count="0" memberValueDatatype="130" unbalanced="0"/>
    <cacheHierarchy uniqueName="[Datset].[Buyer Type]" caption="Buyer Type" attribute="1" defaultMemberUniqueName="[Datset].[Buyer Type].[All]" allUniqueName="[Datset].[Buyer Type].[All]" dimensionUniqueName="[Datset]" displayFolder="" count="0" memberValueDatatype="130" unbalanced="0"/>
    <cacheHierarchy uniqueName="[Datset].[Country]" caption="Country" attribute="1" defaultMemberUniqueName="[Datset].[Country].[All]" allUniqueName="[Datset].[Country].[All]" dimensionUniqueName="[Datset]" displayFolder="" count="0" memberValueDatatype="130" unbalanced="0"/>
    <cacheHierarchy uniqueName="[Datset].[Product]" caption="Product" attribute="1" defaultMemberUniqueName="[Datset].[Product].[All]" allUniqueName="[Datset].[Product].[All]" dimensionUniqueName="[Datset]" displayFolder="" count="2" memberValueDatatype="130" unbalanced="0">
      <fieldsUsage count="2">
        <fieldUsage x="-1"/>
        <fieldUsage x="0"/>
      </fieldsUsage>
    </cacheHierarchy>
    <cacheHierarchy uniqueName="[Datset].[Discount]" caption="Discount" defaultMemberUniqueName="[Datset].[Discount].[All]" allUniqueName="[Datset].[Discount].[All]" dimensionUniqueName="[Datset]" displayFolder="" count="0" unbalanced="0"/>
    <cacheHierarchy uniqueName="[Datset].[Discount Band]" caption="Discount Band" attribute="1" defaultMemberUniqueName="[Datset].[Discount Band].[All]" allUniqueName="[Datset].[Discount Band].[All]" dimensionUniqueName="[Datset]" displayFolder="" count="2" memberValueDatatype="130" unbalanced="0"/>
    <cacheHierarchy uniqueName="[Datset].[Units Sold]" caption="Units Sold" attribute="1" defaultMemberUniqueName="[Datset].[Units Sold].[All]" allUniqueName="[Datset].[Units Sold].[All]" dimensionUniqueName="[Datset]" displayFolder="" count="0" memberValueDatatype="5" unbalanced="0"/>
    <cacheHierarchy uniqueName="[Datset].[Unit Price]" caption="Unit Price" attribute="1" defaultMemberUniqueName="[Datset].[Unit Price].[All]" allUniqueName="[Datset].[Unit Price].[All]" dimensionUniqueName="[Datset]" displayFolder="" count="0" memberValueDatatype="20" unbalanced="0"/>
    <cacheHierarchy uniqueName="[Datset].[Hierarchy1]" caption="Hierarchy1" defaultMemberUniqueName="[Datset].[Hierarchy1].[All]" allUniqueName="[Datset].[Hierarchy1].[All]" dimensionUniqueName="[Datset]" displayFolder="" count="0" unbalanced="0"/>
    <cacheHierarchy uniqueName="[Datset].[Sale Price]" caption="Sale Price" attribute="1" defaultMemberUniqueName="[Datset].[Sale Price].[All]" allUniqueName="[Datset].[Sale Price].[All]" dimensionUniqueName="[Datset]" displayFolder="" count="0" memberValueDatatype="20" unbalanced="0"/>
    <cacheHierarchy uniqueName="[Datset].[Gross Sales]" caption="Gross Sales" attribute="1" defaultMemberUniqueName="[Datset].[Gross Sales].[All]" allUniqueName="[Datset].[Gross Sales].[All]" dimensionUniqueName="[Datset]" displayFolder="" count="0" memberValueDatatype="5" unbalanced="0"/>
    <cacheHierarchy uniqueName="[Datset].[Discount Type]" caption="Discount Type" attribute="1" defaultMemberUniqueName="[Datset].[Discount Type].[All]" allUniqueName="[Datset].[Discount Type].[All]" dimensionUniqueName="[Datset]" displayFolder="" count="0" memberValueDatatype="5" unbalanced="0"/>
    <cacheHierarchy uniqueName="[Datset].[Net Sales]" caption="Net Sales" attribute="1" defaultMemberUniqueName="[Datset].[Net Sales].[All]" allUniqueName="[Datset].[Net Sales].[All]" dimensionUniqueName="[Datset]" displayFolder="" count="0" memberValueDatatype="5" unbalanced="0"/>
    <cacheHierarchy uniqueName="[Datset].[Cost]" caption="Cost" attribute="1" defaultMemberUniqueName="[Datset].[Cost].[All]" allUniqueName="[Datset].[Cost].[All]" dimensionUniqueName="[Datset]" displayFolder="" count="0" memberValueDatatype="20" unbalanced="0"/>
    <cacheHierarchy uniqueName="[Datset].[Profit]" caption="Profit" attribute="1" defaultMemberUniqueName="[Datset].[Profit].[All]" allUniqueName="[Datset].[Profit].[All]" dimensionUniqueName="[Datset]" displayFolder="" count="0" memberValueDatatype="5" unbalanced="0"/>
    <cacheHierarchy uniqueName="[Datset].[Date (Month)]" caption="Date (Month)" attribute="1" defaultMemberUniqueName="[Datset].[Date (Month)].[All]" allUniqueName="[Datset].[Date (Month)].[All]" dimensionUniqueName="[Datset]" displayFolder="" count="0" memberValueDatatype="130" unbalanced="0"/>
    <cacheHierarchy uniqueName="[Datset].[Date (Month Index)]" caption="Date (Month Index)" attribute="1" defaultMemberUniqueName="[Datset].[Date (Month Index)].[All]" allUniqueName="[Datset].[Date (Month Index)].[All]" dimensionUniqueName="[Datset]" displayFolder="" count="0" memberValueDatatype="20" unbalanced="0" hidden="1"/>
    <cacheHierarchy uniqueName="[Measures].[__XL_Count Datset]" caption="__XL_Count Datset" measure="1" displayFolder="" measureGroup="Datset" count="0" hidden="1"/>
    <cacheHierarchy uniqueName="[Measures].[__No measures defined]" caption="__No measures defined" measure="1" displayFolder="" count="0" hidden="1"/>
    <cacheHierarchy uniqueName="[Measures].[Sum of Profit]" caption="Sum of Profit" measure="1" displayFolder="" measureGroup="Datset"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Cost]" caption="Sum of Cost" measure="1" displayFolder="" measureGroup="Datset" count="0" hidden="1">
      <extLst>
        <ext xmlns:x15="http://schemas.microsoft.com/office/spreadsheetml/2010/11/main" uri="{B97F6D7D-B522-45F9-BDA1-12C45D357490}">
          <x15:cacheHierarchy aggregatedColumn="14"/>
        </ext>
      </extLst>
    </cacheHierarchy>
    <cacheHierarchy uniqueName="[Measures].[Sum of Discount Type]" caption="Sum of Discount Type" measure="1" displayFolder="" measureGroup="Datset" count="0" hidden="1">
      <extLst>
        <ext xmlns:x15="http://schemas.microsoft.com/office/spreadsheetml/2010/11/main" uri="{B97F6D7D-B522-45F9-BDA1-12C45D357490}">
          <x15:cacheHierarchy aggregatedColumn="12"/>
        </ext>
      </extLst>
    </cacheHierarchy>
    <cacheHierarchy uniqueName="[Measures].[Sum of Gross Sales]" caption="Sum of Gross Sales" measure="1" displayFolder="" measureGroup="Datset" count="0" hidden="1">
      <extLst>
        <ext xmlns:x15="http://schemas.microsoft.com/office/spreadsheetml/2010/11/main" uri="{B97F6D7D-B522-45F9-BDA1-12C45D357490}">
          <x15:cacheHierarchy aggregatedColumn="11"/>
        </ext>
      </extLst>
    </cacheHierarchy>
    <cacheHierarchy uniqueName="[Measures].[Sum of Units Sold]" caption="Sum of Units Sold" measure="1" displayFolder="" measureGroup="Datset" count="0" hidden="1">
      <extLst>
        <ext xmlns:x15="http://schemas.microsoft.com/office/spreadsheetml/2010/11/main" uri="{B97F6D7D-B522-45F9-BDA1-12C45D357490}">
          <x15:cacheHierarchy aggregatedColumn="7"/>
        </ext>
      </extLst>
    </cacheHierarchy>
    <cacheHierarchy uniqueName="[Measures].[Sum of Net Sales]" caption="Sum of Net Sales" measure="1" displayFolder="" measureGroup="Datset" count="0" hidden="1">
      <extLst>
        <ext xmlns:x15="http://schemas.microsoft.com/office/spreadsheetml/2010/11/main" uri="{B97F6D7D-B522-45F9-BDA1-12C45D357490}">
          <x15:cacheHierarchy aggregatedColumn="13"/>
        </ext>
      </extLst>
    </cacheHierarchy>
  </cacheHierarchies>
  <kpis count="0"/>
  <dimensions count="2">
    <dimension name="Datset" uniqueName="[Datset]" caption="Datset"/>
    <dimension measure="1" name="Measures" uniqueName="[Measures]" caption="Measures"/>
  </dimensions>
  <measureGroups count="1">
    <measureGroup name="Datset" caption="Dat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976.318704976853" backgroundQuery="1" createdVersion="7" refreshedVersion="7" minRefreshableVersion="3" recordCount="0" supportSubquery="1" supportAdvancedDrill="1" xr:uid="{1D3DA164-6C35-45A0-9F10-BB6273A824BF}">
  <cacheSource type="external" connectionId="1"/>
  <cacheFields count="2">
    <cacheField name="[Datset].[Product].[Product]" caption="Product" numFmtId="0" hierarchy="4" level="1">
      <sharedItems count="6">
        <s v="Camera 1"/>
        <s v="Camera 2"/>
        <s v="Camera 3"/>
        <s v="Camera 4"/>
        <s v="Camera 5"/>
        <s v="Camera 6"/>
      </sharedItems>
    </cacheField>
    <cacheField name="[Measures].[Sum of Gross Sales]" caption="Sum of Gross Sales" numFmtId="0" hierarchy="23" level="32767"/>
  </cacheFields>
  <cacheHierarchies count="26">
    <cacheHierarchy uniqueName="[Datset].[Date]" caption="Date" attribute="1" time="1" defaultMemberUniqueName="[Datset].[Date].[All]" allUniqueName="[Datset].[Date].[All]" dimensionUniqueName="[Datset]" displayFolder="" count="0" memberValueDatatype="7" unbalanced="0"/>
    <cacheHierarchy uniqueName="[Datset].[Quarter]" caption="Quarter" attribute="1" defaultMemberUniqueName="[Datset].[Quarter].[All]" allUniqueName="[Datset].[Quarter].[All]" dimensionUniqueName="[Datset]" displayFolder="" count="0" memberValueDatatype="130" unbalanced="0"/>
    <cacheHierarchy uniqueName="[Datset].[Buyer Type]" caption="Buyer Type" attribute="1" defaultMemberUniqueName="[Datset].[Buyer Type].[All]" allUniqueName="[Datset].[Buyer Type].[All]" dimensionUniqueName="[Datset]" displayFolder="" count="0" memberValueDatatype="130" unbalanced="0"/>
    <cacheHierarchy uniqueName="[Datset].[Country]" caption="Country" attribute="1" defaultMemberUniqueName="[Datset].[Country].[All]" allUniqueName="[Datset].[Country].[All]" dimensionUniqueName="[Datset]" displayFolder="" count="0" memberValueDatatype="130" unbalanced="0"/>
    <cacheHierarchy uniqueName="[Datset].[Product]" caption="Product" attribute="1" defaultMemberUniqueName="[Datset].[Product].[All]" allUniqueName="[Datset].[Product].[All]" dimensionUniqueName="[Datset]" displayFolder="" count="2" memberValueDatatype="130" unbalanced="0">
      <fieldsUsage count="2">
        <fieldUsage x="-1"/>
        <fieldUsage x="0"/>
      </fieldsUsage>
    </cacheHierarchy>
    <cacheHierarchy uniqueName="[Datset].[Discount]" caption="Discount" defaultMemberUniqueName="[Datset].[Discount].[All]" allUniqueName="[Datset].[Discount].[All]" dimensionUniqueName="[Datset]" displayFolder="" count="0" unbalanced="0"/>
    <cacheHierarchy uniqueName="[Datset].[Discount Band]" caption="Discount Band" attribute="1" defaultMemberUniqueName="[Datset].[Discount Band].[All]" allUniqueName="[Datset].[Discount Band].[All]" dimensionUniqueName="[Datset]" displayFolder="" count="2" memberValueDatatype="130" unbalanced="0"/>
    <cacheHierarchy uniqueName="[Datset].[Units Sold]" caption="Units Sold" attribute="1" defaultMemberUniqueName="[Datset].[Units Sold].[All]" allUniqueName="[Datset].[Units Sold].[All]" dimensionUniqueName="[Datset]" displayFolder="" count="0" memberValueDatatype="5" unbalanced="0"/>
    <cacheHierarchy uniqueName="[Datset].[Unit Price]" caption="Unit Price" attribute="1" defaultMemberUniqueName="[Datset].[Unit Price].[All]" allUniqueName="[Datset].[Unit Price].[All]" dimensionUniqueName="[Datset]" displayFolder="" count="0" memberValueDatatype="20" unbalanced="0"/>
    <cacheHierarchy uniqueName="[Datset].[Hierarchy1]" caption="Hierarchy1" defaultMemberUniqueName="[Datset].[Hierarchy1].[All]" allUniqueName="[Datset].[Hierarchy1].[All]" dimensionUniqueName="[Datset]" displayFolder="" count="0" unbalanced="0"/>
    <cacheHierarchy uniqueName="[Datset].[Sale Price]" caption="Sale Price" attribute="1" defaultMemberUniqueName="[Datset].[Sale Price].[All]" allUniqueName="[Datset].[Sale Price].[All]" dimensionUniqueName="[Datset]" displayFolder="" count="0" memberValueDatatype="20" unbalanced="0"/>
    <cacheHierarchy uniqueName="[Datset].[Gross Sales]" caption="Gross Sales" attribute="1" defaultMemberUniqueName="[Datset].[Gross Sales].[All]" allUniqueName="[Datset].[Gross Sales].[All]" dimensionUniqueName="[Datset]" displayFolder="" count="0" memberValueDatatype="5" unbalanced="0"/>
    <cacheHierarchy uniqueName="[Datset].[Discount Type]" caption="Discount Type" attribute="1" defaultMemberUniqueName="[Datset].[Discount Type].[All]" allUniqueName="[Datset].[Discount Type].[All]" dimensionUniqueName="[Datset]" displayFolder="" count="0" memberValueDatatype="5" unbalanced="0"/>
    <cacheHierarchy uniqueName="[Datset].[Net Sales]" caption="Net Sales" attribute="1" defaultMemberUniqueName="[Datset].[Net Sales].[All]" allUniqueName="[Datset].[Net Sales].[All]" dimensionUniqueName="[Datset]" displayFolder="" count="0" memberValueDatatype="5" unbalanced="0"/>
    <cacheHierarchy uniqueName="[Datset].[Cost]" caption="Cost" attribute="1" defaultMemberUniqueName="[Datset].[Cost].[All]" allUniqueName="[Datset].[Cost].[All]" dimensionUniqueName="[Datset]" displayFolder="" count="0" memberValueDatatype="20" unbalanced="0"/>
    <cacheHierarchy uniqueName="[Datset].[Profit]" caption="Profit" attribute="1" defaultMemberUniqueName="[Datset].[Profit].[All]" allUniqueName="[Datset].[Profit].[All]" dimensionUniqueName="[Datset]" displayFolder="" count="0" memberValueDatatype="5" unbalanced="0"/>
    <cacheHierarchy uniqueName="[Datset].[Date (Month)]" caption="Date (Month)" attribute="1" defaultMemberUniqueName="[Datset].[Date (Month)].[All]" allUniqueName="[Datset].[Date (Month)].[All]" dimensionUniqueName="[Datset]" displayFolder="" count="0" memberValueDatatype="130" unbalanced="0"/>
    <cacheHierarchy uniqueName="[Datset].[Date (Month Index)]" caption="Date (Month Index)" attribute="1" defaultMemberUniqueName="[Datset].[Date (Month Index)].[All]" allUniqueName="[Datset].[Date (Month Index)].[All]" dimensionUniqueName="[Datset]" displayFolder="" count="0" memberValueDatatype="20" unbalanced="0" hidden="1"/>
    <cacheHierarchy uniqueName="[Measures].[__XL_Count Datset]" caption="__XL_Count Datset" measure="1" displayFolder="" measureGroup="Datset" count="0" hidden="1"/>
    <cacheHierarchy uniqueName="[Measures].[__No measures defined]" caption="__No measures defined" measure="1" displayFolder="" count="0" hidden="1"/>
    <cacheHierarchy uniqueName="[Measures].[Sum of Profit]" caption="Sum of Profit" measure="1" displayFolder="" measureGroup="Datset" count="0" hidden="1">
      <extLst>
        <ext xmlns:x15="http://schemas.microsoft.com/office/spreadsheetml/2010/11/main" uri="{B97F6D7D-B522-45F9-BDA1-12C45D357490}">
          <x15:cacheHierarchy aggregatedColumn="15"/>
        </ext>
      </extLst>
    </cacheHierarchy>
    <cacheHierarchy uniqueName="[Measures].[Sum of Cost]" caption="Sum of Cost" measure="1" displayFolder="" measureGroup="Datset" count="0" hidden="1">
      <extLst>
        <ext xmlns:x15="http://schemas.microsoft.com/office/spreadsheetml/2010/11/main" uri="{B97F6D7D-B522-45F9-BDA1-12C45D357490}">
          <x15:cacheHierarchy aggregatedColumn="14"/>
        </ext>
      </extLst>
    </cacheHierarchy>
    <cacheHierarchy uniqueName="[Measures].[Sum of Discount Type]" caption="Sum of Discount Type" measure="1" displayFolder="" measureGroup="Datset" count="0" hidden="1">
      <extLst>
        <ext xmlns:x15="http://schemas.microsoft.com/office/spreadsheetml/2010/11/main" uri="{B97F6D7D-B522-45F9-BDA1-12C45D357490}">
          <x15:cacheHierarchy aggregatedColumn="12"/>
        </ext>
      </extLst>
    </cacheHierarchy>
    <cacheHierarchy uniqueName="[Measures].[Sum of Gross Sales]" caption="Sum of Gross Sales" measure="1" displayFolder="" measureGroup="Datset"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Units Sold]" caption="Sum of Units Sold" measure="1" displayFolder="" measureGroup="Datset" count="0" hidden="1">
      <extLst>
        <ext xmlns:x15="http://schemas.microsoft.com/office/spreadsheetml/2010/11/main" uri="{B97F6D7D-B522-45F9-BDA1-12C45D357490}">
          <x15:cacheHierarchy aggregatedColumn="7"/>
        </ext>
      </extLst>
    </cacheHierarchy>
    <cacheHierarchy uniqueName="[Measures].[Sum of Net Sales]" caption="Sum of Net Sales" measure="1" displayFolder="" measureGroup="Datset" count="0" hidden="1">
      <extLst>
        <ext xmlns:x15="http://schemas.microsoft.com/office/spreadsheetml/2010/11/main" uri="{B97F6D7D-B522-45F9-BDA1-12C45D357490}">
          <x15:cacheHierarchy aggregatedColumn="13"/>
        </ext>
      </extLst>
    </cacheHierarchy>
  </cacheHierarchies>
  <kpis count="0"/>
  <dimensions count="2">
    <dimension name="Datset" uniqueName="[Datset]" caption="Datset"/>
    <dimension measure="1" name="Measures" uniqueName="[Measures]" caption="Measures"/>
  </dimensions>
  <measureGroups count="1">
    <measureGroup name="Datset" caption="Dat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User" refreshedDate="44976.335631481481" backgroundQuery="1" createdVersion="7" refreshedVersion="7" minRefreshableVersion="3" recordCount="0" supportSubquery="1" supportAdvancedDrill="1" xr:uid="{BBB973FA-92EB-4433-A5A1-2B5A53595D61}">
  <cacheSource type="external" connectionId="1"/>
  <cacheFields count="8">
    <cacheField name="[Measures].[Sum of Profit]" caption="Sum of Profit" numFmtId="0" hierarchy="20" level="32767"/>
    <cacheField name="[Datset].[Hierarchy1].[Product]" caption="Product" numFmtId="0" hierarchy="9" level="1">
      <sharedItems count="1">
        <s v="Camera 1"/>
      </sharedItems>
      <extLst>
        <ext xmlns:x15="http://schemas.microsoft.com/office/spreadsheetml/2010/11/main" uri="{4F2E5C28-24EA-4eb8-9CBF-B6C8F9C3D259}">
          <x15:cachedUniqueNames>
            <x15:cachedUniqueName index="0" name="[Datset].[Hierarchy1].[Product].&amp;[Camera 1]"/>
          </x15:cachedUniqueNames>
        </ext>
      </extLst>
    </cacheField>
    <cacheField name="[Datset].[Hierarchy1].[Quarter]" caption="Quarter" numFmtId="0" hierarchy="9" level="2">
      <sharedItems containsSemiMixedTypes="0" containsNonDate="0" containsString="0"/>
    </cacheField>
    <cacheField name="[Datset].[Hierarchy1].[Date (Month)]" caption="Date (Month)" numFmtId="0" hierarchy="9" level="3">
      <sharedItems containsSemiMixedTypes="0" containsNonDate="0" containsString="0"/>
    </cacheField>
    <cacheField name="[Datset].[Hierarchy1].[Date]" caption="Date" numFmtId="0" hierarchy="9" level="4">
      <sharedItems containsSemiMixedTypes="0" containsNonDate="0" containsString="0"/>
    </cacheField>
    <cacheField name="[Datset].[Product].[Product]" caption="Product" numFmtId="0" hierarchy="4" level="1">
      <sharedItems count="6">
        <s v="Camera 1"/>
        <s v="Camera 2"/>
        <s v="Camera 3"/>
        <s v="Camera 4"/>
        <s v="Camera 5"/>
        <s v="Camera 6"/>
      </sharedItems>
    </cacheField>
    <cacheField name="[Datset].[Quarter].[Quarter]" caption="Quarter" numFmtId="0" hierarchy="1" level="1">
      <sharedItems count="4">
        <s v="Q1"/>
        <s v="Q2"/>
        <s v="Q3"/>
        <s v="Q4" u="1"/>
      </sharedItems>
    </cacheField>
    <cacheField name="[Datset].[Hierarchy1].[Country]" caption="Country" numFmtId="0" hierarchy="9" level="5">
      <sharedItems containsSemiMixedTypes="0" containsNonDate="0" containsString="0"/>
    </cacheField>
  </cacheFields>
  <cacheHierarchies count="26">
    <cacheHierarchy uniqueName="[Datset].[Date]" caption="Date" attribute="1" time="1" defaultMemberUniqueName="[Datset].[Date].[All]" allUniqueName="[Datset].[Date].[All]" dimensionUniqueName="[Datset]" displayFolder="" count="0" memberValueDatatype="7" unbalanced="0"/>
    <cacheHierarchy uniqueName="[Datset].[Quarter]" caption="Quarter" attribute="1" defaultMemberUniqueName="[Datset].[Quarter].[All]" allUniqueName="[Datset].[Quarter].[All]" dimensionUniqueName="[Datset]" displayFolder="" count="2" memberValueDatatype="130" unbalanced="0">
      <fieldsUsage count="2">
        <fieldUsage x="-1"/>
        <fieldUsage x="6"/>
      </fieldsUsage>
    </cacheHierarchy>
    <cacheHierarchy uniqueName="[Datset].[Buyer Type]" caption="Buyer Type" attribute="1" defaultMemberUniqueName="[Datset].[Buyer Type].[All]" allUniqueName="[Datset].[Buyer Type].[All]" dimensionUniqueName="[Datset]" displayFolder="" count="0" memberValueDatatype="130" unbalanced="0"/>
    <cacheHierarchy uniqueName="[Datset].[Country]" caption="Country" attribute="1" defaultMemberUniqueName="[Datset].[Country].[All]" allUniqueName="[Datset].[Country].[All]" dimensionUniqueName="[Datset]" displayFolder="" count="0" memberValueDatatype="130" unbalanced="0"/>
    <cacheHierarchy uniqueName="[Datset].[Product]" caption="Product" attribute="1" defaultMemberUniqueName="[Datset].[Product].[All]" allUniqueName="[Datset].[Product].[All]" dimensionUniqueName="[Datset]" displayFolder="" count="2" memberValueDatatype="130" unbalanced="0">
      <fieldsUsage count="2">
        <fieldUsage x="-1"/>
        <fieldUsage x="5"/>
      </fieldsUsage>
    </cacheHierarchy>
    <cacheHierarchy uniqueName="[Datset].[Discount]" caption="Discount" defaultMemberUniqueName="[Datset].[Discount].[All]" allUniqueName="[Datset].[Discount].[All]" dimensionUniqueName="[Datset]" displayFolder="" count="0" unbalanced="0"/>
    <cacheHierarchy uniqueName="[Datset].[Discount Band]" caption="Discount Band" attribute="1" defaultMemberUniqueName="[Datset].[Discount Band].[All]" allUniqueName="[Datset].[Discount Band].[All]" dimensionUniqueName="[Datset]" displayFolder="" count="2" memberValueDatatype="130" unbalanced="0"/>
    <cacheHierarchy uniqueName="[Datset].[Units Sold]" caption="Units Sold" attribute="1" defaultMemberUniqueName="[Datset].[Units Sold].[All]" allUniqueName="[Datset].[Units Sold].[All]" dimensionUniqueName="[Datset]" displayFolder="" count="0" memberValueDatatype="5" unbalanced="0"/>
    <cacheHierarchy uniqueName="[Datset].[Unit Price]" caption="Unit Price" attribute="1" defaultMemberUniqueName="[Datset].[Unit Price].[All]" allUniqueName="[Datset].[Unit Price].[All]" dimensionUniqueName="[Datset]" displayFolder="" count="0" memberValueDatatype="20" unbalanced="0"/>
    <cacheHierarchy uniqueName="[Datset].[Hierarchy1]" caption="Hierarchy1" defaultMemberUniqueName="[Datset].[Hierarchy1].[All]" allUniqueName="[Datset].[Hierarchy1].[All]" dimensionUniqueName="[Datset]" displayFolder="" count="6" unbalanced="0">
      <fieldsUsage count="6">
        <fieldUsage x="-1"/>
        <fieldUsage x="1"/>
        <fieldUsage x="2"/>
        <fieldUsage x="3"/>
        <fieldUsage x="4"/>
        <fieldUsage x="7"/>
      </fieldsUsage>
    </cacheHierarchy>
    <cacheHierarchy uniqueName="[Datset].[Sale Price]" caption="Sale Price" attribute="1" defaultMemberUniqueName="[Datset].[Sale Price].[All]" allUniqueName="[Datset].[Sale Price].[All]" dimensionUniqueName="[Datset]" displayFolder="" count="0" memberValueDatatype="20" unbalanced="0"/>
    <cacheHierarchy uniqueName="[Datset].[Gross Sales]" caption="Gross Sales" attribute="1" defaultMemberUniqueName="[Datset].[Gross Sales].[All]" allUniqueName="[Datset].[Gross Sales].[All]" dimensionUniqueName="[Datset]" displayFolder="" count="0" memberValueDatatype="5" unbalanced="0"/>
    <cacheHierarchy uniqueName="[Datset].[Discount Type]" caption="Discount Type" attribute="1" defaultMemberUniqueName="[Datset].[Discount Type].[All]" allUniqueName="[Datset].[Discount Type].[All]" dimensionUniqueName="[Datset]" displayFolder="" count="0" memberValueDatatype="5" unbalanced="0"/>
    <cacheHierarchy uniqueName="[Datset].[Net Sales]" caption="Net Sales" attribute="1" defaultMemberUniqueName="[Datset].[Net Sales].[All]" allUniqueName="[Datset].[Net Sales].[All]" dimensionUniqueName="[Datset]" displayFolder="" count="0" memberValueDatatype="5" unbalanced="0"/>
    <cacheHierarchy uniqueName="[Datset].[Cost]" caption="Cost" attribute="1" defaultMemberUniqueName="[Datset].[Cost].[All]" allUniqueName="[Datset].[Cost].[All]" dimensionUniqueName="[Datset]" displayFolder="" count="0" memberValueDatatype="20" unbalanced="0"/>
    <cacheHierarchy uniqueName="[Datset].[Profit]" caption="Profit" attribute="1" defaultMemberUniqueName="[Datset].[Profit].[All]" allUniqueName="[Datset].[Profit].[All]" dimensionUniqueName="[Datset]" displayFolder="" count="0" memberValueDatatype="5" unbalanced="0"/>
    <cacheHierarchy uniqueName="[Datset].[Date (Month)]" caption="Date (Month)" attribute="1" defaultMemberUniqueName="[Datset].[Date (Month)].[All]" allUniqueName="[Datset].[Date (Month)].[All]" dimensionUniqueName="[Datset]" displayFolder="" count="0" memberValueDatatype="130" unbalanced="0"/>
    <cacheHierarchy uniqueName="[Datset].[Date (Month Index)]" caption="Date (Month Index)" attribute="1" defaultMemberUniqueName="[Datset].[Date (Month Index)].[All]" allUniqueName="[Datset].[Date (Month Index)].[All]" dimensionUniqueName="[Datset]" displayFolder="" count="0" memberValueDatatype="20" unbalanced="0" hidden="1"/>
    <cacheHierarchy uniqueName="[Measures].[__XL_Count Datset]" caption="__XL_Count Datset" measure="1" displayFolder="" measureGroup="Datset" count="0" hidden="1"/>
    <cacheHierarchy uniqueName="[Measures].[__No measures defined]" caption="__No measures defined" measure="1" displayFolder="" count="0" hidden="1"/>
    <cacheHierarchy uniqueName="[Measures].[Sum of Profit]" caption="Sum of Profit" measure="1" displayFolder="" measureGroup="Datset"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Cost]" caption="Sum of Cost" measure="1" displayFolder="" measureGroup="Datset" count="0" hidden="1">
      <extLst>
        <ext xmlns:x15="http://schemas.microsoft.com/office/spreadsheetml/2010/11/main" uri="{B97F6D7D-B522-45F9-BDA1-12C45D357490}">
          <x15:cacheHierarchy aggregatedColumn="14"/>
        </ext>
      </extLst>
    </cacheHierarchy>
    <cacheHierarchy uniqueName="[Measures].[Sum of Discount Type]" caption="Sum of Discount Type" measure="1" displayFolder="" measureGroup="Datset" count="0" hidden="1">
      <extLst>
        <ext xmlns:x15="http://schemas.microsoft.com/office/spreadsheetml/2010/11/main" uri="{B97F6D7D-B522-45F9-BDA1-12C45D357490}">
          <x15:cacheHierarchy aggregatedColumn="12"/>
        </ext>
      </extLst>
    </cacheHierarchy>
    <cacheHierarchy uniqueName="[Measures].[Sum of Gross Sales]" caption="Sum of Gross Sales" measure="1" displayFolder="" measureGroup="Datset" count="0" hidden="1">
      <extLst>
        <ext xmlns:x15="http://schemas.microsoft.com/office/spreadsheetml/2010/11/main" uri="{B97F6D7D-B522-45F9-BDA1-12C45D357490}">
          <x15:cacheHierarchy aggregatedColumn="11"/>
        </ext>
      </extLst>
    </cacheHierarchy>
    <cacheHierarchy uniqueName="[Measures].[Sum of Units Sold]" caption="Sum of Units Sold" measure="1" displayFolder="" measureGroup="Datset" count="0" hidden="1">
      <extLst>
        <ext xmlns:x15="http://schemas.microsoft.com/office/spreadsheetml/2010/11/main" uri="{B97F6D7D-B522-45F9-BDA1-12C45D357490}">
          <x15:cacheHierarchy aggregatedColumn="7"/>
        </ext>
      </extLst>
    </cacheHierarchy>
    <cacheHierarchy uniqueName="[Measures].[Sum of Net Sales]" caption="Sum of Net Sales" measure="1" displayFolder="" measureGroup="Datset" count="0" hidden="1">
      <extLst>
        <ext xmlns:x15="http://schemas.microsoft.com/office/spreadsheetml/2010/11/main" uri="{B97F6D7D-B522-45F9-BDA1-12C45D357490}">
          <x15:cacheHierarchy aggregatedColumn="13"/>
        </ext>
      </extLst>
    </cacheHierarchy>
  </cacheHierarchies>
  <kpis count="0"/>
  <dimensions count="2">
    <dimension name="Datset" uniqueName="[Datset]" caption="Datset"/>
    <dimension measure="1" name="Measures" uniqueName="[Measures]" caption="Measures"/>
  </dimensions>
  <measureGroups count="1">
    <measureGroup name="Datset" caption="Dat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976.380836342592" backgroundQuery="1" createdVersion="7" refreshedVersion="7" minRefreshableVersion="3" recordCount="0" supportSubquery="1" supportAdvancedDrill="1" xr:uid="{18AE03EF-F7B9-45EF-99EE-F0E1A5D0D9A5}">
  <cacheSource type="external" connectionId="1"/>
  <cacheFields count="9">
    <cacheField name="[Measures].[Sum of Gross Sales]" caption="Sum of Gross Sales" numFmtId="0" hierarchy="23" level="32767"/>
    <cacheField name="[Measures].[Sum of Profit]" caption="Sum of Profit" numFmtId="0" hierarchy="20" level="32767"/>
    <cacheField name="[Datset].[Discount Band].[Discount Band]" caption="Discount Band" numFmtId="0" hierarchy="6" level="1">
      <sharedItems count="4">
        <s v="High"/>
        <s v="Low"/>
        <s v="Medium"/>
        <s v="None"/>
      </sharedItems>
      <extLst>
        <ext xmlns:x15="http://schemas.microsoft.com/office/spreadsheetml/2010/11/main" uri="{4F2E5C28-24EA-4eb8-9CBF-B6C8F9C3D259}">
          <x15:cachedUniqueNames>
            <x15:cachedUniqueName index="0" name="[Datset].[Discount Band].&amp;[High]"/>
            <x15:cachedUniqueName index="1" name="[Datset].[Discount Band].&amp;[Low]"/>
            <x15:cachedUniqueName index="2" name="[Datset].[Discount Band].&amp;[Medium]"/>
            <x15:cachedUniqueName index="3" name="[Datset].[Discount Band].&amp;[None]"/>
          </x15:cachedUniqueNames>
        </ext>
      </extLst>
    </cacheField>
    <cacheField name="[Datset].[Discount].[Discount Band]" caption="Discount Band" numFmtId="0" hierarchy="5" level="1">
      <sharedItems count="4">
        <s v="High"/>
        <s v="Low"/>
        <s v="Medium"/>
        <s v="None"/>
      </sharedItems>
      <extLst>
        <ext xmlns:x15="http://schemas.microsoft.com/office/spreadsheetml/2010/11/main" uri="{4F2E5C28-24EA-4eb8-9CBF-B6C8F9C3D259}">
          <x15:cachedUniqueNames>
            <x15:cachedUniqueName index="0" name="[Datset].[Discount].[Discount Band].&amp;[High]"/>
            <x15:cachedUniqueName index="1" name="[Datset].[Discount].[Discount Band].&amp;[Low]"/>
            <x15:cachedUniqueName index="2" name="[Datset].[Discount].[Discount Band].&amp;[Medium]"/>
            <x15:cachedUniqueName index="3" name="[Datset].[Discount].[Discount Band].&amp;[None]"/>
          </x15:cachedUniqueNames>
        </ext>
      </extLst>
    </cacheField>
    <cacheField name="[Datset].[Discount].[Product]" caption="Product" numFmtId="0" hierarchy="5" level="2">
      <sharedItems containsSemiMixedTypes="0" containsNonDate="0" containsString="0"/>
    </cacheField>
    <cacheField name="[Datset].[Discount].[Country]" caption="Country" numFmtId="0" hierarchy="5" level="3">
      <sharedItems containsSemiMixedTypes="0" containsNonDate="0" containsString="0"/>
    </cacheField>
    <cacheField name="[Datset].[Discount].[Buyer Type]" caption="Buyer Type" numFmtId="0" hierarchy="5" level="4">
      <sharedItems containsSemiMixedTypes="0" containsNonDate="0" containsString="0"/>
    </cacheField>
    <cacheField name="[Datset].[Quarter].[Quarter]" caption="Quarter" numFmtId="0" hierarchy="1" level="1">
      <sharedItems containsSemiMixedTypes="0" containsNonDate="0" containsString="0"/>
    </cacheField>
    <cacheField name="[Datset].[Country].[Country]" caption="Country" numFmtId="0" hierarchy="3" level="1">
      <sharedItems containsSemiMixedTypes="0" containsNonDate="0" containsString="0"/>
    </cacheField>
  </cacheFields>
  <cacheHierarchies count="26">
    <cacheHierarchy uniqueName="[Datset].[Date]" caption="Date" attribute="1" time="1" defaultMemberUniqueName="[Datset].[Date].[All]" allUniqueName="[Datset].[Date].[All]" dimensionUniqueName="[Datset]" displayFolder="" count="0" memberValueDatatype="7" unbalanced="0"/>
    <cacheHierarchy uniqueName="[Datset].[Quarter]" caption="Quarter" attribute="1" defaultMemberUniqueName="[Datset].[Quarter].[All]" allUniqueName="[Datset].[Quarter].[All]" dimensionUniqueName="[Datset]" displayFolder="" count="2" memberValueDatatype="130" unbalanced="0">
      <fieldsUsage count="2">
        <fieldUsage x="-1"/>
        <fieldUsage x="7"/>
      </fieldsUsage>
    </cacheHierarchy>
    <cacheHierarchy uniqueName="[Datset].[Buyer Type]" caption="Buyer Type" attribute="1" defaultMemberUniqueName="[Datset].[Buyer Type].[All]" allUniqueName="[Datset].[Buyer Type].[All]" dimensionUniqueName="[Datset]" displayFolder="" count="0" memberValueDatatype="130" unbalanced="0"/>
    <cacheHierarchy uniqueName="[Datset].[Country]" caption="Country" attribute="1" defaultMemberUniqueName="[Datset].[Country].[All]" allUniqueName="[Datset].[Country].[All]" dimensionUniqueName="[Datset]" displayFolder="" count="2" memberValueDatatype="130" unbalanced="0">
      <fieldsUsage count="2">
        <fieldUsage x="-1"/>
        <fieldUsage x="8"/>
      </fieldsUsage>
    </cacheHierarchy>
    <cacheHierarchy uniqueName="[Datset].[Product]" caption="Product" attribute="1" defaultMemberUniqueName="[Datset].[Product].[All]" allUniqueName="[Datset].[Product].[All]" dimensionUniqueName="[Datset]" displayFolder="" count="2" memberValueDatatype="130" unbalanced="0"/>
    <cacheHierarchy uniqueName="[Datset].[Discount]" caption="Discount" defaultMemberUniqueName="[Datset].[Discount].[All]" allUniqueName="[Datset].[Discount].[All]" dimensionUniqueName="[Datset]" displayFolder="" count="5" unbalanced="0">
      <fieldsUsage count="5">
        <fieldUsage x="-1"/>
        <fieldUsage x="3"/>
        <fieldUsage x="4"/>
        <fieldUsage x="5"/>
        <fieldUsage x="6"/>
      </fieldsUsage>
    </cacheHierarchy>
    <cacheHierarchy uniqueName="[Datset].[Discount Band]" caption="Discount Band" attribute="1" defaultMemberUniqueName="[Datset].[Discount Band].[All]" allUniqueName="[Datset].[Discount Band].[All]" dimensionUniqueName="[Datset]" displayFolder="" count="2" memberValueDatatype="130" unbalanced="0">
      <fieldsUsage count="2">
        <fieldUsage x="-1"/>
        <fieldUsage x="2"/>
      </fieldsUsage>
    </cacheHierarchy>
    <cacheHierarchy uniqueName="[Datset].[Units Sold]" caption="Units Sold" attribute="1" defaultMemberUniqueName="[Datset].[Units Sold].[All]" allUniqueName="[Datset].[Units Sold].[All]" dimensionUniqueName="[Datset]" displayFolder="" count="0" memberValueDatatype="5" unbalanced="0"/>
    <cacheHierarchy uniqueName="[Datset].[Unit Price]" caption="Unit Price" attribute="1" defaultMemberUniqueName="[Datset].[Unit Price].[All]" allUniqueName="[Datset].[Unit Price].[All]" dimensionUniqueName="[Datset]" displayFolder="" count="0" memberValueDatatype="20" unbalanced="0"/>
    <cacheHierarchy uniqueName="[Datset].[Hierarchy1]" caption="Hierarchy1" defaultMemberUniqueName="[Datset].[Hierarchy1].[All]" allUniqueName="[Datset].[Hierarchy1].[All]" dimensionUniqueName="[Datset]" displayFolder="" count="6" unbalanced="0"/>
    <cacheHierarchy uniqueName="[Datset].[Sale Price]" caption="Sale Price" attribute="1" defaultMemberUniqueName="[Datset].[Sale Price].[All]" allUniqueName="[Datset].[Sale Price].[All]" dimensionUniqueName="[Datset]" displayFolder="" count="0" memberValueDatatype="20" unbalanced="0"/>
    <cacheHierarchy uniqueName="[Datset].[Gross Sales]" caption="Gross Sales" attribute="1" defaultMemberUniqueName="[Datset].[Gross Sales].[All]" allUniqueName="[Datset].[Gross Sales].[All]" dimensionUniqueName="[Datset]" displayFolder="" count="0" memberValueDatatype="5" unbalanced="0"/>
    <cacheHierarchy uniqueName="[Datset].[Discount Type]" caption="Discount Type" attribute="1" defaultMemberUniqueName="[Datset].[Discount Type].[All]" allUniqueName="[Datset].[Discount Type].[All]" dimensionUniqueName="[Datset]" displayFolder="" count="0" memberValueDatatype="5" unbalanced="0"/>
    <cacheHierarchy uniqueName="[Datset].[Net Sales]" caption="Net Sales" attribute="1" defaultMemberUniqueName="[Datset].[Net Sales].[All]" allUniqueName="[Datset].[Net Sales].[All]" dimensionUniqueName="[Datset]" displayFolder="" count="0" memberValueDatatype="5" unbalanced="0"/>
    <cacheHierarchy uniqueName="[Datset].[Cost]" caption="Cost" attribute="1" defaultMemberUniqueName="[Datset].[Cost].[All]" allUniqueName="[Datset].[Cost].[All]" dimensionUniqueName="[Datset]" displayFolder="" count="0" memberValueDatatype="20" unbalanced="0"/>
    <cacheHierarchy uniqueName="[Datset].[Profit]" caption="Profit" attribute="1" defaultMemberUniqueName="[Datset].[Profit].[All]" allUniqueName="[Datset].[Profit].[All]" dimensionUniqueName="[Datset]" displayFolder="" count="0" memberValueDatatype="5" unbalanced="0"/>
    <cacheHierarchy uniqueName="[Datset].[Date (Month)]" caption="Date (Month)" attribute="1" defaultMemberUniqueName="[Datset].[Date (Month)].[All]" allUniqueName="[Datset].[Date (Month)].[All]" dimensionUniqueName="[Datset]" displayFolder="" count="0" memberValueDatatype="130" unbalanced="0"/>
    <cacheHierarchy uniqueName="[Datset].[Date (Month Index)]" caption="Date (Month Index)" attribute="1" defaultMemberUniqueName="[Datset].[Date (Month Index)].[All]" allUniqueName="[Datset].[Date (Month Index)].[All]" dimensionUniqueName="[Datset]" displayFolder="" count="0" memberValueDatatype="20" unbalanced="0" hidden="1"/>
    <cacheHierarchy uniqueName="[Measures].[__XL_Count Datset]" caption="__XL_Count Datset" measure="1" displayFolder="" measureGroup="Datset" count="0" hidden="1"/>
    <cacheHierarchy uniqueName="[Measures].[__No measures defined]" caption="__No measures defined" measure="1" displayFolder="" count="0" hidden="1"/>
    <cacheHierarchy uniqueName="[Measures].[Sum of Profit]" caption="Sum of Profit" measure="1" displayFolder="" measureGroup="Datset"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Cost]" caption="Sum of Cost" measure="1" displayFolder="" measureGroup="Datset" count="0" hidden="1">
      <extLst>
        <ext xmlns:x15="http://schemas.microsoft.com/office/spreadsheetml/2010/11/main" uri="{B97F6D7D-B522-45F9-BDA1-12C45D357490}">
          <x15:cacheHierarchy aggregatedColumn="14"/>
        </ext>
      </extLst>
    </cacheHierarchy>
    <cacheHierarchy uniqueName="[Measures].[Sum of Discount Type]" caption="Sum of Discount Type" measure="1" displayFolder="" measureGroup="Datset" count="0" hidden="1">
      <extLst>
        <ext xmlns:x15="http://schemas.microsoft.com/office/spreadsheetml/2010/11/main" uri="{B97F6D7D-B522-45F9-BDA1-12C45D357490}">
          <x15:cacheHierarchy aggregatedColumn="12"/>
        </ext>
      </extLst>
    </cacheHierarchy>
    <cacheHierarchy uniqueName="[Measures].[Sum of Gross Sales]" caption="Sum of Gross Sales" measure="1" displayFolder="" measureGroup="Datset"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Units Sold]" caption="Sum of Units Sold" measure="1" displayFolder="" measureGroup="Datset" count="0" hidden="1">
      <extLst>
        <ext xmlns:x15="http://schemas.microsoft.com/office/spreadsheetml/2010/11/main" uri="{B97F6D7D-B522-45F9-BDA1-12C45D357490}">
          <x15:cacheHierarchy aggregatedColumn="7"/>
        </ext>
      </extLst>
    </cacheHierarchy>
    <cacheHierarchy uniqueName="[Measures].[Sum of Net Sales]" caption="Sum of Net Sales" measure="1" displayFolder="" measureGroup="Datset" count="0" hidden="1">
      <extLst>
        <ext xmlns:x15="http://schemas.microsoft.com/office/spreadsheetml/2010/11/main" uri="{B97F6D7D-B522-45F9-BDA1-12C45D357490}">
          <x15:cacheHierarchy aggregatedColumn="13"/>
        </ext>
      </extLst>
    </cacheHierarchy>
  </cacheHierarchies>
  <kpis count="0"/>
  <dimensions count="2">
    <dimension name="Datset" uniqueName="[Datset]" caption="Datset"/>
    <dimension measure="1" name="Measures" uniqueName="[Measures]" caption="Measures"/>
  </dimensions>
  <measureGroups count="1">
    <measureGroup name="Datset" caption="Dat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976.38084085648" backgroundQuery="1" createdVersion="7" refreshedVersion="7" minRefreshableVersion="3" recordCount="0" supportSubquery="1" supportAdvancedDrill="1" xr:uid="{A5880FDB-F01C-4B07-AE64-B430D01061D7}">
  <cacheSource type="external" connectionId="1"/>
  <cacheFields count="8">
    <cacheField name="[Measures].[Sum of Gross Sales]" caption="Sum of Gross Sales" numFmtId="0" hierarchy="23" level="32767"/>
    <cacheField name="[Measures].[Sum of Profit]" caption="Sum of Profit" numFmtId="0" hierarchy="20" level="32767"/>
    <cacheField name="[Datset].[Buyer Type].[Buyer Type]" caption="Buyer Type" numFmtId="0" hierarchy="2" level="1">
      <sharedItems count="5">
        <s v="Corporations"/>
        <s v="Institutions"/>
        <s v="MiniMarkets"/>
        <s v="Resellers"/>
        <s v="SuperMarkets"/>
      </sharedItems>
    </cacheField>
    <cacheField name="[Measures].[Sum of Cost]" caption="Sum of Cost" numFmtId="0" hierarchy="21" level="32767"/>
    <cacheField name="[Datset].[Product].[Product]" caption="Product" numFmtId="0" hierarchy="4" level="1">
      <sharedItems containsSemiMixedTypes="0" containsNonDate="0" containsString="0"/>
    </cacheField>
    <cacheField name="[Datset].[Discount Band].[Discount Band]" caption="Discount Band" numFmtId="0" hierarchy="6" level="1">
      <sharedItems containsSemiMixedTypes="0" containsNonDate="0" containsString="0"/>
    </cacheField>
    <cacheField name="[Datset].[Quarter].[Quarter]" caption="Quarter" numFmtId="0" hierarchy="1" level="1">
      <sharedItems containsSemiMixedTypes="0" containsNonDate="0" containsString="0"/>
    </cacheField>
    <cacheField name="[Datset].[Country].[Country]" caption="Country" numFmtId="0" hierarchy="3" level="1">
      <sharedItems containsSemiMixedTypes="0" containsNonDate="0" containsString="0"/>
    </cacheField>
  </cacheFields>
  <cacheHierarchies count="26">
    <cacheHierarchy uniqueName="[Datset].[Date]" caption="Date" attribute="1" time="1" defaultMemberUniqueName="[Datset].[Date].[All]" allUniqueName="[Datset].[Date].[All]" dimensionUniqueName="[Datset]" displayFolder="" count="0" memberValueDatatype="7" unbalanced="0"/>
    <cacheHierarchy uniqueName="[Datset].[Quarter]" caption="Quarter" attribute="1" defaultMemberUniqueName="[Datset].[Quarter].[All]" allUniqueName="[Datset].[Quarter].[All]" dimensionUniqueName="[Datset]" displayFolder="" count="2" memberValueDatatype="130" unbalanced="0">
      <fieldsUsage count="2">
        <fieldUsage x="-1"/>
        <fieldUsage x="6"/>
      </fieldsUsage>
    </cacheHierarchy>
    <cacheHierarchy uniqueName="[Datset].[Buyer Type]" caption="Buyer Type" attribute="1" defaultMemberUniqueName="[Datset].[Buyer Type].[All]" allUniqueName="[Datset].[Buyer Type].[All]" dimensionUniqueName="[Datset]" displayFolder="" count="2" memberValueDatatype="130" unbalanced="0">
      <fieldsUsage count="2">
        <fieldUsage x="-1"/>
        <fieldUsage x="2"/>
      </fieldsUsage>
    </cacheHierarchy>
    <cacheHierarchy uniqueName="[Datset].[Country]" caption="Country" attribute="1" defaultMemberUniqueName="[Datset].[Country].[All]" allUniqueName="[Datset].[Country].[All]" dimensionUniqueName="[Datset]" displayFolder="" count="2" memberValueDatatype="130" unbalanced="0">
      <fieldsUsage count="2">
        <fieldUsage x="-1"/>
        <fieldUsage x="7"/>
      </fieldsUsage>
    </cacheHierarchy>
    <cacheHierarchy uniqueName="[Datset].[Product]" caption="Product" attribute="1" defaultMemberUniqueName="[Datset].[Product].[All]" allUniqueName="[Datset].[Product].[All]" dimensionUniqueName="[Datset]" displayFolder="" count="2" memberValueDatatype="130" unbalanced="0">
      <fieldsUsage count="2">
        <fieldUsage x="-1"/>
        <fieldUsage x="4"/>
      </fieldsUsage>
    </cacheHierarchy>
    <cacheHierarchy uniqueName="[Datset].[Discount]" caption="Discount" defaultMemberUniqueName="[Datset].[Discount].[All]" allUniqueName="[Datset].[Discount].[All]" dimensionUniqueName="[Datset]" displayFolder="" count="0" unbalanced="0"/>
    <cacheHierarchy uniqueName="[Datset].[Discount Band]" caption="Discount Band" attribute="1" defaultMemberUniqueName="[Datset].[Discount Band].[All]" allUniqueName="[Datset].[Discount Band].[All]" dimensionUniqueName="[Datset]" displayFolder="" count="2" memberValueDatatype="130" unbalanced="0">
      <fieldsUsage count="2">
        <fieldUsage x="-1"/>
        <fieldUsage x="5"/>
      </fieldsUsage>
    </cacheHierarchy>
    <cacheHierarchy uniqueName="[Datset].[Units Sold]" caption="Units Sold" attribute="1" defaultMemberUniqueName="[Datset].[Units Sold].[All]" allUniqueName="[Datset].[Units Sold].[All]" dimensionUniqueName="[Datset]" displayFolder="" count="0" memberValueDatatype="5" unbalanced="0"/>
    <cacheHierarchy uniqueName="[Datset].[Unit Price]" caption="Unit Price" attribute="1" defaultMemberUniqueName="[Datset].[Unit Price].[All]" allUniqueName="[Datset].[Unit Price].[All]" dimensionUniqueName="[Datset]" displayFolder="" count="0" memberValueDatatype="20" unbalanced="0"/>
    <cacheHierarchy uniqueName="[Datset].[Hierarchy1]" caption="Hierarchy1" defaultMemberUniqueName="[Datset].[Hierarchy1].[All]" allUniqueName="[Datset].[Hierarchy1].[All]" dimensionUniqueName="[Datset]" displayFolder="" count="0" unbalanced="0"/>
    <cacheHierarchy uniqueName="[Datset].[Sale Price]" caption="Sale Price" attribute="1" defaultMemberUniqueName="[Datset].[Sale Price].[All]" allUniqueName="[Datset].[Sale Price].[All]" dimensionUniqueName="[Datset]" displayFolder="" count="0" memberValueDatatype="20" unbalanced="0"/>
    <cacheHierarchy uniqueName="[Datset].[Gross Sales]" caption="Gross Sales" attribute="1" defaultMemberUniqueName="[Datset].[Gross Sales].[All]" allUniqueName="[Datset].[Gross Sales].[All]" dimensionUniqueName="[Datset]" displayFolder="" count="0" memberValueDatatype="5" unbalanced="0"/>
    <cacheHierarchy uniqueName="[Datset].[Discount Type]" caption="Discount Type" attribute="1" defaultMemberUniqueName="[Datset].[Discount Type].[All]" allUniqueName="[Datset].[Discount Type].[All]" dimensionUniqueName="[Datset]" displayFolder="" count="0" memberValueDatatype="5" unbalanced="0"/>
    <cacheHierarchy uniqueName="[Datset].[Net Sales]" caption="Net Sales" attribute="1" defaultMemberUniqueName="[Datset].[Net Sales].[All]" allUniqueName="[Datset].[Net Sales].[All]" dimensionUniqueName="[Datset]" displayFolder="" count="0" memberValueDatatype="5" unbalanced="0"/>
    <cacheHierarchy uniqueName="[Datset].[Cost]" caption="Cost" attribute="1" defaultMemberUniqueName="[Datset].[Cost].[All]" allUniqueName="[Datset].[Cost].[All]" dimensionUniqueName="[Datset]" displayFolder="" count="0" memberValueDatatype="20" unbalanced="0"/>
    <cacheHierarchy uniqueName="[Datset].[Profit]" caption="Profit" attribute="1" defaultMemberUniqueName="[Datset].[Profit].[All]" allUniqueName="[Datset].[Profit].[All]" dimensionUniqueName="[Datset]" displayFolder="" count="0" memberValueDatatype="5" unbalanced="0"/>
    <cacheHierarchy uniqueName="[Datset].[Date (Month)]" caption="Date (Month)" attribute="1" defaultMemberUniqueName="[Datset].[Date (Month)].[All]" allUniqueName="[Datset].[Date (Month)].[All]" dimensionUniqueName="[Datset]" displayFolder="" count="0" memberValueDatatype="130" unbalanced="0"/>
    <cacheHierarchy uniqueName="[Datset].[Date (Month Index)]" caption="Date (Month Index)" attribute="1" defaultMemberUniqueName="[Datset].[Date (Month Index)].[All]" allUniqueName="[Datset].[Date (Month Index)].[All]" dimensionUniqueName="[Datset]" displayFolder="" count="0" memberValueDatatype="20" unbalanced="0" hidden="1"/>
    <cacheHierarchy uniqueName="[Measures].[__XL_Count Datset]" caption="__XL_Count Datset" measure="1" displayFolder="" measureGroup="Datset" count="0" hidden="1"/>
    <cacheHierarchy uniqueName="[Measures].[__No measures defined]" caption="__No measures defined" measure="1" displayFolder="" count="0" hidden="1"/>
    <cacheHierarchy uniqueName="[Measures].[Sum of Profit]" caption="Sum of Profit" measure="1" displayFolder="" measureGroup="Datset"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Cost]" caption="Sum of Cost" measure="1" displayFolder="" measureGroup="Datset" count="0" oneField="1" hidden="1">
      <fieldsUsage count="1">
        <fieldUsage x="3"/>
      </fieldsUsage>
      <extLst>
        <ext xmlns:x15="http://schemas.microsoft.com/office/spreadsheetml/2010/11/main" uri="{B97F6D7D-B522-45F9-BDA1-12C45D357490}">
          <x15:cacheHierarchy aggregatedColumn="14"/>
        </ext>
      </extLst>
    </cacheHierarchy>
    <cacheHierarchy uniqueName="[Measures].[Sum of Discount Type]" caption="Sum of Discount Type" measure="1" displayFolder="" measureGroup="Datset" count="0" hidden="1">
      <extLst>
        <ext xmlns:x15="http://schemas.microsoft.com/office/spreadsheetml/2010/11/main" uri="{B97F6D7D-B522-45F9-BDA1-12C45D357490}">
          <x15:cacheHierarchy aggregatedColumn="12"/>
        </ext>
      </extLst>
    </cacheHierarchy>
    <cacheHierarchy uniqueName="[Measures].[Sum of Gross Sales]" caption="Sum of Gross Sales" measure="1" displayFolder="" measureGroup="Datset"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Units Sold]" caption="Sum of Units Sold" measure="1" displayFolder="" measureGroup="Datset" count="0" hidden="1">
      <extLst>
        <ext xmlns:x15="http://schemas.microsoft.com/office/spreadsheetml/2010/11/main" uri="{B97F6D7D-B522-45F9-BDA1-12C45D357490}">
          <x15:cacheHierarchy aggregatedColumn="7"/>
        </ext>
      </extLst>
    </cacheHierarchy>
    <cacheHierarchy uniqueName="[Measures].[Sum of Net Sales]" caption="Sum of Net Sales" measure="1" displayFolder="" measureGroup="Datset" count="0" hidden="1">
      <extLst>
        <ext xmlns:x15="http://schemas.microsoft.com/office/spreadsheetml/2010/11/main" uri="{B97F6D7D-B522-45F9-BDA1-12C45D357490}">
          <x15:cacheHierarchy aggregatedColumn="13"/>
        </ext>
      </extLst>
    </cacheHierarchy>
  </cacheHierarchies>
  <kpis count="0"/>
  <dimensions count="2">
    <dimension name="Datset" uniqueName="[Datset]" caption="Datset"/>
    <dimension measure="1" name="Measures" uniqueName="[Measures]" caption="Measures"/>
  </dimensions>
  <measureGroups count="1">
    <measureGroup name="Datset" caption="Dat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976.380844097221" backgroundQuery="1" createdVersion="7" refreshedVersion="7" minRefreshableVersion="3" recordCount="0" supportSubquery="1" supportAdvancedDrill="1" xr:uid="{2B94D2B8-F75F-4885-A061-5B700DCE5CA5}">
  <cacheSource type="external" connectionId="1"/>
  <cacheFields count="9">
    <cacheField name="[Measures].[Sum of Gross Sales]" caption="Sum of Gross Sales" numFmtId="0" hierarchy="23" level="32767"/>
    <cacheField name="[Measures].[Sum of Cost]" caption="Sum of Cost" numFmtId="0" hierarchy="21" level="32767"/>
    <cacheField name="[Measures].[Sum of Profit]" caption="Sum of Profit" numFmtId="0" hierarchy="20" level="32767"/>
    <cacheField name="[Datset].[Date (Month)].[Date (Month)]" caption="Date (Month)" numFmtId="0" hierarchy="16" level="1">
      <sharedItems count="9">
        <s v="Jan"/>
        <s v="Feb"/>
        <s v="Mar"/>
        <s v="Apr"/>
        <s v="May"/>
        <s v="Jun"/>
        <s v="Jul"/>
        <s v="Aug"/>
        <s v="Sep"/>
      </sharedItems>
    </cacheField>
    <cacheField name="[Measures].[Sum of Net Sales]" caption="Sum of Net Sales" numFmtId="0" hierarchy="25" level="32767"/>
    <cacheField name="[Datset].[Product].[Product]" caption="Product" numFmtId="0" hierarchy="4" level="1">
      <sharedItems containsSemiMixedTypes="0" containsNonDate="0" containsString="0"/>
    </cacheField>
    <cacheField name="[Datset].[Discount Band].[Discount Band]" caption="Discount Band" numFmtId="0" hierarchy="6" level="1">
      <sharedItems containsSemiMixedTypes="0" containsNonDate="0" containsString="0"/>
    </cacheField>
    <cacheField name="[Datset].[Quarter].[Quarter]" caption="Quarter" numFmtId="0" hierarchy="1" level="1">
      <sharedItems containsSemiMixedTypes="0" containsNonDate="0" containsString="0"/>
    </cacheField>
    <cacheField name="[Datset].[Country].[Country]" caption="Country" numFmtId="0" hierarchy="3" level="1">
      <sharedItems containsSemiMixedTypes="0" containsNonDate="0" containsString="0"/>
    </cacheField>
  </cacheFields>
  <cacheHierarchies count="26">
    <cacheHierarchy uniqueName="[Datset].[Date]" caption="Date" attribute="1" time="1" defaultMemberUniqueName="[Datset].[Date].[All]" allUniqueName="[Datset].[Date].[All]" dimensionUniqueName="[Datset]" displayFolder="" count="0" memberValueDatatype="7" unbalanced="0"/>
    <cacheHierarchy uniqueName="[Datset].[Quarter]" caption="Quarter" attribute="1" defaultMemberUniqueName="[Datset].[Quarter].[All]" allUniqueName="[Datset].[Quarter].[All]" dimensionUniqueName="[Datset]" displayFolder="" count="2" memberValueDatatype="130" unbalanced="0">
      <fieldsUsage count="2">
        <fieldUsage x="-1"/>
        <fieldUsage x="7"/>
      </fieldsUsage>
    </cacheHierarchy>
    <cacheHierarchy uniqueName="[Datset].[Buyer Type]" caption="Buyer Type" attribute="1" defaultMemberUniqueName="[Datset].[Buyer Type].[All]" allUniqueName="[Datset].[Buyer Type].[All]" dimensionUniqueName="[Datset]" displayFolder="" count="0" memberValueDatatype="130" unbalanced="0"/>
    <cacheHierarchy uniqueName="[Datset].[Country]" caption="Country" attribute="1" defaultMemberUniqueName="[Datset].[Country].[All]" allUniqueName="[Datset].[Country].[All]" dimensionUniqueName="[Datset]" displayFolder="" count="2" memberValueDatatype="130" unbalanced="0">
      <fieldsUsage count="2">
        <fieldUsage x="-1"/>
        <fieldUsage x="8"/>
      </fieldsUsage>
    </cacheHierarchy>
    <cacheHierarchy uniqueName="[Datset].[Product]" caption="Product" attribute="1" defaultMemberUniqueName="[Datset].[Product].[All]" allUniqueName="[Datset].[Product].[All]" dimensionUniqueName="[Datset]" displayFolder="" count="2" memberValueDatatype="130" unbalanced="0">
      <fieldsUsage count="2">
        <fieldUsage x="-1"/>
        <fieldUsage x="5"/>
      </fieldsUsage>
    </cacheHierarchy>
    <cacheHierarchy uniqueName="[Datset].[Discount]" caption="Discount" defaultMemberUniqueName="[Datset].[Discount].[All]" allUniqueName="[Datset].[Discount].[All]" dimensionUniqueName="[Datset]" displayFolder="" count="0" unbalanced="0"/>
    <cacheHierarchy uniqueName="[Datset].[Discount Band]" caption="Discount Band" attribute="1" defaultMemberUniqueName="[Datset].[Discount Band].[All]" allUniqueName="[Datset].[Discount Band].[All]" dimensionUniqueName="[Datset]" displayFolder="" count="2" memberValueDatatype="130" unbalanced="0">
      <fieldsUsage count="2">
        <fieldUsage x="-1"/>
        <fieldUsage x="6"/>
      </fieldsUsage>
    </cacheHierarchy>
    <cacheHierarchy uniqueName="[Datset].[Units Sold]" caption="Units Sold" attribute="1" defaultMemberUniqueName="[Datset].[Units Sold].[All]" allUniqueName="[Datset].[Units Sold].[All]" dimensionUniqueName="[Datset]" displayFolder="" count="0" memberValueDatatype="5" unbalanced="0"/>
    <cacheHierarchy uniqueName="[Datset].[Unit Price]" caption="Unit Price" attribute="1" defaultMemberUniqueName="[Datset].[Unit Price].[All]" allUniqueName="[Datset].[Unit Price].[All]" dimensionUniqueName="[Datset]" displayFolder="" count="0" memberValueDatatype="20" unbalanced="0"/>
    <cacheHierarchy uniqueName="[Datset].[Hierarchy1]" caption="Hierarchy1" defaultMemberUniqueName="[Datset].[Hierarchy1].[All]" allUniqueName="[Datset].[Hierarchy1].[All]" dimensionUniqueName="[Datset]" displayFolder="" count="0" unbalanced="0"/>
    <cacheHierarchy uniqueName="[Datset].[Sale Price]" caption="Sale Price" attribute="1" defaultMemberUniqueName="[Datset].[Sale Price].[All]" allUniqueName="[Datset].[Sale Price].[All]" dimensionUniqueName="[Datset]" displayFolder="" count="0" memberValueDatatype="20" unbalanced="0"/>
    <cacheHierarchy uniqueName="[Datset].[Gross Sales]" caption="Gross Sales" attribute="1" defaultMemberUniqueName="[Datset].[Gross Sales].[All]" allUniqueName="[Datset].[Gross Sales].[All]" dimensionUniqueName="[Datset]" displayFolder="" count="0" memberValueDatatype="5" unbalanced="0"/>
    <cacheHierarchy uniqueName="[Datset].[Discount Type]" caption="Discount Type" attribute="1" defaultMemberUniqueName="[Datset].[Discount Type].[All]" allUniqueName="[Datset].[Discount Type].[All]" dimensionUniqueName="[Datset]" displayFolder="" count="0" memberValueDatatype="5" unbalanced="0"/>
    <cacheHierarchy uniqueName="[Datset].[Net Sales]" caption="Net Sales" attribute="1" defaultMemberUniqueName="[Datset].[Net Sales].[All]" allUniqueName="[Datset].[Net Sales].[All]" dimensionUniqueName="[Datset]" displayFolder="" count="0" memberValueDatatype="5" unbalanced="0"/>
    <cacheHierarchy uniqueName="[Datset].[Cost]" caption="Cost" attribute="1" defaultMemberUniqueName="[Datset].[Cost].[All]" allUniqueName="[Datset].[Cost].[All]" dimensionUniqueName="[Datset]" displayFolder="" count="0" memberValueDatatype="20" unbalanced="0"/>
    <cacheHierarchy uniqueName="[Datset].[Profit]" caption="Profit" attribute="1" defaultMemberUniqueName="[Datset].[Profit].[All]" allUniqueName="[Datset].[Profit].[All]" dimensionUniqueName="[Datset]" displayFolder="" count="0" memberValueDatatype="5" unbalanced="0"/>
    <cacheHierarchy uniqueName="[Datset].[Date (Month)]" caption="Date (Month)" attribute="1" defaultMemberUniqueName="[Datset].[Date (Month)].[All]" allUniqueName="[Datset].[Date (Month)].[All]" dimensionUniqueName="[Datset]" displayFolder="" count="2" memberValueDatatype="130" unbalanced="0">
      <fieldsUsage count="2">
        <fieldUsage x="-1"/>
        <fieldUsage x="3"/>
      </fieldsUsage>
    </cacheHierarchy>
    <cacheHierarchy uniqueName="[Datset].[Date (Month Index)]" caption="Date (Month Index)" attribute="1" defaultMemberUniqueName="[Datset].[Date (Month Index)].[All]" allUniqueName="[Datset].[Date (Month Index)].[All]" dimensionUniqueName="[Datset]" displayFolder="" count="0" memberValueDatatype="20" unbalanced="0" hidden="1"/>
    <cacheHierarchy uniqueName="[Measures].[__XL_Count Datset]" caption="__XL_Count Datset" measure="1" displayFolder="" measureGroup="Datset" count="0" hidden="1"/>
    <cacheHierarchy uniqueName="[Measures].[__No measures defined]" caption="__No measures defined" measure="1" displayFolder="" count="0" hidden="1"/>
    <cacheHierarchy uniqueName="[Measures].[Sum of Profit]" caption="Sum of Profit" measure="1" displayFolder="" measureGroup="Datset"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Cost]" caption="Sum of Cost" measure="1" displayFolder="" measureGroup="Datset"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Discount Type]" caption="Sum of Discount Type" measure="1" displayFolder="" measureGroup="Datset" count="0" hidden="1">
      <extLst>
        <ext xmlns:x15="http://schemas.microsoft.com/office/spreadsheetml/2010/11/main" uri="{B97F6D7D-B522-45F9-BDA1-12C45D357490}">
          <x15:cacheHierarchy aggregatedColumn="12"/>
        </ext>
      </extLst>
    </cacheHierarchy>
    <cacheHierarchy uniqueName="[Measures].[Sum of Gross Sales]" caption="Sum of Gross Sales" measure="1" displayFolder="" measureGroup="Datset"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Units Sold]" caption="Sum of Units Sold" measure="1" displayFolder="" measureGroup="Datset" count="0" hidden="1">
      <extLst>
        <ext xmlns:x15="http://schemas.microsoft.com/office/spreadsheetml/2010/11/main" uri="{B97F6D7D-B522-45F9-BDA1-12C45D357490}">
          <x15:cacheHierarchy aggregatedColumn="7"/>
        </ext>
      </extLst>
    </cacheHierarchy>
    <cacheHierarchy uniqueName="[Measures].[Sum of Net Sales]" caption="Sum of Net Sales" measure="1" displayFolder="" measureGroup="Datset" count="0" oneField="1" hidden="1">
      <fieldsUsage count="1">
        <fieldUsage x="4"/>
      </fieldsUsage>
      <extLst>
        <ext xmlns:x15="http://schemas.microsoft.com/office/spreadsheetml/2010/11/main" uri="{B97F6D7D-B522-45F9-BDA1-12C45D357490}">
          <x15:cacheHierarchy aggregatedColumn="13"/>
        </ext>
      </extLst>
    </cacheHierarchy>
  </cacheHierarchies>
  <kpis count="0"/>
  <dimensions count="2">
    <dimension name="Datset" uniqueName="[Datset]" caption="Datset"/>
    <dimension measure="1" name="Measures" uniqueName="[Measures]" caption="Measures"/>
  </dimensions>
  <measureGroups count="1">
    <measureGroup name="Datset" caption="Dat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976.380846874999" backgroundQuery="1" createdVersion="7" refreshedVersion="7" minRefreshableVersion="3" recordCount="0" supportSubquery="1" supportAdvancedDrill="1" xr:uid="{F28A0EC0-A3AA-4D7B-AA51-A429EF1095E4}">
  <cacheSource type="external" connectionId="1"/>
  <cacheFields count="5">
    <cacheField name="[Datset].[Quarter].[Quarter]" caption="Quarter" numFmtId="0" hierarchy="1" level="1">
      <sharedItems count="4">
        <s v="Q1"/>
        <s v="Q2"/>
        <s v="Q3"/>
        <s v="Q4" u="1"/>
      </sharedItems>
    </cacheField>
    <cacheField name="[Measures].[Sum of Gross Sales]" caption="Sum of Gross Sales" numFmtId="0" hierarchy="23" level="32767"/>
    <cacheField name="[Datset].[Product].[Product]" caption="Product" numFmtId="0" hierarchy="4" level="1">
      <sharedItems containsSemiMixedTypes="0" containsNonDate="0" containsString="0"/>
    </cacheField>
    <cacheField name="[Datset].[Discount Band].[Discount Band]" caption="Discount Band" numFmtId="0" hierarchy="6" level="1">
      <sharedItems containsSemiMixedTypes="0" containsNonDate="0" containsString="0"/>
    </cacheField>
    <cacheField name="[Datset].[Country].[Country]" caption="Country" numFmtId="0" hierarchy="3" level="1">
      <sharedItems containsSemiMixedTypes="0" containsNonDate="0" containsString="0"/>
    </cacheField>
  </cacheFields>
  <cacheHierarchies count="26">
    <cacheHierarchy uniqueName="[Datset].[Date]" caption="Date" attribute="1" time="1" defaultMemberUniqueName="[Datset].[Date].[All]" allUniqueName="[Datset].[Date].[All]" dimensionUniqueName="[Datset]" displayFolder="" count="0" memberValueDatatype="7" unbalanced="0"/>
    <cacheHierarchy uniqueName="[Datset].[Quarter]" caption="Quarter" attribute="1" defaultMemberUniqueName="[Datset].[Quarter].[All]" allUniqueName="[Datset].[Quarter].[All]" dimensionUniqueName="[Datset]" displayFolder="" count="2" memberValueDatatype="130" unbalanced="0">
      <fieldsUsage count="2">
        <fieldUsage x="-1"/>
        <fieldUsage x="0"/>
      </fieldsUsage>
    </cacheHierarchy>
    <cacheHierarchy uniqueName="[Datset].[Buyer Type]" caption="Buyer Type" attribute="1" defaultMemberUniqueName="[Datset].[Buyer Type].[All]" allUniqueName="[Datset].[Buyer Type].[All]" dimensionUniqueName="[Datset]" displayFolder="" count="0" memberValueDatatype="130" unbalanced="0"/>
    <cacheHierarchy uniqueName="[Datset].[Country]" caption="Country" attribute="1" defaultMemberUniqueName="[Datset].[Country].[All]" allUniqueName="[Datset].[Country].[All]" dimensionUniqueName="[Datset]" displayFolder="" count="2" memberValueDatatype="130" unbalanced="0">
      <fieldsUsage count="2">
        <fieldUsage x="-1"/>
        <fieldUsage x="4"/>
      </fieldsUsage>
    </cacheHierarchy>
    <cacheHierarchy uniqueName="[Datset].[Product]" caption="Product" attribute="1" defaultMemberUniqueName="[Datset].[Product].[All]" allUniqueName="[Datset].[Product].[All]" dimensionUniqueName="[Datset]" displayFolder="" count="2" memberValueDatatype="130" unbalanced="0">
      <fieldsUsage count="2">
        <fieldUsage x="-1"/>
        <fieldUsage x="2"/>
      </fieldsUsage>
    </cacheHierarchy>
    <cacheHierarchy uniqueName="[Datset].[Discount]" caption="Discount" defaultMemberUniqueName="[Datset].[Discount].[All]" allUniqueName="[Datset].[Discount].[All]" dimensionUniqueName="[Datset]" displayFolder="" count="0" unbalanced="0"/>
    <cacheHierarchy uniqueName="[Datset].[Discount Band]" caption="Discount Band" attribute="1" defaultMemberUniqueName="[Datset].[Discount Band].[All]" allUniqueName="[Datset].[Discount Band].[All]" dimensionUniqueName="[Datset]" displayFolder="" count="2" memberValueDatatype="130" unbalanced="0">
      <fieldsUsage count="2">
        <fieldUsage x="-1"/>
        <fieldUsage x="3"/>
      </fieldsUsage>
    </cacheHierarchy>
    <cacheHierarchy uniqueName="[Datset].[Units Sold]" caption="Units Sold" attribute="1" defaultMemberUniqueName="[Datset].[Units Sold].[All]" allUniqueName="[Datset].[Units Sold].[All]" dimensionUniqueName="[Datset]" displayFolder="" count="0" memberValueDatatype="5" unbalanced="0"/>
    <cacheHierarchy uniqueName="[Datset].[Unit Price]" caption="Unit Price" attribute="1" defaultMemberUniqueName="[Datset].[Unit Price].[All]" allUniqueName="[Datset].[Unit Price].[All]" dimensionUniqueName="[Datset]" displayFolder="" count="0" memberValueDatatype="20" unbalanced="0"/>
    <cacheHierarchy uniqueName="[Datset].[Hierarchy1]" caption="Hierarchy1" defaultMemberUniqueName="[Datset].[Hierarchy1].[All]" allUniqueName="[Datset].[Hierarchy1].[All]" dimensionUniqueName="[Datset]" displayFolder="" count="0" unbalanced="0"/>
    <cacheHierarchy uniqueName="[Datset].[Sale Price]" caption="Sale Price" attribute="1" defaultMemberUniqueName="[Datset].[Sale Price].[All]" allUniqueName="[Datset].[Sale Price].[All]" dimensionUniqueName="[Datset]" displayFolder="" count="0" memberValueDatatype="20" unbalanced="0"/>
    <cacheHierarchy uniqueName="[Datset].[Gross Sales]" caption="Gross Sales" attribute="1" defaultMemberUniqueName="[Datset].[Gross Sales].[All]" allUniqueName="[Datset].[Gross Sales].[All]" dimensionUniqueName="[Datset]" displayFolder="" count="0" memberValueDatatype="5" unbalanced="0"/>
    <cacheHierarchy uniqueName="[Datset].[Discount Type]" caption="Discount Type" attribute="1" defaultMemberUniqueName="[Datset].[Discount Type].[All]" allUniqueName="[Datset].[Discount Type].[All]" dimensionUniqueName="[Datset]" displayFolder="" count="0" memberValueDatatype="5" unbalanced="0"/>
    <cacheHierarchy uniqueName="[Datset].[Net Sales]" caption="Net Sales" attribute="1" defaultMemberUniqueName="[Datset].[Net Sales].[All]" allUniqueName="[Datset].[Net Sales].[All]" dimensionUniqueName="[Datset]" displayFolder="" count="0" memberValueDatatype="5" unbalanced="0"/>
    <cacheHierarchy uniqueName="[Datset].[Cost]" caption="Cost" attribute="1" defaultMemberUniqueName="[Datset].[Cost].[All]" allUniqueName="[Datset].[Cost].[All]" dimensionUniqueName="[Datset]" displayFolder="" count="0" memberValueDatatype="20" unbalanced="0"/>
    <cacheHierarchy uniqueName="[Datset].[Profit]" caption="Profit" attribute="1" defaultMemberUniqueName="[Datset].[Profit].[All]" allUniqueName="[Datset].[Profit].[All]" dimensionUniqueName="[Datset]" displayFolder="" count="0" memberValueDatatype="5" unbalanced="0"/>
    <cacheHierarchy uniqueName="[Datset].[Date (Month)]" caption="Date (Month)" attribute="1" defaultMemberUniqueName="[Datset].[Date (Month)].[All]" allUniqueName="[Datset].[Date (Month)].[All]" dimensionUniqueName="[Datset]" displayFolder="" count="0" memberValueDatatype="130" unbalanced="0"/>
    <cacheHierarchy uniqueName="[Datset].[Date (Month Index)]" caption="Date (Month Index)" attribute="1" defaultMemberUniqueName="[Datset].[Date (Month Index)].[All]" allUniqueName="[Datset].[Date (Month Index)].[All]" dimensionUniqueName="[Datset]" displayFolder="" count="0" memberValueDatatype="20" unbalanced="0" hidden="1"/>
    <cacheHierarchy uniqueName="[Measures].[__XL_Count Datset]" caption="__XL_Count Datset" measure="1" displayFolder="" measureGroup="Datset" count="0" hidden="1"/>
    <cacheHierarchy uniqueName="[Measures].[__No measures defined]" caption="__No measures defined" measure="1" displayFolder="" count="0" hidden="1"/>
    <cacheHierarchy uniqueName="[Measures].[Sum of Profit]" caption="Sum of Profit" measure="1" displayFolder="" measureGroup="Datset" count="0" hidden="1">
      <extLst>
        <ext xmlns:x15="http://schemas.microsoft.com/office/spreadsheetml/2010/11/main" uri="{B97F6D7D-B522-45F9-BDA1-12C45D357490}">
          <x15:cacheHierarchy aggregatedColumn="15"/>
        </ext>
      </extLst>
    </cacheHierarchy>
    <cacheHierarchy uniqueName="[Measures].[Sum of Cost]" caption="Sum of Cost" measure="1" displayFolder="" measureGroup="Datset" count="0" hidden="1">
      <extLst>
        <ext xmlns:x15="http://schemas.microsoft.com/office/spreadsheetml/2010/11/main" uri="{B97F6D7D-B522-45F9-BDA1-12C45D357490}">
          <x15:cacheHierarchy aggregatedColumn="14"/>
        </ext>
      </extLst>
    </cacheHierarchy>
    <cacheHierarchy uniqueName="[Measures].[Sum of Discount Type]" caption="Sum of Discount Type" measure="1" displayFolder="" measureGroup="Datset" count="0" hidden="1">
      <extLst>
        <ext xmlns:x15="http://schemas.microsoft.com/office/spreadsheetml/2010/11/main" uri="{B97F6D7D-B522-45F9-BDA1-12C45D357490}">
          <x15:cacheHierarchy aggregatedColumn="12"/>
        </ext>
      </extLst>
    </cacheHierarchy>
    <cacheHierarchy uniqueName="[Measures].[Sum of Gross Sales]" caption="Sum of Gross Sales" measure="1" displayFolder="" measureGroup="Datset"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Units Sold]" caption="Sum of Units Sold" measure="1" displayFolder="" measureGroup="Datset" count="0" hidden="1">
      <extLst>
        <ext xmlns:x15="http://schemas.microsoft.com/office/spreadsheetml/2010/11/main" uri="{B97F6D7D-B522-45F9-BDA1-12C45D357490}">
          <x15:cacheHierarchy aggregatedColumn="7"/>
        </ext>
      </extLst>
    </cacheHierarchy>
    <cacheHierarchy uniqueName="[Measures].[Sum of Net Sales]" caption="Sum of Net Sales" measure="1" displayFolder="" measureGroup="Datset" count="0" hidden="1">
      <extLst>
        <ext xmlns:x15="http://schemas.microsoft.com/office/spreadsheetml/2010/11/main" uri="{B97F6D7D-B522-45F9-BDA1-12C45D357490}">
          <x15:cacheHierarchy aggregatedColumn="13"/>
        </ext>
      </extLst>
    </cacheHierarchy>
  </cacheHierarchies>
  <kpis count="0"/>
  <dimensions count="2">
    <dimension name="Datset" uniqueName="[Datset]" caption="Datset"/>
    <dimension measure="1" name="Measures" uniqueName="[Measures]" caption="Measures"/>
  </dimensions>
  <measureGroups count="1">
    <measureGroup name="Datset" caption="Dat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976.380850231479" backgroundQuery="1" createdVersion="7" refreshedVersion="7" minRefreshableVersion="3" recordCount="0" supportSubquery="1" supportAdvancedDrill="1" xr:uid="{948FE565-AC03-454F-9175-A738BDC04453}">
  <cacheSource type="external" connectionId="1"/>
  <cacheFields count="5">
    <cacheField name="[Datset].[Quarter].[Quarter]" caption="Quarter" numFmtId="0" hierarchy="1" level="1">
      <sharedItems count="3">
        <s v="Q1"/>
        <s v="Q2"/>
        <s v="Q3"/>
      </sharedItems>
    </cacheField>
    <cacheField name="[Measures].[Sum of Profit]" caption="Sum of Profit" numFmtId="0" hierarchy="20" level="32767"/>
    <cacheField name="[Datset].[Product].[Product]" caption="Product" numFmtId="0" hierarchy="4" level="1">
      <sharedItems containsSemiMixedTypes="0" containsNonDate="0" containsString="0"/>
    </cacheField>
    <cacheField name="[Datset].[Discount Band].[Discount Band]" caption="Discount Band" numFmtId="0" hierarchy="6" level="1">
      <sharedItems containsSemiMixedTypes="0" containsNonDate="0" containsString="0"/>
    </cacheField>
    <cacheField name="[Datset].[Country].[Country]" caption="Country" numFmtId="0" hierarchy="3" level="1">
      <sharedItems containsSemiMixedTypes="0" containsNonDate="0" containsString="0"/>
    </cacheField>
  </cacheFields>
  <cacheHierarchies count="26">
    <cacheHierarchy uniqueName="[Datset].[Date]" caption="Date" attribute="1" time="1" defaultMemberUniqueName="[Datset].[Date].[All]" allUniqueName="[Datset].[Date].[All]" dimensionUniqueName="[Datset]" displayFolder="" count="0" memberValueDatatype="7" unbalanced="0"/>
    <cacheHierarchy uniqueName="[Datset].[Quarter]" caption="Quarter" attribute="1" defaultMemberUniqueName="[Datset].[Quarter].[All]" allUniqueName="[Datset].[Quarter].[All]" dimensionUniqueName="[Datset]" displayFolder="" count="2" memberValueDatatype="130" unbalanced="0">
      <fieldsUsage count="2">
        <fieldUsage x="-1"/>
        <fieldUsage x="0"/>
      </fieldsUsage>
    </cacheHierarchy>
    <cacheHierarchy uniqueName="[Datset].[Buyer Type]" caption="Buyer Type" attribute="1" defaultMemberUniqueName="[Datset].[Buyer Type].[All]" allUniqueName="[Datset].[Buyer Type].[All]" dimensionUniqueName="[Datset]" displayFolder="" count="0" memberValueDatatype="130" unbalanced="0"/>
    <cacheHierarchy uniqueName="[Datset].[Country]" caption="Country" attribute="1" defaultMemberUniqueName="[Datset].[Country].[All]" allUniqueName="[Datset].[Country].[All]" dimensionUniqueName="[Datset]" displayFolder="" count="2" memberValueDatatype="130" unbalanced="0">
      <fieldsUsage count="2">
        <fieldUsage x="-1"/>
        <fieldUsage x="4"/>
      </fieldsUsage>
    </cacheHierarchy>
    <cacheHierarchy uniqueName="[Datset].[Product]" caption="Product" attribute="1" defaultMemberUniqueName="[Datset].[Product].[All]" allUniqueName="[Datset].[Product].[All]" dimensionUniqueName="[Datset]" displayFolder="" count="2" memberValueDatatype="130" unbalanced="0">
      <fieldsUsage count="2">
        <fieldUsage x="-1"/>
        <fieldUsage x="2"/>
      </fieldsUsage>
    </cacheHierarchy>
    <cacheHierarchy uniqueName="[Datset].[Discount]" caption="Discount" defaultMemberUniqueName="[Datset].[Discount].[All]" allUniqueName="[Datset].[Discount].[All]" dimensionUniqueName="[Datset]" displayFolder="" count="0" unbalanced="0"/>
    <cacheHierarchy uniqueName="[Datset].[Discount Band]" caption="Discount Band" attribute="1" defaultMemberUniqueName="[Datset].[Discount Band].[All]" allUniqueName="[Datset].[Discount Band].[All]" dimensionUniqueName="[Datset]" displayFolder="" count="2" memberValueDatatype="130" unbalanced="0">
      <fieldsUsage count="2">
        <fieldUsage x="-1"/>
        <fieldUsage x="3"/>
      </fieldsUsage>
    </cacheHierarchy>
    <cacheHierarchy uniqueName="[Datset].[Units Sold]" caption="Units Sold" attribute="1" defaultMemberUniqueName="[Datset].[Units Sold].[All]" allUniqueName="[Datset].[Units Sold].[All]" dimensionUniqueName="[Datset]" displayFolder="" count="0" memberValueDatatype="5" unbalanced="0"/>
    <cacheHierarchy uniqueName="[Datset].[Unit Price]" caption="Unit Price" attribute="1" defaultMemberUniqueName="[Datset].[Unit Price].[All]" allUniqueName="[Datset].[Unit Price].[All]" dimensionUniqueName="[Datset]" displayFolder="" count="0" memberValueDatatype="20" unbalanced="0"/>
    <cacheHierarchy uniqueName="[Datset].[Hierarchy1]" caption="Hierarchy1" defaultMemberUniqueName="[Datset].[Hierarchy1].[All]" allUniqueName="[Datset].[Hierarchy1].[All]" dimensionUniqueName="[Datset]" displayFolder="" count="0" unbalanced="0"/>
    <cacheHierarchy uniqueName="[Datset].[Sale Price]" caption="Sale Price" attribute="1" defaultMemberUniqueName="[Datset].[Sale Price].[All]" allUniqueName="[Datset].[Sale Price].[All]" dimensionUniqueName="[Datset]" displayFolder="" count="0" memberValueDatatype="20" unbalanced="0"/>
    <cacheHierarchy uniqueName="[Datset].[Gross Sales]" caption="Gross Sales" attribute="1" defaultMemberUniqueName="[Datset].[Gross Sales].[All]" allUniqueName="[Datset].[Gross Sales].[All]" dimensionUniqueName="[Datset]" displayFolder="" count="0" memberValueDatatype="5" unbalanced="0"/>
    <cacheHierarchy uniqueName="[Datset].[Discount Type]" caption="Discount Type" attribute="1" defaultMemberUniqueName="[Datset].[Discount Type].[All]" allUniqueName="[Datset].[Discount Type].[All]" dimensionUniqueName="[Datset]" displayFolder="" count="0" memberValueDatatype="5" unbalanced="0"/>
    <cacheHierarchy uniqueName="[Datset].[Net Sales]" caption="Net Sales" attribute="1" defaultMemberUniqueName="[Datset].[Net Sales].[All]" allUniqueName="[Datset].[Net Sales].[All]" dimensionUniqueName="[Datset]" displayFolder="" count="0" memberValueDatatype="5" unbalanced="0"/>
    <cacheHierarchy uniqueName="[Datset].[Cost]" caption="Cost" attribute="1" defaultMemberUniqueName="[Datset].[Cost].[All]" allUniqueName="[Datset].[Cost].[All]" dimensionUniqueName="[Datset]" displayFolder="" count="0" memberValueDatatype="20" unbalanced="0"/>
    <cacheHierarchy uniqueName="[Datset].[Profit]" caption="Profit" attribute="1" defaultMemberUniqueName="[Datset].[Profit].[All]" allUniqueName="[Datset].[Profit].[All]" dimensionUniqueName="[Datset]" displayFolder="" count="0" memberValueDatatype="5" unbalanced="0"/>
    <cacheHierarchy uniqueName="[Datset].[Date (Month)]" caption="Date (Month)" attribute="1" defaultMemberUniqueName="[Datset].[Date (Month)].[All]" allUniqueName="[Datset].[Date (Month)].[All]" dimensionUniqueName="[Datset]" displayFolder="" count="0" memberValueDatatype="130" unbalanced="0"/>
    <cacheHierarchy uniqueName="[Datset].[Date (Month Index)]" caption="Date (Month Index)" attribute="1" defaultMemberUniqueName="[Datset].[Date (Month Index)].[All]" allUniqueName="[Datset].[Date (Month Index)].[All]" dimensionUniqueName="[Datset]" displayFolder="" count="0" memberValueDatatype="20" unbalanced="0" hidden="1"/>
    <cacheHierarchy uniqueName="[Measures].[__XL_Count Datset]" caption="__XL_Count Datset" measure="1" displayFolder="" measureGroup="Datset" count="0" hidden="1"/>
    <cacheHierarchy uniqueName="[Measures].[__No measures defined]" caption="__No measures defined" measure="1" displayFolder="" count="0" hidden="1"/>
    <cacheHierarchy uniqueName="[Measures].[Sum of Profit]" caption="Sum of Profit" measure="1" displayFolder="" measureGroup="Datset"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Cost]" caption="Sum of Cost" measure="1" displayFolder="" measureGroup="Datset" count="0" hidden="1">
      <extLst>
        <ext xmlns:x15="http://schemas.microsoft.com/office/spreadsheetml/2010/11/main" uri="{B97F6D7D-B522-45F9-BDA1-12C45D357490}">
          <x15:cacheHierarchy aggregatedColumn="14"/>
        </ext>
      </extLst>
    </cacheHierarchy>
    <cacheHierarchy uniqueName="[Measures].[Sum of Discount Type]" caption="Sum of Discount Type" measure="1" displayFolder="" measureGroup="Datset" count="0" hidden="1">
      <extLst>
        <ext xmlns:x15="http://schemas.microsoft.com/office/spreadsheetml/2010/11/main" uri="{B97F6D7D-B522-45F9-BDA1-12C45D357490}">
          <x15:cacheHierarchy aggregatedColumn="12"/>
        </ext>
      </extLst>
    </cacheHierarchy>
    <cacheHierarchy uniqueName="[Measures].[Sum of Gross Sales]" caption="Sum of Gross Sales" measure="1" displayFolder="" measureGroup="Datset" count="0" hidden="1">
      <extLst>
        <ext xmlns:x15="http://schemas.microsoft.com/office/spreadsheetml/2010/11/main" uri="{B97F6D7D-B522-45F9-BDA1-12C45D357490}">
          <x15:cacheHierarchy aggregatedColumn="11"/>
        </ext>
      </extLst>
    </cacheHierarchy>
    <cacheHierarchy uniqueName="[Measures].[Sum of Units Sold]" caption="Sum of Units Sold" measure="1" displayFolder="" measureGroup="Datset" count="0" hidden="1">
      <extLst>
        <ext xmlns:x15="http://schemas.microsoft.com/office/spreadsheetml/2010/11/main" uri="{B97F6D7D-B522-45F9-BDA1-12C45D357490}">
          <x15:cacheHierarchy aggregatedColumn="7"/>
        </ext>
      </extLst>
    </cacheHierarchy>
    <cacheHierarchy uniqueName="[Measures].[Sum of Net Sales]" caption="Sum of Net Sales" measure="1" displayFolder="" measureGroup="Datset" count="0" hidden="1">
      <extLst>
        <ext xmlns:x15="http://schemas.microsoft.com/office/spreadsheetml/2010/11/main" uri="{B97F6D7D-B522-45F9-BDA1-12C45D357490}">
          <x15:cacheHierarchy aggregatedColumn="13"/>
        </ext>
      </extLst>
    </cacheHierarchy>
  </cacheHierarchies>
  <kpis count="0"/>
  <dimensions count="2">
    <dimension name="Datset" uniqueName="[Datset]" caption="Datset"/>
    <dimension measure="1" name="Measures" uniqueName="[Measures]" caption="Measures"/>
  </dimensions>
  <measureGroups count="1">
    <measureGroup name="Datset" caption="Dat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976.380861458332" backgroundQuery="1" createdVersion="7" refreshedVersion="7" minRefreshableVersion="3" recordCount="0" supportSubquery="1" supportAdvancedDrill="1" xr:uid="{4E28A615-93F7-486E-8746-2A0DA83B9180}">
  <cacheSource type="external" connectionId="1"/>
  <cacheFields count="6">
    <cacheField name="[Measures].[Sum of Profit]" caption="Sum of Profit" numFmtId="0" hierarchy="20" level="32767"/>
    <cacheField name="[Measures].[Sum of Cost]" caption="Sum of Cost" numFmtId="0" hierarchy="21" level="32767"/>
    <cacheField name="[Measures].[Sum of Gross Sales]" caption="Sum of Gross Sales" numFmtId="0" hierarchy="23" level="32767"/>
    <cacheField name="[Measures].[Sum of Units Sold]" caption="Sum of Units Sold" numFmtId="0" hierarchy="24" level="32767"/>
    <cacheField name="[Datset].[Quarter].[Quarter]" caption="Quarter" numFmtId="0" hierarchy="1" level="1">
      <sharedItems containsSemiMixedTypes="0" containsNonDate="0" containsString="0"/>
    </cacheField>
    <cacheField name="[Datset].[Country].[Country]" caption="Country" numFmtId="0" hierarchy="3" level="1">
      <sharedItems containsSemiMixedTypes="0" containsNonDate="0" containsString="0"/>
    </cacheField>
  </cacheFields>
  <cacheHierarchies count="26">
    <cacheHierarchy uniqueName="[Datset].[Date]" caption="Date" attribute="1" time="1" defaultMemberUniqueName="[Datset].[Date].[All]" allUniqueName="[Datset].[Date].[All]" dimensionUniqueName="[Datset]" displayFolder="" count="0" memberValueDatatype="7" unbalanced="0"/>
    <cacheHierarchy uniqueName="[Datset].[Quarter]" caption="Quarter" attribute="1" defaultMemberUniqueName="[Datset].[Quarter].[All]" allUniqueName="[Datset].[Quarter].[All]" dimensionUniqueName="[Datset]" displayFolder="" count="2" memberValueDatatype="130" unbalanced="0">
      <fieldsUsage count="2">
        <fieldUsage x="-1"/>
        <fieldUsage x="4"/>
      </fieldsUsage>
    </cacheHierarchy>
    <cacheHierarchy uniqueName="[Datset].[Buyer Type]" caption="Buyer Type" attribute="1" defaultMemberUniqueName="[Datset].[Buyer Type].[All]" allUniqueName="[Datset].[Buyer Type].[All]" dimensionUniqueName="[Datset]" displayFolder="" count="0" memberValueDatatype="130" unbalanced="0"/>
    <cacheHierarchy uniqueName="[Datset].[Country]" caption="Country" attribute="1" defaultMemberUniqueName="[Datset].[Country].[All]" allUniqueName="[Datset].[Country].[All]" dimensionUniqueName="[Datset]" displayFolder="" count="2" memberValueDatatype="130" unbalanced="0">
      <fieldsUsage count="2">
        <fieldUsage x="-1"/>
        <fieldUsage x="5"/>
      </fieldsUsage>
    </cacheHierarchy>
    <cacheHierarchy uniqueName="[Datset].[Product]" caption="Product" attribute="1" defaultMemberUniqueName="[Datset].[Product].[All]" allUniqueName="[Datset].[Product].[All]" dimensionUniqueName="[Datset]" displayFolder="" count="2" memberValueDatatype="130" unbalanced="0"/>
    <cacheHierarchy uniqueName="[Datset].[Discount]" caption="Discount" defaultMemberUniqueName="[Datset].[Discount].[All]" allUniqueName="[Datset].[Discount].[All]" dimensionUniqueName="[Datset]" displayFolder="" count="0" unbalanced="0"/>
    <cacheHierarchy uniqueName="[Datset].[Discount Band]" caption="Discount Band" attribute="1" defaultMemberUniqueName="[Datset].[Discount Band].[All]" allUniqueName="[Datset].[Discount Band].[All]" dimensionUniqueName="[Datset]" displayFolder="" count="2" memberValueDatatype="130" unbalanced="0"/>
    <cacheHierarchy uniqueName="[Datset].[Units Sold]" caption="Units Sold" attribute="1" defaultMemberUniqueName="[Datset].[Units Sold].[All]" allUniqueName="[Datset].[Units Sold].[All]" dimensionUniqueName="[Datset]" displayFolder="" count="0" memberValueDatatype="5" unbalanced="0"/>
    <cacheHierarchy uniqueName="[Datset].[Unit Price]" caption="Unit Price" attribute="1" defaultMemberUniqueName="[Datset].[Unit Price].[All]" allUniqueName="[Datset].[Unit Price].[All]" dimensionUniqueName="[Datset]" displayFolder="" count="0" memberValueDatatype="20" unbalanced="0"/>
    <cacheHierarchy uniqueName="[Datset].[Hierarchy1]" caption="Hierarchy1" defaultMemberUniqueName="[Datset].[Hierarchy1].[All]" allUniqueName="[Datset].[Hierarchy1].[All]" dimensionUniqueName="[Datset]" displayFolder="" count="0" unbalanced="0"/>
    <cacheHierarchy uniqueName="[Datset].[Sale Price]" caption="Sale Price" attribute="1" defaultMemberUniqueName="[Datset].[Sale Price].[All]" allUniqueName="[Datset].[Sale Price].[All]" dimensionUniqueName="[Datset]" displayFolder="" count="0" memberValueDatatype="20" unbalanced="0"/>
    <cacheHierarchy uniqueName="[Datset].[Gross Sales]" caption="Gross Sales" attribute="1" defaultMemberUniqueName="[Datset].[Gross Sales].[All]" allUniqueName="[Datset].[Gross Sales].[All]" dimensionUniqueName="[Datset]" displayFolder="" count="0" memberValueDatatype="5" unbalanced="0"/>
    <cacheHierarchy uniqueName="[Datset].[Discount Type]" caption="Discount Type" attribute="1" defaultMemberUniqueName="[Datset].[Discount Type].[All]" allUniqueName="[Datset].[Discount Type].[All]" dimensionUniqueName="[Datset]" displayFolder="" count="0" memberValueDatatype="5" unbalanced="0"/>
    <cacheHierarchy uniqueName="[Datset].[Net Sales]" caption="Net Sales" attribute="1" defaultMemberUniqueName="[Datset].[Net Sales].[All]" allUniqueName="[Datset].[Net Sales].[All]" dimensionUniqueName="[Datset]" displayFolder="" count="0" memberValueDatatype="5" unbalanced="0"/>
    <cacheHierarchy uniqueName="[Datset].[Cost]" caption="Cost" attribute="1" defaultMemberUniqueName="[Datset].[Cost].[All]" allUniqueName="[Datset].[Cost].[All]" dimensionUniqueName="[Datset]" displayFolder="" count="0" memberValueDatatype="20" unbalanced="0"/>
    <cacheHierarchy uniqueName="[Datset].[Profit]" caption="Profit" attribute="1" defaultMemberUniqueName="[Datset].[Profit].[All]" allUniqueName="[Datset].[Profit].[All]" dimensionUniqueName="[Datset]" displayFolder="" count="0" memberValueDatatype="5" unbalanced="0"/>
    <cacheHierarchy uniqueName="[Datset].[Date (Month)]" caption="Date (Month)" attribute="1" defaultMemberUniqueName="[Datset].[Date (Month)].[All]" allUniqueName="[Datset].[Date (Month)].[All]" dimensionUniqueName="[Datset]" displayFolder="" count="0" memberValueDatatype="130" unbalanced="0"/>
    <cacheHierarchy uniqueName="[Datset].[Date (Month Index)]" caption="Date (Month Index)" attribute="1" defaultMemberUniqueName="[Datset].[Date (Month Index)].[All]" allUniqueName="[Datset].[Date (Month Index)].[All]" dimensionUniqueName="[Datset]" displayFolder="" count="0" memberValueDatatype="20" unbalanced="0" hidden="1"/>
    <cacheHierarchy uniqueName="[Measures].[__XL_Count Datset]" caption="__XL_Count Datset" measure="1" displayFolder="" measureGroup="Datset" count="0" hidden="1"/>
    <cacheHierarchy uniqueName="[Measures].[__No measures defined]" caption="__No measures defined" measure="1" displayFolder="" count="0" hidden="1"/>
    <cacheHierarchy uniqueName="[Measures].[Sum of Profit]" caption="Sum of Profit" measure="1" displayFolder="" measureGroup="Datset"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Cost]" caption="Sum of Cost" measure="1" displayFolder="" measureGroup="Datset"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Discount Type]" caption="Sum of Discount Type" measure="1" displayFolder="" measureGroup="Datset" count="0" hidden="1">
      <extLst>
        <ext xmlns:x15="http://schemas.microsoft.com/office/spreadsheetml/2010/11/main" uri="{B97F6D7D-B522-45F9-BDA1-12C45D357490}">
          <x15:cacheHierarchy aggregatedColumn="12"/>
        </ext>
      </extLst>
    </cacheHierarchy>
    <cacheHierarchy uniqueName="[Measures].[Sum of Gross Sales]" caption="Sum of Gross Sales" measure="1" displayFolder="" measureGroup="Datset" count="0" oneField="1" hidden="1">
      <fieldsUsage count="1">
        <fieldUsage x="2"/>
      </fieldsUsage>
      <extLst>
        <ext xmlns:x15="http://schemas.microsoft.com/office/spreadsheetml/2010/11/main" uri="{B97F6D7D-B522-45F9-BDA1-12C45D357490}">
          <x15:cacheHierarchy aggregatedColumn="11"/>
        </ext>
      </extLst>
    </cacheHierarchy>
    <cacheHierarchy uniqueName="[Measures].[Sum of Units Sold]" caption="Sum of Units Sold" measure="1" displayFolder="" measureGroup="Datset" count="0" oneField="1" hidden="1">
      <fieldsUsage count="1">
        <fieldUsage x="3"/>
      </fieldsUsage>
      <extLst>
        <ext xmlns:x15="http://schemas.microsoft.com/office/spreadsheetml/2010/11/main" uri="{B97F6D7D-B522-45F9-BDA1-12C45D357490}">
          <x15:cacheHierarchy aggregatedColumn="7"/>
        </ext>
      </extLst>
    </cacheHierarchy>
    <cacheHierarchy uniqueName="[Measures].[Sum of Net Sales]" caption="Sum of Net Sales" measure="1" displayFolder="" measureGroup="Datset" count="0" hidden="1">
      <extLst>
        <ext xmlns:x15="http://schemas.microsoft.com/office/spreadsheetml/2010/11/main" uri="{B97F6D7D-B522-45F9-BDA1-12C45D357490}">
          <x15:cacheHierarchy aggregatedColumn="13"/>
        </ext>
      </extLst>
    </cacheHierarchy>
  </cacheHierarchies>
  <kpis count="0"/>
  <dimensions count="2">
    <dimension name="Datset" uniqueName="[Datset]" caption="Datset"/>
    <dimension measure="1" name="Measures" uniqueName="[Measures]" caption="Measures"/>
  </dimensions>
  <measureGroups count="1">
    <measureGroup name="Datset" caption="Dat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976.38085775463" backgroundQuery="1" createdVersion="7" refreshedVersion="7" minRefreshableVersion="3" recordCount="0" supportSubquery="1" supportAdvancedDrill="1" xr:uid="{260965F6-3BED-46F3-80C9-AC0855A0B2D5}">
  <cacheSource type="external" connectionId="1"/>
  <cacheFields count="6">
    <cacheField name="[Datset].[Country].[Country]" caption="Country" numFmtId="0" hierarchy="3" level="1">
      <sharedItems count="6">
        <s v="Germany"/>
        <s v="Greece"/>
        <s v="Italy"/>
        <s v="UK"/>
        <s v="Unknown"/>
        <s v="France" u="1"/>
      </sharedItems>
    </cacheField>
    <cacheField name="[Measures].[Sum of Gross Sales]" caption="Sum of Gross Sales" numFmtId="0" hierarchy="23" level="32767"/>
    <cacheField name="[Measures].[Sum of Profit]" caption="Sum of Profit" numFmtId="0" hierarchy="20" level="32767"/>
    <cacheField name="[Datset].[Product].[Product]" caption="Product" numFmtId="0" hierarchy="4" level="1">
      <sharedItems containsSemiMixedTypes="0" containsNonDate="0" containsString="0"/>
    </cacheField>
    <cacheField name="[Datset].[Discount Band].[Discount Band]" caption="Discount Band" numFmtId="0" hierarchy="6" level="1">
      <sharedItems containsSemiMixedTypes="0" containsNonDate="0" containsString="0"/>
    </cacheField>
    <cacheField name="[Datset].[Quarter].[Quarter]" caption="Quarter" numFmtId="0" hierarchy="1" level="1">
      <sharedItems containsSemiMixedTypes="0" containsNonDate="0" containsString="0"/>
    </cacheField>
  </cacheFields>
  <cacheHierarchies count="26">
    <cacheHierarchy uniqueName="[Datset].[Date]" caption="Date" attribute="1" time="1" defaultMemberUniqueName="[Datset].[Date].[All]" allUniqueName="[Datset].[Date].[All]" dimensionUniqueName="[Datset]" displayFolder="" count="0" memberValueDatatype="7" unbalanced="0"/>
    <cacheHierarchy uniqueName="[Datset].[Quarter]" caption="Quarter" attribute="1" defaultMemberUniqueName="[Datset].[Quarter].[All]" allUniqueName="[Datset].[Quarter].[All]" dimensionUniqueName="[Datset]" displayFolder="" count="2" memberValueDatatype="130" unbalanced="0">
      <fieldsUsage count="2">
        <fieldUsage x="-1"/>
        <fieldUsage x="5"/>
      </fieldsUsage>
    </cacheHierarchy>
    <cacheHierarchy uniqueName="[Datset].[Buyer Type]" caption="Buyer Type" attribute="1" defaultMemberUniqueName="[Datset].[Buyer Type].[All]" allUniqueName="[Datset].[Buyer Type].[All]" dimensionUniqueName="[Datset]" displayFolder="" count="0" memberValueDatatype="130" unbalanced="0"/>
    <cacheHierarchy uniqueName="[Datset].[Country]" caption="Country" attribute="1" defaultMemberUniqueName="[Datset].[Country].[All]" allUniqueName="[Datset].[Country].[All]" dimensionUniqueName="[Datset]" displayFolder="" count="2" memberValueDatatype="130" unbalanced="0">
      <fieldsUsage count="2">
        <fieldUsage x="-1"/>
        <fieldUsage x="0"/>
      </fieldsUsage>
    </cacheHierarchy>
    <cacheHierarchy uniqueName="[Datset].[Product]" caption="Product" attribute="1" defaultMemberUniqueName="[Datset].[Product].[All]" allUniqueName="[Datset].[Product].[All]" dimensionUniqueName="[Datset]" displayFolder="" count="2" memberValueDatatype="130" unbalanced="0">
      <fieldsUsage count="2">
        <fieldUsage x="-1"/>
        <fieldUsage x="3"/>
      </fieldsUsage>
    </cacheHierarchy>
    <cacheHierarchy uniqueName="[Datset].[Discount]" caption="Discount" defaultMemberUniqueName="[Datset].[Discount].[All]" allUniqueName="[Datset].[Discount].[All]" dimensionUniqueName="[Datset]" displayFolder="" count="0" unbalanced="0"/>
    <cacheHierarchy uniqueName="[Datset].[Discount Band]" caption="Discount Band" attribute="1" defaultMemberUniqueName="[Datset].[Discount Band].[All]" allUniqueName="[Datset].[Discount Band].[All]" dimensionUniqueName="[Datset]" displayFolder="" count="2" memberValueDatatype="130" unbalanced="0">
      <fieldsUsage count="2">
        <fieldUsage x="-1"/>
        <fieldUsage x="4"/>
      </fieldsUsage>
    </cacheHierarchy>
    <cacheHierarchy uniqueName="[Datset].[Units Sold]" caption="Units Sold" attribute="1" defaultMemberUniqueName="[Datset].[Units Sold].[All]" allUniqueName="[Datset].[Units Sold].[All]" dimensionUniqueName="[Datset]" displayFolder="" count="0" memberValueDatatype="5" unbalanced="0"/>
    <cacheHierarchy uniqueName="[Datset].[Unit Price]" caption="Unit Price" attribute="1" defaultMemberUniqueName="[Datset].[Unit Price].[All]" allUniqueName="[Datset].[Unit Price].[All]" dimensionUniqueName="[Datset]" displayFolder="" count="0" memberValueDatatype="20" unbalanced="0"/>
    <cacheHierarchy uniqueName="[Datset].[Hierarchy1]" caption="Hierarchy1" defaultMemberUniqueName="[Datset].[Hierarchy1].[All]" allUniqueName="[Datset].[Hierarchy1].[All]" dimensionUniqueName="[Datset]" displayFolder="" count="0" unbalanced="0"/>
    <cacheHierarchy uniqueName="[Datset].[Sale Price]" caption="Sale Price" attribute="1" defaultMemberUniqueName="[Datset].[Sale Price].[All]" allUniqueName="[Datset].[Sale Price].[All]" dimensionUniqueName="[Datset]" displayFolder="" count="0" memberValueDatatype="20" unbalanced="0"/>
    <cacheHierarchy uniqueName="[Datset].[Gross Sales]" caption="Gross Sales" attribute="1" defaultMemberUniqueName="[Datset].[Gross Sales].[All]" allUniqueName="[Datset].[Gross Sales].[All]" dimensionUniqueName="[Datset]" displayFolder="" count="0" memberValueDatatype="5" unbalanced="0"/>
    <cacheHierarchy uniqueName="[Datset].[Discount Type]" caption="Discount Type" attribute="1" defaultMemberUniqueName="[Datset].[Discount Type].[All]" allUniqueName="[Datset].[Discount Type].[All]" dimensionUniqueName="[Datset]" displayFolder="" count="0" memberValueDatatype="5" unbalanced="0"/>
    <cacheHierarchy uniqueName="[Datset].[Net Sales]" caption="Net Sales" attribute="1" defaultMemberUniqueName="[Datset].[Net Sales].[All]" allUniqueName="[Datset].[Net Sales].[All]" dimensionUniqueName="[Datset]" displayFolder="" count="0" memberValueDatatype="5" unbalanced="0"/>
    <cacheHierarchy uniqueName="[Datset].[Cost]" caption="Cost" attribute="1" defaultMemberUniqueName="[Datset].[Cost].[All]" allUniqueName="[Datset].[Cost].[All]" dimensionUniqueName="[Datset]" displayFolder="" count="0" memberValueDatatype="20" unbalanced="0"/>
    <cacheHierarchy uniqueName="[Datset].[Profit]" caption="Profit" attribute="1" defaultMemberUniqueName="[Datset].[Profit].[All]" allUniqueName="[Datset].[Profit].[All]" dimensionUniqueName="[Datset]" displayFolder="" count="0" memberValueDatatype="5" unbalanced="0"/>
    <cacheHierarchy uniqueName="[Datset].[Date (Month)]" caption="Date (Month)" attribute="1" defaultMemberUniqueName="[Datset].[Date (Month)].[All]" allUniqueName="[Datset].[Date (Month)].[All]" dimensionUniqueName="[Datset]" displayFolder="" count="0" memberValueDatatype="130" unbalanced="0"/>
    <cacheHierarchy uniqueName="[Datset].[Date (Month Index)]" caption="Date (Month Index)" attribute="1" defaultMemberUniqueName="[Datset].[Date (Month Index)].[All]" allUniqueName="[Datset].[Date (Month Index)].[All]" dimensionUniqueName="[Datset]" displayFolder="" count="0" memberValueDatatype="20" unbalanced="0" hidden="1"/>
    <cacheHierarchy uniqueName="[Measures].[__XL_Count Datset]" caption="__XL_Count Datset" measure="1" displayFolder="" measureGroup="Datset" count="0" hidden="1"/>
    <cacheHierarchy uniqueName="[Measures].[__No measures defined]" caption="__No measures defined" measure="1" displayFolder="" count="0" hidden="1"/>
    <cacheHierarchy uniqueName="[Measures].[Sum of Profit]" caption="Sum of Profit" measure="1" displayFolder="" measureGroup="Datset"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Cost]" caption="Sum of Cost" measure="1" displayFolder="" measureGroup="Datset" count="0" hidden="1">
      <extLst>
        <ext xmlns:x15="http://schemas.microsoft.com/office/spreadsheetml/2010/11/main" uri="{B97F6D7D-B522-45F9-BDA1-12C45D357490}">
          <x15:cacheHierarchy aggregatedColumn="14"/>
        </ext>
      </extLst>
    </cacheHierarchy>
    <cacheHierarchy uniqueName="[Measures].[Sum of Discount Type]" caption="Sum of Discount Type" measure="1" displayFolder="" measureGroup="Datset" count="0" hidden="1">
      <extLst>
        <ext xmlns:x15="http://schemas.microsoft.com/office/spreadsheetml/2010/11/main" uri="{B97F6D7D-B522-45F9-BDA1-12C45D357490}">
          <x15:cacheHierarchy aggregatedColumn="12"/>
        </ext>
      </extLst>
    </cacheHierarchy>
    <cacheHierarchy uniqueName="[Measures].[Sum of Gross Sales]" caption="Sum of Gross Sales" measure="1" displayFolder="" measureGroup="Datset"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Units Sold]" caption="Sum of Units Sold" measure="1" displayFolder="" measureGroup="Datset" count="0" hidden="1">
      <extLst>
        <ext xmlns:x15="http://schemas.microsoft.com/office/spreadsheetml/2010/11/main" uri="{B97F6D7D-B522-45F9-BDA1-12C45D357490}">
          <x15:cacheHierarchy aggregatedColumn="7"/>
        </ext>
      </extLst>
    </cacheHierarchy>
    <cacheHierarchy uniqueName="[Measures].[Sum of Net Sales]" caption="Sum of Net Sales" measure="1" displayFolder="" measureGroup="Datset" count="0" hidden="1">
      <extLst>
        <ext xmlns:x15="http://schemas.microsoft.com/office/spreadsheetml/2010/11/main" uri="{B97F6D7D-B522-45F9-BDA1-12C45D357490}">
          <x15:cacheHierarchy aggregatedColumn="13"/>
        </ext>
      </extLst>
    </cacheHierarchy>
  </cacheHierarchies>
  <kpis count="0"/>
  <dimensions count="2">
    <dimension name="Datset" uniqueName="[Datset]" caption="Datset"/>
    <dimension measure="1" name="Measures" uniqueName="[Measures]" caption="Measures"/>
  </dimensions>
  <measureGroups count="1">
    <measureGroup name="Datset" caption="Dat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976.304943750001" backgroundQuery="1" createdVersion="3" refreshedVersion="7" minRefreshableVersion="3" recordCount="0" supportSubquery="1" supportAdvancedDrill="1" xr:uid="{98BE94FC-AB47-4BA3-BDF3-4F06E14ABCA2}">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Datset].[Date]" caption="Date" attribute="1" time="1" defaultMemberUniqueName="[Datset].[Date].[All]" allUniqueName="[Datset].[Date].[All]" dimensionUniqueName="[Datset]" displayFolder="" count="0" memberValueDatatype="7" unbalanced="0"/>
    <cacheHierarchy uniqueName="[Datset].[Quarter]" caption="Quarter" attribute="1" defaultMemberUniqueName="[Datset].[Quarter].[All]" allUniqueName="[Datset].[Quarter].[All]" dimensionUniqueName="[Datset]" displayFolder="" count="2" memberValueDatatype="130" unbalanced="0"/>
    <cacheHierarchy uniqueName="[Datset].[Buyer Type]" caption="Buyer Type" attribute="1" defaultMemberUniqueName="[Datset].[Buyer Type].[All]" allUniqueName="[Datset].[Buyer Type].[All]" dimensionUniqueName="[Datset]" displayFolder="" count="0" memberValueDatatype="130" unbalanced="0"/>
    <cacheHierarchy uniqueName="[Datset].[Country]" caption="Country" attribute="1" defaultMemberUniqueName="[Datset].[Country].[All]" allUniqueName="[Datset].[Country].[All]" dimensionUniqueName="[Datset]" displayFolder="" count="2" memberValueDatatype="130" unbalanced="0"/>
    <cacheHierarchy uniqueName="[Datset].[Product]" caption="Product" attribute="1" defaultMemberUniqueName="[Datset].[Product].[All]" allUniqueName="[Datset].[Product].[All]" dimensionUniqueName="[Datset]" displayFolder="" count="2" memberValueDatatype="130" unbalanced="0"/>
    <cacheHierarchy uniqueName="[Datset].[Discount]" caption="Discount" defaultMemberUniqueName="[Datset].[Discount].[All]" allUniqueName="[Datset].[Discount].[All]" dimensionUniqueName="[Datset]" displayFolder="" count="0" unbalanced="0"/>
    <cacheHierarchy uniqueName="[Datset].[Discount Band]" caption="Discount Band" attribute="1" defaultMemberUniqueName="[Datset].[Discount Band].[All]" allUniqueName="[Datset].[Discount Band].[All]" dimensionUniqueName="[Datset]" displayFolder="" count="2" memberValueDatatype="130" unbalanced="0"/>
    <cacheHierarchy uniqueName="[Datset].[Units Sold]" caption="Units Sold" attribute="1" defaultMemberUniqueName="[Datset].[Units Sold].[All]" allUniqueName="[Datset].[Units Sold].[All]" dimensionUniqueName="[Datset]" displayFolder="" count="0" memberValueDatatype="5" unbalanced="0"/>
    <cacheHierarchy uniqueName="[Datset].[Unit Price]" caption="Unit Price" attribute="1" defaultMemberUniqueName="[Datset].[Unit Price].[All]" allUniqueName="[Datset].[Unit Price].[All]" dimensionUniqueName="[Datset]" displayFolder="" count="0" memberValueDatatype="20" unbalanced="0"/>
    <cacheHierarchy uniqueName="[Datset].[Hierarchy1]" caption="Hierarchy1" defaultMemberUniqueName="[Datset].[Hierarchy1].[All]" allUniqueName="[Datset].[Hierarchy1].[All]" dimensionUniqueName="[Datset]" displayFolder="" count="0" unbalanced="0"/>
    <cacheHierarchy uniqueName="[Datset].[Sale Price]" caption="Sale Price" attribute="1" defaultMemberUniqueName="[Datset].[Sale Price].[All]" allUniqueName="[Datset].[Sale Price].[All]" dimensionUniqueName="[Datset]" displayFolder="" count="0" memberValueDatatype="20" unbalanced="0"/>
    <cacheHierarchy uniqueName="[Datset].[Gross Sales]" caption="Gross Sales" attribute="1" defaultMemberUniqueName="[Datset].[Gross Sales].[All]" allUniqueName="[Datset].[Gross Sales].[All]" dimensionUniqueName="[Datset]" displayFolder="" count="0" memberValueDatatype="5" unbalanced="0"/>
    <cacheHierarchy uniqueName="[Datset].[Discount Type]" caption="Discount Type" attribute="1" defaultMemberUniqueName="[Datset].[Discount Type].[All]" allUniqueName="[Datset].[Discount Type].[All]" dimensionUniqueName="[Datset]" displayFolder="" count="0" memberValueDatatype="5" unbalanced="0"/>
    <cacheHierarchy uniqueName="[Datset].[Net Sales]" caption="Net Sales" attribute="1" defaultMemberUniqueName="[Datset].[Net Sales].[All]" allUniqueName="[Datset].[Net Sales].[All]" dimensionUniqueName="[Datset]" displayFolder="" count="0" memberValueDatatype="5" unbalanced="0"/>
    <cacheHierarchy uniqueName="[Datset].[Cost]" caption="Cost" attribute="1" defaultMemberUniqueName="[Datset].[Cost].[All]" allUniqueName="[Datset].[Cost].[All]" dimensionUniqueName="[Datset]" displayFolder="" count="0" memberValueDatatype="20" unbalanced="0"/>
    <cacheHierarchy uniqueName="[Datset].[Profit]" caption="Profit" attribute="1" defaultMemberUniqueName="[Datset].[Profit].[All]" allUniqueName="[Datset].[Profit].[All]" dimensionUniqueName="[Datset]" displayFolder="" count="0" memberValueDatatype="5" unbalanced="0"/>
    <cacheHierarchy uniqueName="[Datset].[Date (Month)]" caption="Date (Month)" attribute="1" defaultMemberUniqueName="[Datset].[Date (Month)].[All]" allUniqueName="[Datset].[Date (Month)].[All]" dimensionUniqueName="[Datset]" displayFolder="" count="0" memberValueDatatype="130" unbalanced="0"/>
    <cacheHierarchy uniqueName="[Datset].[Date (Month Index)]" caption="Date (Month Index)" attribute="1" defaultMemberUniqueName="[Datset].[Date (Month Index)].[All]" allUniqueName="[Datset].[Date (Month Index)].[All]" dimensionUniqueName="[Datset]" displayFolder="" count="0" memberValueDatatype="20" unbalanced="0" hidden="1"/>
    <cacheHierarchy uniqueName="[Measures].[__XL_Count Datset]" caption="__XL_Count Datset" measure="1" displayFolder="" measureGroup="Datset" count="0" hidden="1"/>
    <cacheHierarchy uniqueName="[Measures].[__No measures defined]" caption="__No measures defined" measure="1" displayFolder="" count="0" hidden="1"/>
    <cacheHierarchy uniqueName="[Measures].[Sum of Profit]" caption="Sum of Profit" measure="1" displayFolder="" measureGroup="Datset" count="0" hidden="1">
      <extLst>
        <ext xmlns:x15="http://schemas.microsoft.com/office/spreadsheetml/2010/11/main" uri="{B97F6D7D-B522-45F9-BDA1-12C45D357490}">
          <x15:cacheHierarchy aggregatedColumn="15"/>
        </ext>
      </extLst>
    </cacheHierarchy>
    <cacheHierarchy uniqueName="[Measures].[Sum of Cost]" caption="Sum of Cost" measure="1" displayFolder="" measureGroup="Datset" count="0" hidden="1">
      <extLst>
        <ext xmlns:x15="http://schemas.microsoft.com/office/spreadsheetml/2010/11/main" uri="{B97F6D7D-B522-45F9-BDA1-12C45D357490}">
          <x15:cacheHierarchy aggregatedColumn="14"/>
        </ext>
      </extLst>
    </cacheHierarchy>
    <cacheHierarchy uniqueName="[Measures].[Sum of Discount Type]" caption="Sum of Discount Type" measure="1" displayFolder="" measureGroup="Datset" count="0" hidden="1">
      <extLst>
        <ext xmlns:x15="http://schemas.microsoft.com/office/spreadsheetml/2010/11/main" uri="{B97F6D7D-B522-45F9-BDA1-12C45D357490}">
          <x15:cacheHierarchy aggregatedColumn="12"/>
        </ext>
      </extLst>
    </cacheHierarchy>
    <cacheHierarchy uniqueName="[Measures].[Sum of Gross Sales]" caption="Sum of Gross Sales" measure="1" displayFolder="" measureGroup="Datset" count="0" hidden="1">
      <extLst>
        <ext xmlns:x15="http://schemas.microsoft.com/office/spreadsheetml/2010/11/main" uri="{B97F6D7D-B522-45F9-BDA1-12C45D357490}">
          <x15:cacheHierarchy aggregatedColumn="11"/>
        </ext>
      </extLst>
    </cacheHierarchy>
    <cacheHierarchy uniqueName="[Measures].[Sum of Units Sold]" caption="Sum of Units Sold" measure="1" displayFolder="" measureGroup="Datset" count="0" hidden="1">
      <extLst>
        <ext xmlns:x15="http://schemas.microsoft.com/office/spreadsheetml/2010/11/main" uri="{B97F6D7D-B522-45F9-BDA1-12C45D357490}">
          <x15:cacheHierarchy aggregatedColumn="7"/>
        </ext>
      </extLst>
    </cacheHierarchy>
    <cacheHierarchy uniqueName="[Measures].[Sum of Net Sales]" caption="Sum of Net Sales" measure="1" displayFolder="" measureGroup="Datset"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41637679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214B96-8932-4384-8CA8-A30A0C25A754}" name="PivotTable22" cacheId="9" applyNumberFormats="0" applyBorderFormats="0" applyFontFormats="0" applyPatternFormats="0" applyAlignmentFormats="0" applyWidthHeightFormats="1" dataCaption="Values" tag="4ad37e48-b6a7-46a5-9c36-25308b1f76cc" updatedVersion="7" minRefreshableVersion="3" useAutoFormatting="1" subtotalHiddenItems="1" itemPrintTitles="1" createdVersion="7" indent="0" outline="1" outlineData="1" multipleFieldFilters="0">
  <location ref="A1:D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Sum of Units Sold" fld="3" baseField="0" baseItem="0"/>
    <dataField name="Sum of Gross Sales" fld="2" baseField="0" baseItem="0"/>
    <dataField name="Sum of Cost" fld="1" baseField="0" baseItem="0"/>
    <dataField name="Sum of Profit" fld="0" baseField="0" baseItem="0"/>
  </dataFields>
  <pivotHierarchies count="26">
    <pivotHierarchy dragToData="1"/>
    <pivotHierarchy multipleItemSelectionAllowed="1" dragToData="1">
      <members count="3" level="1">
        <member name="[Datset].[Quarter].&amp;[Q1]"/>
        <member name="[Datset].[Quarter].&amp;[Q2]"/>
        <member name="[Datset].[Quarter].&amp;[Q3]"/>
      </members>
    </pivotHierarchy>
    <pivotHierarchy dragToData="1"/>
    <pivotHierarchy multipleItemSelectionAllowed="1" dragToData="1">
      <members count="5" level="1">
        <member name="[Datset].[Country].&amp;[Germany]"/>
        <member name="[Datset].[Country].&amp;[Greece]"/>
        <member name="[Datset].[Country].&amp;[Italy]"/>
        <member name="[Datset].[Country].&amp;[UK]"/>
        <member name="[Datset].[Country].&amp;[Unknown]"/>
      </members>
    </pivotHierarchy>
    <pivotHierarchy multipleItemSelectionAllowed="1" dragToData="1"/>
    <pivotHierarchy/>
    <pivotHierarchy multipleItemSelectionAllowed="1" dragToData="1"/>
    <pivotHierarchy dragToData="1"/>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 - Set de Datos.xlsx!Datset">
        <x15:activeTabTopLevelEntity name="[Dat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482298-EF17-445A-9616-A9B3146B5A82}" name="PivotTable25" cacheId="6"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A1:E10" firstHeaderRow="0" firstDataRow="1" firstDataCol="1"/>
  <pivotFields count="9">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9">
        <item x="0"/>
        <item x="1"/>
        <item x="2"/>
        <item x="3"/>
        <item x="4"/>
        <item x="5"/>
        <item x="6"/>
        <item x="7"/>
        <item x="8"/>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3"/>
  </rowFields>
  <rowItems count="9">
    <i>
      <x/>
    </i>
    <i>
      <x v="1"/>
    </i>
    <i>
      <x v="2"/>
    </i>
    <i>
      <x v="3"/>
    </i>
    <i>
      <x v="4"/>
    </i>
    <i>
      <x v="5"/>
    </i>
    <i>
      <x v="6"/>
    </i>
    <i>
      <x v="7"/>
    </i>
    <i>
      <x v="8"/>
    </i>
  </rowItems>
  <colFields count="1">
    <field x="-2"/>
  </colFields>
  <colItems count="4">
    <i>
      <x/>
    </i>
    <i i="1">
      <x v="1"/>
    </i>
    <i i="2">
      <x v="2"/>
    </i>
    <i i="3">
      <x v="3"/>
    </i>
  </colItems>
  <dataFields count="4">
    <dataField name="Sum of Gross Sales" fld="0" baseField="0" baseItem="0"/>
    <dataField name="Sum of Cost" fld="1" baseField="0" baseItem="0"/>
    <dataField name="Sum of Profit" fld="2" baseField="0" baseItem="0"/>
    <dataField name="Sum of Net Sales" fld="4" baseField="0" baseItem="0"/>
  </dataFields>
  <pivotHierarchies count="26">
    <pivotHierarchy dragToData="1"/>
    <pivotHierarchy multipleItemSelectionAllowed="1" dragToData="1">
      <members count="3" level="1">
        <member name="[Datset].[Quarter].&amp;[Q1]"/>
        <member name="[Datset].[Quarter].&amp;[Q2]"/>
        <member name="[Datset].[Quarter].&amp;[Q3]"/>
      </members>
    </pivotHierarchy>
    <pivotHierarchy dragToData="1"/>
    <pivotHierarchy multipleItemSelectionAllowed="1" dragToData="1">
      <members count="5" level="1">
        <member name="[Datset].[Country].&amp;[Germany]"/>
        <member name="[Datset].[Country].&amp;[Greece]"/>
        <member name="[Datset].[Country].&amp;[Italy]"/>
        <member name="[Datset].[Country].&amp;[UK]"/>
        <member name="[Datset].[Country].&amp;[Unknown]"/>
      </members>
    </pivotHierarchy>
    <pivotHierarchy multipleItemSelectionAllowed="1" dragToData="1">
      <members count="5" level="1">
        <member name="[Datset].[Product].&amp;[Camera 2]"/>
        <member name="[Datset].[Product].&amp;[Camera 3]"/>
        <member name="[Datset].[Product].&amp;[Camera 4]"/>
        <member name="[Datset].[Product].&amp;[Camera 5]"/>
        <member name="[Datset].[Product].&amp;[Camera 6]"/>
      </members>
    </pivotHierarchy>
    <pivotHierarchy/>
    <pivotHierarchy multipleItemSelectionAllowed="1" dragToData="1">
      <members count="3" level="1">
        <member name="[Datset].[Discount Band].&amp;[Low]"/>
        <member name="[Datset].[Discount Band].&amp;[Medium]"/>
        <member name="[Datset].[Discount Band].&amp;[None]"/>
      </members>
    </pivotHierarchy>
    <pivotHierarchy dragToData="1"/>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 - Set de Datos.xlsx!Datset">
        <x15:activeTabTopLevelEntity name="[Dat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E8D2FE-BEA2-448E-B904-A01A6CCF49F1}" name="PivotTable26" cacheId="10" applyNumberFormats="0" applyBorderFormats="0" applyFontFormats="0" applyPatternFormats="0" applyAlignmentFormats="0" applyWidthHeightFormats="1" dataCaption="Values" tag="1f091bcf-c380-4ff0-b6f7-4157e16f2f1d" updatedVersion="7" minRefreshableVersion="3" useAutoFormatting="1" subtotalHiddenItems="1" rowGrandTotals="0" colGrandTotals="0" itemPrintTitles="1" createdVersion="7" indent="0" outline="1" outlineData="1" multipleFieldFilters="0" chartFormat="4">
  <location ref="A1:C6" firstHeaderRow="0" firstDataRow="1" firstDataCol="1"/>
  <pivotFields count="6">
    <pivotField axis="axisRow" allDrilled="1" subtotalTop="0" showAll="0" sortType="ascending" defaultSubtotal="0" defaultAttributeDrillState="1">
      <items count="6">
        <item s="1" x="0"/>
        <item s="1" x="1"/>
        <item s="1" x="2"/>
        <item s="1" x="3"/>
        <item s="1" x="4"/>
        <item x="5"/>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v="4"/>
    </i>
    <i>
      <x/>
    </i>
    <i>
      <x v="1"/>
    </i>
    <i>
      <x v="2"/>
    </i>
    <i>
      <x v="3"/>
    </i>
  </rowItems>
  <colFields count="1">
    <field x="-2"/>
  </colFields>
  <colItems count="2">
    <i>
      <x/>
    </i>
    <i i="1">
      <x v="1"/>
    </i>
  </colItems>
  <dataFields count="2">
    <dataField name="Sum of Gross Sales" fld="1" baseField="0" baseItem="0" numFmtId="171"/>
    <dataField name="Sum of Profit" fld="2" baseField="0" baseItem="0" numFmtId="170"/>
  </dataFields>
  <formats count="3">
    <format dxfId="18">
      <pivotArea outline="0" collapsedLevelsAreSubtotals="1" fieldPosition="0"/>
    </format>
    <format dxfId="17">
      <pivotArea outline="0" collapsedLevelsAreSubtotals="1" fieldPosition="0">
        <references count="1">
          <reference field="4294967294" count="1" selected="0">
            <x v="1"/>
          </reference>
        </references>
      </pivotArea>
    </format>
    <format dxfId="16">
      <pivotArea outline="0" collapsedLevelsAreSubtotals="1" fieldPosition="0">
        <references count="1">
          <reference field="4294967294" count="1" selected="0">
            <x v="0"/>
          </reference>
        </references>
      </pivotArea>
    </format>
  </format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0" count="1" selected="0">
            <x v="3"/>
          </reference>
        </references>
      </pivotArea>
    </chartFormat>
    <chartFormat chart="0" format="3">
      <pivotArea type="data" outline="0" fieldPosition="0">
        <references count="2">
          <reference field="4294967294" count="1" selected="0">
            <x v="1"/>
          </reference>
          <reference field="0" count="1" selected="0">
            <x v="2"/>
          </reference>
        </references>
      </pivotArea>
    </chartFormat>
    <chartFormat chart="0" format="4">
      <pivotArea type="data" outline="0" fieldPosition="0">
        <references count="2">
          <reference field="4294967294" count="1" selected="0">
            <x v="1"/>
          </reference>
          <reference field="0" count="1" selected="0">
            <x v="1"/>
          </reference>
        </references>
      </pivotArea>
    </chartFormat>
    <chartFormat chart="0" format="5">
      <pivotArea type="data" outline="0" fieldPosition="0">
        <references count="2">
          <reference field="4294967294" count="1" selected="0">
            <x v="1"/>
          </reference>
          <reference field="0" count="1" selected="0">
            <x v="0"/>
          </reference>
        </references>
      </pivotArea>
    </chartFormat>
    <chartFormat chart="0" format="6">
      <pivotArea type="data" outline="0" fieldPosition="0">
        <references count="2">
          <reference field="4294967294" count="1" selected="0">
            <x v="1"/>
          </reference>
          <reference field="0" count="1" selected="0">
            <x v="5"/>
          </reference>
        </references>
      </pivotArea>
    </chartFormat>
    <chartFormat chart="3" format="14"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1"/>
          </reference>
        </references>
      </pivotArea>
    </chartFormat>
    <chartFormat chart="3" format="16">
      <pivotArea type="data" outline="0" fieldPosition="0">
        <references count="2">
          <reference field="4294967294" count="1" selected="0">
            <x v="1"/>
          </reference>
          <reference field="0" count="1" selected="0">
            <x v="1"/>
          </reference>
        </references>
      </pivotArea>
    </chartFormat>
    <chartFormat chart="3" format="17">
      <pivotArea type="data" outline="0" fieldPosition="0">
        <references count="2">
          <reference field="4294967294" count="1" selected="0">
            <x v="1"/>
          </reference>
          <reference field="0" count="1" selected="0">
            <x v="0"/>
          </reference>
        </references>
      </pivotArea>
    </chartFormat>
    <chartFormat chart="3" format="18">
      <pivotArea type="data" outline="0" fieldPosition="0">
        <references count="2">
          <reference field="4294967294" count="1" selected="0">
            <x v="1"/>
          </reference>
          <reference field="0" count="1" selected="0">
            <x v="5"/>
          </reference>
        </references>
      </pivotArea>
    </chartFormat>
    <chartFormat chart="3" format="19">
      <pivotArea type="data" outline="0" fieldPosition="0">
        <references count="2">
          <reference field="4294967294" count="1" selected="0">
            <x v="1"/>
          </reference>
          <reference field="0" count="1" selected="0">
            <x v="2"/>
          </reference>
        </references>
      </pivotArea>
    </chartFormat>
    <chartFormat chart="3" format="20">
      <pivotArea type="data" outline="0" fieldPosition="0">
        <references count="2">
          <reference field="4294967294" count="1" selected="0">
            <x v="1"/>
          </reference>
          <reference field="0" count="1" selected="0">
            <x v="3"/>
          </reference>
        </references>
      </pivotArea>
    </chartFormat>
    <chartFormat chart="0" format="7">
      <pivotArea type="data" outline="0" fieldPosition="0">
        <references count="2">
          <reference field="4294967294" count="1" selected="0">
            <x v="1"/>
          </reference>
          <reference field="0" count="1" selected="0">
            <x v="4"/>
          </reference>
        </references>
      </pivotArea>
    </chartFormat>
    <chartFormat chart="0" format="8">
      <pivotArea type="data" outline="0" fieldPosition="0">
        <references count="2">
          <reference field="4294967294" count="1" selected="0">
            <x v="0"/>
          </reference>
          <reference field="0" count="1" selected="0">
            <x v="4"/>
          </reference>
        </references>
      </pivotArea>
    </chartFormat>
    <chartFormat chart="3" format="21">
      <pivotArea type="data" outline="0" fieldPosition="0">
        <references count="2">
          <reference field="4294967294" count="1" selected="0">
            <x v="1"/>
          </reference>
          <reference field="0" count="1" selected="0">
            <x v="4"/>
          </reference>
        </references>
      </pivotArea>
    </chartFormat>
    <chartFormat chart="3" format="22">
      <pivotArea type="data" outline="0" fieldPosition="0">
        <references count="2">
          <reference field="4294967294" count="1" selected="0">
            <x v="0"/>
          </reference>
          <reference field="0" count="1" selected="0">
            <x v="4"/>
          </reference>
        </references>
      </pivotArea>
    </chartFormat>
  </chartFormats>
  <pivotHierarchies count="26">
    <pivotHierarchy dragToData="1"/>
    <pivotHierarchy multipleItemSelectionAllowed="1" dragToData="1">
      <members count="3" level="1">
        <member name="[Datset].[Quarter].&amp;[Q1]"/>
        <member name="[Datset].[Quarter].&amp;[Q2]"/>
        <member name="[Datset].[Quarter].&amp;[Q3]"/>
      </members>
    </pivotHierarchy>
    <pivotHierarchy dragToData="1"/>
    <pivotHierarchy multipleItemSelectionAllowed="1" dragToData="1"/>
    <pivotHierarchy multipleItemSelectionAllowed="1" dragToData="1">
      <members count="5" level="1">
        <member name="[Datset].[Product].&amp;[Camera 2]"/>
        <member name="[Datset].[Product].&amp;[Camera 3]"/>
        <member name="[Datset].[Product].&amp;[Camera 4]"/>
        <member name="[Datset].[Product].&amp;[Camera 5]"/>
        <member name="[Datset].[Product].&amp;[Camera 6]"/>
      </members>
    </pivotHierarchy>
    <pivotHierarchy/>
    <pivotHierarchy multipleItemSelectionAllowed="1" dragToData="1">
      <members count="3" level="1">
        <member name="[Datset].[Discount Band].&amp;[Low]"/>
        <member name="[Datset].[Discount Band].&amp;[Medium]"/>
        <member name="[Datset].[Discount Band].&amp;[None]"/>
      </members>
    </pivotHierarchy>
    <pivotHierarchy dragToData="1"/>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 - Set de Datos.xlsx!Datset">
        <x15:activeTabTopLevelEntity name="[Dat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352F6E-0A76-492E-A3B7-399596CB693E}" name="PivotTable27" cacheId="2"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A1:B7" firstHeaderRow="1" firstDataRow="1" firstDataCol="1"/>
  <pivotFields count="2">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1">
    <field x="0"/>
  </rowFields>
  <rowItems count="6">
    <i>
      <x/>
    </i>
    <i>
      <x v="1"/>
    </i>
    <i>
      <x v="2"/>
    </i>
    <i>
      <x v="3"/>
    </i>
    <i>
      <x v="4"/>
    </i>
    <i>
      <x v="5"/>
    </i>
  </rowItems>
  <colItems count="1">
    <i/>
  </colItems>
  <dataFields count="1">
    <dataField name="Sum of Gross Sales" fld="1" baseField="0" baseItem="0"/>
  </dataFields>
  <pivotHierarchies count="26">
    <pivotHierarchy dragToData="1"/>
    <pivotHierarchy multipleItemSelectionAllowed="1" dragToData="1"/>
    <pivotHierarchy dragToData="1"/>
    <pivotHierarchy multipleItemSelectionAllowed="1" dragToData="1"/>
    <pivotHierarchy multipleItemSelectionAllowed="1" dragToData="1"/>
    <pivotHierarchy/>
    <pivotHierarchy multipleItemSelectionAllowed="1" dragToData="1"/>
    <pivotHierarchy dragToData="1"/>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 - Set de Datos.xlsx!Datset">
        <x15:activeTabTopLevelEntity name="[Dat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27AB36-E8D5-4145-9D85-F0D82D8EA55A}" name="PivotTable29" cacheId="4" applyNumberFormats="0" applyBorderFormats="0" applyFontFormats="0" applyPatternFormats="0" applyAlignmentFormats="0" applyWidthHeightFormats="1" dataCaption="Values" tag="531414d2-1920-443b-8191-9642b841d0d8" updatedVersion="7" minRefreshableVersion="3" useAutoFormatting="1" subtotalHiddenItems="1" rowGrandTotals="0" colGrandTotals="0" itemPrintTitles="1" createdVersion="7" indent="0" outline="1" outlineData="1" multipleFieldFilters="0" chartFormat="8">
  <location ref="A1:C5" firstHeaderRow="0" firstDataRow="1" firstDataCol="1"/>
  <pivotFields count="9">
    <pivotField dataField="1" subtotalTop="0" showAll="0" defaultSubtotal="0"/>
    <pivotField dataField="1" subtotalTop="0" showAll="0" defaultSubtotal="0"/>
    <pivotField allDrilled="1" subtotalTop="0" showAll="0" sortType="a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axis="axisRow" allDrilled="1" subtotalTop="0" showAll="0" sortType="ascending" defaultSubtotal="0">
      <items count="4">
        <item c="1" x="0"/>
        <item c="1" x="1"/>
        <item c="1" x="2"/>
        <item c="1" x="3"/>
      </items>
      <autoSortScope>
        <pivotArea dataOnly="0" outline="0" fieldPosition="0">
          <references count="1">
            <reference field="4294967294" count="1" selected="0">
              <x v="1"/>
            </reference>
          </references>
        </pivotArea>
      </autoSortScope>
    </pivotField>
    <pivotField axis="axisRow" subtotalTop="0" showAll="0" dataSourceSort="1" defaultSubtotal="0"/>
    <pivotField axis="axisRow" allDrilled="1" subtotalTop="0" showAll="0" dataSourceSort="1" defaultSubtotal="0"/>
    <pivotField axis="axisRow" allDrilled="1" subtotalTop="0" showAll="0" dataSourceSort="1" defaultSubtotal="0"/>
    <pivotField allDrilled="1" subtotalTop="0" showAll="0" dataSourceSort="1" defaultSubtotal="0" defaultAttributeDrillState="1"/>
    <pivotField allDrilled="1" subtotalTop="0" showAll="0" dataSourceSort="1" defaultSubtotal="0" defaultAttributeDrillState="1"/>
  </pivotFields>
  <rowFields count="1">
    <field x="3"/>
  </rowFields>
  <rowItems count="4">
    <i>
      <x v="3"/>
    </i>
    <i>
      <x/>
    </i>
    <i>
      <x v="1"/>
    </i>
    <i>
      <x v="2"/>
    </i>
  </rowItems>
  <colFields count="1">
    <field x="-2"/>
  </colFields>
  <colItems count="2">
    <i>
      <x/>
    </i>
    <i i="1">
      <x v="1"/>
    </i>
  </colItems>
  <dataFields count="2">
    <dataField name="Sum of Gross Sales" fld="0" baseField="0" baseItem="0"/>
    <dataField name="Sum of Profit" fld="1" baseField="0" baseItem="0"/>
  </dataFields>
  <formats count="1">
    <format dxfId="15">
      <pivotArea outline="0" collapsedLevelsAreSubtotals="1" fieldPosition="0"/>
    </format>
  </format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Hierarchies count="26">
    <pivotHierarchy dragToData="1"/>
    <pivotHierarchy multipleItemSelectionAllowed="1" dragToData="1">
      <members count="3" level="1">
        <member name="[Datset].[Quarter].&amp;[Q1]"/>
        <member name="[Datset].[Quarter].&amp;[Q2]"/>
        <member name="[Datset].[Quarter].&amp;[Q3]"/>
      </members>
    </pivotHierarchy>
    <pivotHierarchy dragToData="1"/>
    <pivotHierarchy multipleItemSelectionAllowed="1" dragToData="1">
      <members count="5" level="1">
        <member name="[Datset].[Country].&amp;[Germany]"/>
        <member name="[Datset].[Country].&amp;[Greece]"/>
        <member name="[Datset].[Country].&amp;[Italy]"/>
        <member name="[Datset].[Country].&amp;[UK]"/>
        <member name="[Datset].[Country].&amp;[Unknown]"/>
      </members>
    </pivotHierarchy>
    <pivotHierarchy multipleItemSelectionAllowed="1" dragToData="1"/>
    <pivotHierarchy/>
    <pivotHierarchy multipleItemSelectionAllowed="1" dragToData="1"/>
    <pivotHierarchy dragToData="1"/>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 - Set de Datos.xlsx!Datset">
        <x15:activeTabTopLevelEntity name="[Dat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E32AE3-4DE6-4292-BDCA-AECCC5547502}" name="PivotTable30" cacheId="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A1:B7" firstHeaderRow="1" firstDataRow="1" firstDataCol="1"/>
  <pivotFields count="2">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2"/>
    </i>
    <i>
      <x v="4"/>
    </i>
    <i>
      <x v="5"/>
    </i>
    <i>
      <x/>
    </i>
    <i>
      <x v="3"/>
    </i>
    <i>
      <x v="1"/>
    </i>
  </rowItems>
  <colItems count="1">
    <i/>
  </colItems>
  <dataFields count="1">
    <dataField name="Sum of Profit" fld="1" baseField="0" baseItem="0"/>
  </dataFields>
  <pivotHierarchies count="26">
    <pivotHierarchy dragToData="1"/>
    <pivotHierarchy multipleItemSelectionAllowed="1" dragToData="1"/>
    <pivotHierarchy dragToData="1"/>
    <pivotHierarchy multipleItemSelectionAllowed="1" dragToData="1"/>
    <pivotHierarchy multipleItemSelectionAllowed="1" dragToData="1"/>
    <pivotHierarchy/>
    <pivotHierarchy multipleItemSelectionAllowed="1" dragToData="1"/>
    <pivotHierarchy dragToData="1"/>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 - Set de Datos.xlsx!Datset">
        <x15:activeTabTopLevelEntity name="[Dat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C5EC1D9-C19E-4737-9A22-40DC57515FA6}" name="PivotTable1" cacheId="3" applyNumberFormats="0" applyBorderFormats="0" applyFontFormats="0" applyPatternFormats="0" applyAlignmentFormats="0" applyWidthHeightFormats="1" dataCaption="Values" tag="2e2bae46-4cb9-4aa9-a909-1a9952ca3875" updatedVersion="7" minRefreshableVersion="3" useAutoFormatting="1" subtotalHiddenItems="1" itemPrintTitles="1" createdVersion="7" indent="0" outline="1" outlineData="1" multipleFieldFilters="0" chartFormat="7">
  <location ref="A4:B29" firstHeaderRow="1" firstDataRow="1" firstDataCol="1"/>
  <pivotFields count="8">
    <pivotField dataField="1" subtotalTop="0" showAll="0" defaultSubtotal="0"/>
    <pivotField allDrilled="1" subtotalTop="0" showAll="0" hideNewItems="1" dataSourceSort="1" defaultSubtotal="0">
      <items count="1">
        <item s="1" c="1" x="0"/>
      </items>
    </pivotField>
    <pivotField subtotalTop="0" showAll="0" hideNewItems="1" dataSourceSort="1" defaultSubtotal="0"/>
    <pivotField subtotalTop="0" showAll="0" hideNewItems="1" dataSourceSort="1" defaultSubtotal="0"/>
    <pivotField subtotalTop="0" showAll="0" hideNewItems="1" dataSourceSort="1" defaultSubtotal="0"/>
    <pivotField axis="axisRow"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4">
        <item s="1" x="0"/>
        <item s="1" x="1"/>
        <item s="1" x="2"/>
        <item x="3"/>
      </items>
    </pivotField>
    <pivotField subtotalTop="0" showAll="0" hideNewItems="1" dataSourceSort="1" defaultSubtotal="0"/>
  </pivotFields>
  <rowFields count="2">
    <field x="5"/>
    <field x="6"/>
  </rowFields>
  <rowItems count="25">
    <i>
      <x/>
    </i>
    <i r="1">
      <x/>
    </i>
    <i r="1">
      <x v="1"/>
    </i>
    <i r="1">
      <x v="2"/>
    </i>
    <i>
      <x v="1"/>
    </i>
    <i r="1">
      <x/>
    </i>
    <i r="1">
      <x v="1"/>
    </i>
    <i r="1">
      <x v="2"/>
    </i>
    <i>
      <x v="2"/>
    </i>
    <i r="1">
      <x/>
    </i>
    <i r="1">
      <x v="1"/>
    </i>
    <i r="1">
      <x v="2"/>
    </i>
    <i>
      <x v="3"/>
    </i>
    <i r="1">
      <x/>
    </i>
    <i r="1">
      <x v="1"/>
    </i>
    <i r="1">
      <x v="2"/>
    </i>
    <i>
      <x v="4"/>
    </i>
    <i r="1">
      <x/>
    </i>
    <i r="1">
      <x v="1"/>
    </i>
    <i r="1">
      <x v="2"/>
    </i>
    <i>
      <x v="5"/>
    </i>
    <i r="1">
      <x/>
    </i>
    <i r="1">
      <x v="1"/>
    </i>
    <i r="1">
      <x v="2"/>
    </i>
    <i t="grand">
      <x/>
    </i>
  </rowItems>
  <colItems count="1">
    <i/>
  </colItems>
  <dataFields count="1">
    <dataField name="Sum of Profit" fld="0" baseField="0" baseItem="0"/>
  </dataFields>
  <formats count="12">
    <format dxfId="14">
      <pivotArea collapsedLevelsAreSubtotals="1" fieldPosition="0">
        <references count="2">
          <reference field="5" count="1" selected="0">
            <x v="0"/>
          </reference>
          <reference field="6" count="0"/>
        </references>
      </pivotArea>
    </format>
    <format dxfId="13">
      <pivotArea collapsedLevelsAreSubtotals="1" fieldPosition="0">
        <references count="1">
          <reference field="5" count="1">
            <x v="1"/>
          </reference>
        </references>
      </pivotArea>
    </format>
    <format dxfId="12">
      <pivotArea collapsedLevelsAreSubtotals="1" fieldPosition="0">
        <references count="2">
          <reference field="5" count="1" selected="0">
            <x v="1"/>
          </reference>
          <reference field="6" count="0"/>
        </references>
      </pivotArea>
    </format>
    <format dxfId="11">
      <pivotArea collapsedLevelsAreSubtotals="1" fieldPosition="0">
        <references count="1">
          <reference field="5" count="1">
            <x v="2"/>
          </reference>
        </references>
      </pivotArea>
    </format>
    <format dxfId="10">
      <pivotArea collapsedLevelsAreSubtotals="1" fieldPosition="0">
        <references count="2">
          <reference field="5" count="1" selected="0">
            <x v="2"/>
          </reference>
          <reference field="6" count="0"/>
        </references>
      </pivotArea>
    </format>
    <format dxfId="9">
      <pivotArea collapsedLevelsAreSubtotals="1" fieldPosition="0">
        <references count="1">
          <reference field="5" count="1">
            <x v="3"/>
          </reference>
        </references>
      </pivotArea>
    </format>
    <format dxfId="8">
      <pivotArea collapsedLevelsAreSubtotals="1" fieldPosition="0">
        <references count="2">
          <reference field="5" count="1" selected="0">
            <x v="3"/>
          </reference>
          <reference field="6" count="0"/>
        </references>
      </pivotArea>
    </format>
    <format dxfId="7">
      <pivotArea collapsedLevelsAreSubtotals="1" fieldPosition="0">
        <references count="1">
          <reference field="5" count="1">
            <x v="4"/>
          </reference>
        </references>
      </pivotArea>
    </format>
    <format dxfId="6">
      <pivotArea collapsedLevelsAreSubtotals="1" fieldPosition="0">
        <references count="2">
          <reference field="5" count="1" selected="0">
            <x v="4"/>
          </reference>
          <reference field="6" count="0"/>
        </references>
      </pivotArea>
    </format>
    <format dxfId="5">
      <pivotArea collapsedLevelsAreSubtotals="1" fieldPosition="0">
        <references count="1">
          <reference field="5" count="1">
            <x v="5"/>
          </reference>
        </references>
      </pivotArea>
    </format>
    <format dxfId="4">
      <pivotArea collapsedLevelsAreSubtotals="1" fieldPosition="0">
        <references count="2">
          <reference field="5" count="1" selected="0">
            <x v="5"/>
          </reference>
          <reference field="6" count="0"/>
        </references>
      </pivotArea>
    </format>
    <format dxfId="3">
      <pivotArea grandRow="1" outline="0" collapsedLevelsAreSubtotals="1" fieldPosition="0"/>
    </format>
  </formats>
  <chartFormats count="24">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5" format="3">
      <pivotArea type="data" outline="0" fieldPosition="0">
        <references count="3">
          <reference field="4294967294" count="1" selected="0">
            <x v="0"/>
          </reference>
          <reference field="5" count="1" selected="0">
            <x v="0"/>
          </reference>
          <reference field="6" count="1" selected="0">
            <x v="0"/>
          </reference>
        </references>
      </pivotArea>
    </chartFormat>
    <chartFormat chart="5" format="4">
      <pivotArea type="data" outline="0" fieldPosition="0">
        <references count="3">
          <reference field="4294967294" count="1" selected="0">
            <x v="0"/>
          </reference>
          <reference field="5" count="1" selected="0">
            <x v="0"/>
          </reference>
          <reference field="6" count="1" selected="0">
            <x v="1"/>
          </reference>
        </references>
      </pivotArea>
    </chartFormat>
    <chartFormat chart="5" format="5">
      <pivotArea type="data" outline="0" fieldPosition="0">
        <references count="3">
          <reference field="4294967294" count="1" selected="0">
            <x v="0"/>
          </reference>
          <reference field="5" count="1" selected="0">
            <x v="0"/>
          </reference>
          <reference field="6" count="1" selected="0">
            <x v="3"/>
          </reference>
        </references>
      </pivotArea>
    </chartFormat>
    <chartFormat chart="5" format="6">
      <pivotArea type="data" outline="0" fieldPosition="0">
        <references count="3">
          <reference field="4294967294" count="1" selected="0">
            <x v="0"/>
          </reference>
          <reference field="5" count="1" selected="0">
            <x v="0"/>
          </reference>
          <reference field="6" count="1" selected="0">
            <x v="2"/>
          </reference>
        </references>
      </pivotArea>
    </chartFormat>
    <chartFormat chart="5" format="7">
      <pivotArea type="data" outline="0" fieldPosition="0">
        <references count="3">
          <reference field="4294967294" count="1" selected="0">
            <x v="0"/>
          </reference>
          <reference field="5" count="1" selected="0">
            <x v="1"/>
          </reference>
          <reference field="6" count="1" selected="0">
            <x v="0"/>
          </reference>
        </references>
      </pivotArea>
    </chartFormat>
    <chartFormat chart="5" format="8">
      <pivotArea type="data" outline="0" fieldPosition="0">
        <references count="3">
          <reference field="4294967294" count="1" selected="0">
            <x v="0"/>
          </reference>
          <reference field="5" count="1" selected="0">
            <x v="1"/>
          </reference>
          <reference field="6" count="1" selected="0">
            <x v="1"/>
          </reference>
        </references>
      </pivotArea>
    </chartFormat>
    <chartFormat chart="5" format="9">
      <pivotArea type="data" outline="0" fieldPosition="0">
        <references count="3">
          <reference field="4294967294" count="1" selected="0">
            <x v="0"/>
          </reference>
          <reference field="5" count="1" selected="0">
            <x v="1"/>
          </reference>
          <reference field="6" count="1" selected="0">
            <x v="2"/>
          </reference>
        </references>
      </pivotArea>
    </chartFormat>
    <chartFormat chart="5" format="10">
      <pivotArea type="data" outline="0" fieldPosition="0">
        <references count="3">
          <reference field="4294967294" count="1" selected="0">
            <x v="0"/>
          </reference>
          <reference field="5" count="1" selected="0">
            <x v="1"/>
          </reference>
          <reference field="6" count="1" selected="0">
            <x v="3"/>
          </reference>
        </references>
      </pivotArea>
    </chartFormat>
    <chartFormat chart="5" format="11">
      <pivotArea type="data" outline="0" fieldPosition="0">
        <references count="3">
          <reference field="4294967294" count="1" selected="0">
            <x v="0"/>
          </reference>
          <reference field="5" count="1" selected="0">
            <x v="2"/>
          </reference>
          <reference field="6" count="1" selected="0">
            <x v="0"/>
          </reference>
        </references>
      </pivotArea>
    </chartFormat>
    <chartFormat chart="5" format="12">
      <pivotArea type="data" outline="0" fieldPosition="0">
        <references count="3">
          <reference field="4294967294" count="1" selected="0">
            <x v="0"/>
          </reference>
          <reference field="5" count="1" selected="0">
            <x v="2"/>
          </reference>
          <reference field="6" count="1" selected="0">
            <x v="1"/>
          </reference>
        </references>
      </pivotArea>
    </chartFormat>
    <chartFormat chart="5" format="13">
      <pivotArea type="data" outline="0" fieldPosition="0">
        <references count="3">
          <reference field="4294967294" count="1" selected="0">
            <x v="0"/>
          </reference>
          <reference field="5" count="1" selected="0">
            <x v="2"/>
          </reference>
          <reference field="6" count="1" selected="0">
            <x v="2"/>
          </reference>
        </references>
      </pivotArea>
    </chartFormat>
    <chartFormat chart="5" format="14">
      <pivotArea type="data" outline="0" fieldPosition="0">
        <references count="3">
          <reference field="4294967294" count="1" selected="0">
            <x v="0"/>
          </reference>
          <reference field="5" count="1" selected="0">
            <x v="2"/>
          </reference>
          <reference field="6" count="1" selected="0">
            <x v="3"/>
          </reference>
        </references>
      </pivotArea>
    </chartFormat>
    <chartFormat chart="5" format="15">
      <pivotArea type="data" outline="0" fieldPosition="0">
        <references count="3">
          <reference field="4294967294" count="1" selected="0">
            <x v="0"/>
          </reference>
          <reference field="5" count="1" selected="0">
            <x v="3"/>
          </reference>
          <reference field="6" count="1" selected="0">
            <x v="0"/>
          </reference>
        </references>
      </pivotArea>
    </chartFormat>
    <chartFormat chart="5" format="16">
      <pivotArea type="data" outline="0" fieldPosition="0">
        <references count="3">
          <reference field="4294967294" count="1" selected="0">
            <x v="0"/>
          </reference>
          <reference field="5" count="1" selected="0">
            <x v="3"/>
          </reference>
          <reference field="6" count="1" selected="0">
            <x v="1"/>
          </reference>
        </references>
      </pivotArea>
    </chartFormat>
    <chartFormat chart="5" format="17">
      <pivotArea type="data" outline="0" fieldPosition="0">
        <references count="3">
          <reference field="4294967294" count="1" selected="0">
            <x v="0"/>
          </reference>
          <reference field="5" count="1" selected="0">
            <x v="3"/>
          </reference>
          <reference field="6" count="1" selected="0">
            <x v="2"/>
          </reference>
        </references>
      </pivotArea>
    </chartFormat>
    <chartFormat chart="5" format="18">
      <pivotArea type="data" outline="0" fieldPosition="0">
        <references count="3">
          <reference field="4294967294" count="1" selected="0">
            <x v="0"/>
          </reference>
          <reference field="5" count="1" selected="0">
            <x v="3"/>
          </reference>
          <reference field="6" count="1" selected="0">
            <x v="3"/>
          </reference>
        </references>
      </pivotArea>
    </chartFormat>
    <chartFormat chart="5" format="19">
      <pivotArea type="data" outline="0" fieldPosition="0">
        <references count="3">
          <reference field="4294967294" count="1" selected="0">
            <x v="0"/>
          </reference>
          <reference field="5" count="1" selected="0">
            <x v="5"/>
          </reference>
          <reference field="6" count="1" selected="0">
            <x v="0"/>
          </reference>
        </references>
      </pivotArea>
    </chartFormat>
    <chartFormat chart="5" format="20">
      <pivotArea type="data" outline="0" fieldPosition="0">
        <references count="3">
          <reference field="4294967294" count="1" selected="0">
            <x v="0"/>
          </reference>
          <reference field="5" count="1" selected="0">
            <x v="5"/>
          </reference>
          <reference field="6" count="1" selected="0">
            <x v="2"/>
          </reference>
        </references>
      </pivotArea>
    </chartFormat>
    <chartFormat chart="5" format="21">
      <pivotArea type="data" outline="0" fieldPosition="0">
        <references count="3">
          <reference field="4294967294" count="1" selected="0">
            <x v="0"/>
          </reference>
          <reference field="5" count="1" selected="0">
            <x v="5"/>
          </reference>
          <reference field="6" count="1" selected="0">
            <x v="1"/>
          </reference>
        </references>
      </pivotArea>
    </chartFormat>
    <chartFormat chart="5" format="22">
      <pivotArea type="data" outline="0" fieldPosition="0">
        <references count="3">
          <reference field="4294967294" count="1" selected="0">
            <x v="0"/>
          </reference>
          <reference field="5" count="1" selected="0">
            <x v="5"/>
          </reference>
          <reference field="6" count="1" selected="0">
            <x v="3"/>
          </reference>
        </references>
      </pivotArea>
    </chartFormat>
  </chartFormats>
  <pivotHierarchies count="26">
    <pivotHierarchy dragToData="1"/>
    <pivotHierarchy multipleItemSelectionAllowed="1" dragToData="1"/>
    <pivotHierarchy dragToData="1"/>
    <pivotHierarchy multipleItemSelectionAllowed="1" dragToData="1"/>
    <pivotHierarchy multipleItemSelectionAllowed="1" dragToData="1"/>
    <pivotHierarchy/>
    <pivotHierarchy multipleItemSelectionAllowed="1" dragToData="1"/>
    <pivotHierarchy dragToData="1"/>
    <pivotHierarchy dragToData="1"/>
    <pivotHierarchy/>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4"/>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 - Set de Datos.xlsx!Datset">
        <x15:activeTabTopLevelEntity name="[Dat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FF4C0A-12AE-46B1-84F6-51A80E957AD2}" name="PivotTable31" cacheId="5"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A1:D6" firstHeaderRow="0" firstDataRow="1" firstDataCol="1"/>
  <pivotFields count="8">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2"/>
  </rowFields>
  <rowItems count="5">
    <i>
      <x/>
    </i>
    <i>
      <x v="1"/>
    </i>
    <i>
      <x v="2"/>
    </i>
    <i>
      <x v="3"/>
    </i>
    <i>
      <x v="4"/>
    </i>
  </rowItems>
  <colFields count="1">
    <field x="-2"/>
  </colFields>
  <colItems count="3">
    <i>
      <x/>
    </i>
    <i i="1">
      <x v="1"/>
    </i>
    <i i="2">
      <x v="2"/>
    </i>
  </colItems>
  <dataFields count="3">
    <dataField name="Sum of Gross Sales" fld="0" baseField="0" baseItem="0"/>
    <dataField name="Sum of Profit" fld="1" baseField="0" baseItem="0"/>
    <dataField name="Sum of Cost" fld="3" baseField="0" baseItem="0"/>
  </dataFields>
  <formats count="1">
    <format dxfId="2">
      <pivotArea outline="0" collapsedLevelsAreSubtotals="1" fieldPosition="0"/>
    </format>
  </formats>
  <pivotHierarchies count="26">
    <pivotHierarchy dragToData="1"/>
    <pivotHierarchy multipleItemSelectionAllowed="1" dragToData="1">
      <members count="3" level="1">
        <member name="[Datset].[Quarter].&amp;[Q1]"/>
        <member name="[Datset].[Quarter].&amp;[Q2]"/>
        <member name="[Datset].[Quarter].&amp;[Q3]"/>
      </members>
    </pivotHierarchy>
    <pivotHierarchy dragToData="1"/>
    <pivotHierarchy multipleItemSelectionAllowed="1" dragToData="1">
      <members count="5" level="1">
        <member name="[Datset].[Country].&amp;[Germany]"/>
        <member name="[Datset].[Country].&amp;[Greece]"/>
        <member name="[Datset].[Country].&amp;[Italy]"/>
        <member name="[Datset].[Country].&amp;[UK]"/>
        <member name="[Datset].[Country].&amp;[Unknown]"/>
      </members>
    </pivotHierarchy>
    <pivotHierarchy multipleItemSelectionAllowed="1" dragToData="1">
      <members count="5" level="1">
        <member name="[Datset].[Product].&amp;[Camera 2]"/>
        <member name="[Datset].[Product].&amp;[Camera 3]"/>
        <member name="[Datset].[Product].&amp;[Camera 4]"/>
        <member name="[Datset].[Product].&amp;[Camera 5]"/>
        <member name="[Datset].[Product].&amp;[Camera 6]"/>
      </members>
    </pivotHierarchy>
    <pivotHierarchy/>
    <pivotHierarchy multipleItemSelectionAllowed="1" dragToData="1">
      <members count="3" level="1">
        <member name="[Datset].[Discount Band].&amp;[Low]"/>
        <member name="[Datset].[Discount Band].&amp;[Medium]"/>
        <member name="[Datset].[Discount Band].&amp;[None]"/>
      </members>
    </pivotHierarchy>
    <pivotHierarchy dragToData="1"/>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 - Set de Datos.xlsx!Datset">
        <x15:activeTabTopLevelEntity name="[Dat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387C534-E4C5-4D71-BAD9-6113AB300345}" name="PivotTable37" cacheId="8"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chartFormat="3">
  <location ref="E1:F4" firstHeaderRow="1" firstDataRow="1" firstDataCol="1"/>
  <pivotFields count="5">
    <pivotField axis="axisRow" allDrilled="1" subtotalTop="0" showAll="0" sortType="ascending" defaultSubtotal="0" defaultAttributeDrillState="1">
      <items count="3">
        <item s="1" x="0"/>
        <item s="1" x="1"/>
        <item s="1" x="2"/>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3">
    <i>
      <x/>
    </i>
    <i>
      <x v="2"/>
    </i>
    <i>
      <x v="1"/>
    </i>
  </rowItems>
  <colItems count="1">
    <i/>
  </colItems>
  <dataFields count="1">
    <dataField name="Sum of Profit" fld="1" baseField="0" baseItem="0" numFmtId="169"/>
  </dataFields>
  <formats count="1">
    <format dxfId="0">
      <pivotArea outline="0" collapsedLevelsAreSubtotals="1" fieldPosition="0"/>
    </format>
  </formats>
  <chartFormats count="1">
    <chartFormat chart="2" format="0" series="1">
      <pivotArea type="data" outline="0" fieldPosition="0">
        <references count="1">
          <reference field="4294967294" count="1" selected="0">
            <x v="0"/>
          </reference>
        </references>
      </pivotArea>
    </chartFormat>
  </chartFormats>
  <pivotHierarchies count="26">
    <pivotHierarchy dragToData="1"/>
    <pivotHierarchy multipleItemSelectionAllowed="1" dragToData="1"/>
    <pivotHierarchy dragToData="1"/>
    <pivotHierarchy multipleItemSelectionAllowed="1" dragToData="1">
      <members count="5" level="1">
        <member name="[Datset].[Country].&amp;[Germany]"/>
        <member name="[Datset].[Country].&amp;[Greece]"/>
        <member name="[Datset].[Country].&amp;[Italy]"/>
        <member name="[Datset].[Country].&amp;[UK]"/>
        <member name="[Datset].[Country].&amp;[Unknown]"/>
      </members>
    </pivotHierarchy>
    <pivotHierarchy multipleItemSelectionAllowed="1" dragToData="1">
      <members count="5" level="1">
        <member name="[Datset].[Product].&amp;[Camera 2]"/>
        <member name="[Datset].[Product].&amp;[Camera 3]"/>
        <member name="[Datset].[Product].&amp;[Camera 4]"/>
        <member name="[Datset].[Product].&amp;[Camera 5]"/>
        <member name="[Datset].[Product].&amp;[Camera 6]"/>
      </members>
    </pivotHierarchy>
    <pivotHierarchy/>
    <pivotHierarchy multipleItemSelectionAllowed="1" dragToData="1">
      <members count="3" level="1">
        <member name="[Datset].[Discount Band].&amp;[Low]"/>
        <member name="[Datset].[Discount Band].&amp;[Medium]"/>
        <member name="[Datset].[Discount Band].&amp;[None]"/>
      </members>
    </pivotHierarchy>
    <pivotHierarchy dragToData="1"/>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 - Set de Datos.xlsx!Datset">
        <x15:activeTabTopLevelEntity name="[Dat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1A75CEE-C833-46E8-9694-90A65532B881}" name="PivotTable36" cacheId="7" applyNumberFormats="0" applyBorderFormats="0" applyFontFormats="0" applyPatternFormats="0" applyAlignmentFormats="0" applyWidthHeightFormats="1" dataCaption="Values" tag="af0a9eab-6369-4376-89b1-175328ad9057" updatedVersion="7" minRefreshableVersion="3" useAutoFormatting="1" subtotalHiddenItems="1" rowGrandTotals="0" colGrandTotals="0" itemPrintTitles="1" createdVersion="7" indent="0" outline="1" outlineData="1" multipleFieldFilters="0" chartFormat="11">
  <location ref="A1:B4" firstHeaderRow="1" firstDataRow="1" firstDataCol="1"/>
  <pivotFields count="5">
    <pivotField axis="axisRow" allDrilled="1" subtotalTop="0" showAll="0" sortType="descending" defaultSubtotal="0" defaultAttributeDrillState="1">
      <items count="4">
        <item s="1" x="0"/>
        <item s="1" x="1"/>
        <item s="1"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3">
    <i>
      <x v="1"/>
    </i>
    <i>
      <x v="2"/>
    </i>
    <i>
      <x/>
    </i>
  </rowItems>
  <colItems count="1">
    <i/>
  </colItems>
  <dataFields count="1">
    <dataField name="Sum of Gross Sales" fld="1" baseField="0" baseItem="0" numFmtId="169"/>
  </dataFields>
  <formats count="1">
    <format dxfId="1">
      <pivotArea outline="0" collapsedLevelsAreSubtotals="1" fieldPosition="0"/>
    </format>
  </formats>
  <chartFormats count="5">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0" count="1" selected="0">
            <x v="3"/>
          </reference>
        </references>
      </pivotArea>
    </chartFormat>
    <chartFormat chart="10" format="2">
      <pivotArea type="data" outline="0" fieldPosition="0">
        <references count="2">
          <reference field="4294967294" count="1" selected="0">
            <x v="0"/>
          </reference>
          <reference field="0" count="1" selected="0">
            <x v="1"/>
          </reference>
        </references>
      </pivotArea>
    </chartFormat>
    <chartFormat chart="10" format="3">
      <pivotArea type="data" outline="0" fieldPosition="0">
        <references count="2">
          <reference field="4294967294" count="1" selected="0">
            <x v="0"/>
          </reference>
          <reference field="0" count="1" selected="0">
            <x v="2"/>
          </reference>
        </references>
      </pivotArea>
    </chartFormat>
    <chartFormat chart="10" format="4">
      <pivotArea type="data" outline="0" fieldPosition="0">
        <references count="2">
          <reference field="4294967294" count="1" selected="0">
            <x v="0"/>
          </reference>
          <reference field="0" count="1" selected="0">
            <x v="0"/>
          </reference>
        </references>
      </pivotArea>
    </chartFormat>
  </chartFormats>
  <pivotHierarchies count="26">
    <pivotHierarchy dragToData="1"/>
    <pivotHierarchy multipleItemSelectionAllowed="1" dragToData="1"/>
    <pivotHierarchy dragToData="1"/>
    <pivotHierarchy multipleItemSelectionAllowed="1" dragToData="1">
      <members count="5" level="1">
        <member name="[Datset].[Country].&amp;[Germany]"/>
        <member name="[Datset].[Country].&amp;[Greece]"/>
        <member name="[Datset].[Country].&amp;[Italy]"/>
        <member name="[Datset].[Country].&amp;[UK]"/>
        <member name="[Datset].[Country].&amp;[Unknown]"/>
      </members>
    </pivotHierarchy>
    <pivotHierarchy multipleItemSelectionAllowed="1" dragToData="1">
      <members count="5" level="1">
        <member name="[Datset].[Product].&amp;[Camera 2]"/>
        <member name="[Datset].[Product].&amp;[Camera 3]"/>
        <member name="[Datset].[Product].&amp;[Camera 4]"/>
        <member name="[Datset].[Product].&amp;[Camera 5]"/>
        <member name="[Datset].[Product].&amp;[Camera 6]"/>
      </members>
    </pivotHierarchy>
    <pivotHierarchy/>
    <pivotHierarchy multipleItemSelectionAllowed="1" dragToData="1">
      <members count="3" level="1">
        <member name="[Datset].[Discount Band].&amp;[Low]"/>
        <member name="[Datset].[Discount Band].&amp;[Medium]"/>
        <member name="[Datset].[Discount Band].&amp;[None]"/>
      </members>
    </pivotHierarchy>
    <pivotHierarchy dragToData="1"/>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 - Set de Datos.xlsx!Datset">
        <x15:activeTabTopLevelEntity name="[Dat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A57D749-84F2-49D5-BC86-CBB0C7EBBF6A}" name="PivotTable38" cacheId="0" applyNumberFormats="0" applyBorderFormats="0" applyFontFormats="0" applyPatternFormats="0" applyAlignmentFormats="0" applyWidthHeightFormats="1" dataCaption="Values" tag="3ec3a15f-bd50-4224-98a1-f45b696ff9ff" updatedVersion="7" minRefreshableVersion="3" useAutoFormatting="1" subtotalHiddenItems="1" rowGrandTotals="0" colGrandTotals="0" itemPrintTitles="1" createdVersion="7" indent="0" outline="1" outlineData="1" multipleFieldFilters="0">
  <location ref="A1:M9" firstHeaderRow="1" firstDataRow="3" firstDataCol="1"/>
  <pivotFields count="4">
    <pivotField axis="axisCol" allDrilled="1" subtotalTop="0" showAll="0" dataSourceSort="1" defaultSubtotal="0" defaultAttributeDrillState="1">
      <items count="12">
        <item x="0"/>
        <item x="1"/>
        <item x="2"/>
        <item x="3"/>
        <item x="4"/>
        <item x="5"/>
        <item x="6"/>
        <item x="7"/>
        <item x="8"/>
        <item x="9"/>
        <item x="10"/>
        <item x="11"/>
      </items>
    </pivotField>
    <pivotField axis="axisCol" allDrilled="1" subtotalTop="0" showAll="0" dataSourceSort="1" defaultSubtotal="0">
      <items count="12">
        <item x="0" e="0"/>
        <item x="1" e="0"/>
        <item x="2" e="0"/>
        <item x="3" e="0"/>
        <item x="4" e="0"/>
        <item x="5" e="0"/>
        <item x="6" e="0"/>
        <item x="7" e="0"/>
        <item x="8" e="0"/>
        <item x="9" e="0"/>
        <item x="10" e="0"/>
        <item x="11" e="0"/>
      </items>
    </pivotField>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1">
    <field x="2"/>
  </rowFields>
  <rowItems count="6">
    <i>
      <x/>
    </i>
    <i>
      <x v="1"/>
    </i>
    <i>
      <x v="2"/>
    </i>
    <i>
      <x v="3"/>
    </i>
    <i>
      <x v="4"/>
    </i>
    <i>
      <x v="5"/>
    </i>
  </rowItems>
  <colFields count="2">
    <field x="1"/>
    <field x="0"/>
  </colFields>
  <colItems count="12">
    <i>
      <x/>
    </i>
    <i>
      <x v="1"/>
    </i>
    <i>
      <x v="2"/>
    </i>
    <i>
      <x v="3"/>
    </i>
    <i>
      <x v="4"/>
    </i>
    <i>
      <x v="5"/>
    </i>
    <i>
      <x v="6"/>
    </i>
    <i>
      <x v="7"/>
    </i>
    <i>
      <x v="8"/>
    </i>
    <i>
      <x v="9"/>
    </i>
    <i>
      <x v="10"/>
    </i>
    <i>
      <x v="11"/>
    </i>
  </colItems>
  <dataFields count="1">
    <dataField name="Sum of Profit" fld="3" baseField="0" baseItem="0"/>
  </dataFields>
  <pivotHierarchies count="26">
    <pivotHierarchy dragToData="1"/>
    <pivotHierarchy multipleItemSelectionAllowed="1" dragToData="1"/>
    <pivotHierarchy dragToData="1"/>
    <pivotHierarchy multipleItemSelectionAllowed="1" dragToData="1"/>
    <pivotHierarchy multipleItemSelectionAllowed="1" dragToData="1"/>
    <pivotHierarchy/>
    <pivotHierarchy multipleItemSelectionAllowed="1" dragToData="1"/>
    <pivotHierarchy dragToData="1"/>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2">
    <colHierarchyUsage hierarchyUsage="16"/>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 - Set de Datos.xlsx!Datset">
        <x15:activeTabTopLevelEntity name="[Datset]"/>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CA5CC6D6-1F34-4285-A987-5931D6315D48}" sourceName="[Datset].[Quarter]">
  <pivotTables>
    <pivotTable tabId="16" name="PivotTable29"/>
    <pivotTable tabId="21" name="PivotTable31"/>
    <pivotTable tabId="11" name="PivotTable25"/>
    <pivotTable tabId="22" name="PivotTable36"/>
    <pivotTable tabId="22" name="PivotTable37"/>
    <pivotTable tabId="12" name="PivotTable26"/>
    <pivotTable tabId="10" name="PivotTable22"/>
    <pivotTable tabId="14" name="PivotTable1"/>
  </pivotTables>
  <data>
    <olap pivotCacheId="416376790">
      <levels count="2">
        <level uniqueName="[Datset].[Quarter].[(All)]" sourceCaption="(All)" count="0"/>
        <level uniqueName="[Datset].[Quarter].[Quarter]" sourceCaption="Quarter" count="4">
          <ranges>
            <range startItem="0">
              <i n="[Datset].[Quarter].&amp;[Q1]" c="Q1"/>
              <i n="[Datset].[Quarter].&amp;[Q2]" c="Q2"/>
              <i n="[Datset].[Quarter].&amp;[Q3]" c="Q3"/>
              <i n="[Datset].[Quarter].&amp;[Q4]" c="Q4"/>
            </range>
          </ranges>
        </level>
      </levels>
      <selections count="3">
        <selection n="[Datset].[Quarter].&amp;[Q1]"/>
        <selection n="[Datset].[Quarter].&amp;[Q2]"/>
        <selection n="[Datset].[Quarter].&amp;[Q3]"/>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D8D77AD-C71B-40B1-A621-3BAF350C54C2}" sourceName="[Datset].[Country]">
  <pivotTables>
    <pivotTable tabId="16" name="PivotTable29"/>
    <pivotTable tabId="21" name="PivotTable31"/>
    <pivotTable tabId="11" name="PivotTable25"/>
    <pivotTable tabId="22" name="PivotTable36"/>
    <pivotTable tabId="22" name="PivotTable37"/>
    <pivotTable tabId="12" name="PivotTable26"/>
    <pivotTable tabId="10" name="PivotTable22"/>
  </pivotTables>
  <data>
    <olap pivotCacheId="416376790">
      <levels count="2">
        <level uniqueName="[Datset].[Country].[(All)]" sourceCaption="(All)" count="0"/>
        <level uniqueName="[Datset].[Country].[Country]" sourceCaption="Country" count="6">
          <ranges>
            <range startItem="0">
              <i n="[Datset].[Country].&amp;[France]" c="France"/>
              <i n="[Datset].[Country].&amp;[Germany]" c="Germany"/>
              <i n="[Datset].[Country].&amp;[Greece]" c="Greece"/>
              <i n="[Datset].[Country].&amp;[Italy]" c="Italy"/>
              <i n="[Datset].[Country].&amp;[UK]" c="UK"/>
              <i n="[Datset].[Country].&amp;[Unknown]" c="Unknown"/>
            </range>
          </ranges>
        </level>
      </levels>
      <selections count="5">
        <selection n="[Datset].[Country].&amp;[Germany]"/>
        <selection n="[Datset].[Country].&amp;[Greece]"/>
        <selection n="[Datset].[Country].&amp;[Italy]"/>
        <selection n="[Datset].[Country].&amp;[UK]"/>
        <selection n="[Datset].[Country].&amp;[Unknown]"/>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40FA960-5467-408B-AB29-DEE1B07C2BD0}" sourceName="[Datset].[Product]">
  <pivotTables>
    <pivotTable tabId="23" name="PivotTable38"/>
    <pivotTable tabId="16" name="PivotTable29"/>
    <pivotTable tabId="20" name="PivotTable30"/>
    <pivotTable tabId="10" name="PivotTable22"/>
    <pivotTable tabId="14" name="PivotTable1"/>
    <pivotTable tabId="13" name="PivotTable27"/>
  </pivotTables>
  <data>
    <olap pivotCacheId="416376790">
      <levels count="2">
        <level uniqueName="[Datset].[Product].[(All)]" sourceCaption="(All)" count="0"/>
        <level uniqueName="[Datset].[Product].[Product]" sourceCaption="Product" count="6">
          <ranges>
            <range startItem="0">
              <i n="[Datset].[Product].&amp;[Camera 1]" c="Camera 1"/>
              <i n="[Datset].[Product].&amp;[Camera 2]" c="Camera 2"/>
              <i n="[Datset].[Product].&amp;[Camera 3]" c="Camera 3"/>
              <i n="[Datset].[Product].&amp;[Camera 4]" c="Camera 4"/>
              <i n="[Datset].[Product].&amp;[Camera 5]" c="Camera 5"/>
              <i n="[Datset].[Product].&amp;[Camera 6]" c="Camera 6"/>
            </range>
          </ranges>
        </level>
      </levels>
      <selections count="1">
        <selection n="[Datset].[Product].[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 xr10:uid="{4D26E663-E6EC-4B77-B340-8DFC9C272A39}" sourceName="[Datset].[Discount Band]">
  <pivotTables>
    <pivotTable tabId="23" name="PivotTable38"/>
    <pivotTable tabId="20" name="PivotTable30"/>
    <pivotTable tabId="13" name="PivotTable27"/>
    <pivotTable tabId="10" name="PivotTable22"/>
    <pivotTable tabId="14" name="PivotTable1"/>
  </pivotTables>
  <data>
    <olap pivotCacheId="416376790">
      <levels count="2">
        <level uniqueName="[Datset].[Discount Band].[(All)]" sourceCaption="(All)" count="0"/>
        <level uniqueName="[Datset].[Discount Band].[Discount Band]" sourceCaption="Discount Band" count="4">
          <ranges>
            <range startItem="0">
              <i n="[Datset].[Discount Band].&amp;[High]" c="High"/>
              <i n="[Datset].[Discount Band].&amp;[Low]" c="Low"/>
              <i n="[Datset].[Discount Band].&amp;[Medium]" c="Medium"/>
              <i n="[Datset].[Discount Band].&amp;[None]" c="None"/>
            </range>
          </ranges>
        </level>
      </levels>
      <selections count="1">
        <selection n="[Datset].[Discount Ban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5E25E101-8DCD-450E-A473-BB7741C77F47}" cache="Slicer_Country" caption="Country"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6C23174D-A6E3-4374-8047-5E61A9A69871}" cache="Slicer_Quarter" caption="Quarter" showCaption="0" level="1" style="Slicer Style 1" rowHeight="241300"/>
  <slicer name="Country" xr10:uid="{3F75AE12-4D0E-41EC-91AF-E3A7B5F2A651}" cache="Slicer_Country" caption="Country" showCaption="0" level="1" style="Slicer Style 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820B408F-684D-4BA0-933D-038490886346}" cache="Slicer_Product" caption="Product" showCaption="0" level="1" style="Slicer Style 1" rowHeight="241300"/>
  <slicer name="Discount Band" xr10:uid="{DE6B3C62-3B05-48A3-9823-E9B1287057F9}" cache="Slicer_Discount_Band" caption="Discount Band" showCaption="0" level="1"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F93A0B-DE89-43F0-A0A1-9702149683AE}" name="Datset" displayName="Datset" ref="A1:N526" totalsRowShown="0" headerRowDxfId="34" dataDxfId="33">
  <autoFilter ref="A1:N526" xr:uid="{16F93A0B-DE89-43F0-A0A1-9702149683AE}">
    <filterColumn colId="2">
      <filters>
        <filter val="Corporations"/>
      </filters>
    </filterColumn>
  </autoFilter>
  <tableColumns count="14">
    <tableColumn id="1" xr3:uid="{F0118E02-D876-43EA-81D6-69D6AF775EBE}" name="Date" dataDxfId="32"/>
    <tableColumn id="2" xr3:uid="{3185C868-988B-45F4-B5B8-1E19C0F52F60}" name="Quarter" dataDxfId="31">
      <calculatedColumnFormula>"Q"&amp;ROUNDUP(MONTH(A2)/3,0)</calculatedColumnFormula>
    </tableColumn>
    <tableColumn id="3" xr3:uid="{68AD38D3-385D-48E4-87FB-AED68045984E}" name="Buyer Type" dataDxfId="30"/>
    <tableColumn id="4" xr3:uid="{1D087250-3B5B-4B4F-B482-D290746E3C43}" name="Country" dataDxfId="29"/>
    <tableColumn id="5" xr3:uid="{9FD249D1-EF92-4FF9-8AF7-2AC053D81D93}" name="Product" dataDxfId="28"/>
    <tableColumn id="6" xr3:uid="{4556AFA8-AE67-47BE-8ED6-328544856327}" name="Discount Band" dataDxfId="27"/>
    <tableColumn id="7" xr3:uid="{E98DE2D2-5DD7-4D47-ABE6-4920E97C9062}" name="Units Sold" dataDxfId="26"/>
    <tableColumn id="8" xr3:uid="{4BB4ADF2-D021-4552-927E-9840557566BB}" name="Unit Price" dataDxfId="25"/>
    <tableColumn id="9" xr3:uid="{3DDF741D-135B-4A76-9F89-BC0640E2B4A1}" name="Sale Price" dataDxfId="24"/>
    <tableColumn id="10" xr3:uid="{1C603506-C647-41ED-B352-75CB4121A45B}" name="Gross Sales" dataDxfId="23"/>
    <tableColumn id="11" xr3:uid="{7C03BA81-19DA-4232-950C-9094C7FB135B}" name="Discount Type" dataDxfId="22"/>
    <tableColumn id="12" xr3:uid="{F4F3765B-74DC-48AA-876B-0B2FAD5F5715}" name="Net Sales" dataDxfId="21"/>
    <tableColumn id="13" xr3:uid="{04BBBA93-D688-415C-8A53-CF0C0F4118C8}" name="Cost" dataDxfId="20"/>
    <tableColumn id="14" xr3:uid="{9493EFA9-C772-4C8A-92A8-132E1310C8A2}" name="Profit" dataDxf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pivotTable" Target="../pivotTables/pivotTable1.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8.bin"/><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9.bin"/><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1.bin"/><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2.bin"/><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3.bin"/><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5.bin"/><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1.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2.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theme="5" tint="0.39997558519241921"/>
  </sheetPr>
  <dimension ref="A1:K366"/>
  <sheetViews>
    <sheetView workbookViewId="0">
      <pane ySplit="1" topLeftCell="A24" activePane="bottomLeft" state="frozen"/>
      <selection activeCell="H36" sqref="H36"/>
      <selection pane="bottomLeft" activeCell="H36" sqref="H36"/>
    </sheetView>
  </sheetViews>
  <sheetFormatPr defaultColWidth="9.140625" defaultRowHeight="15" x14ac:dyDescent="0.25"/>
  <cols>
    <col min="1" max="1" width="11.42578125" style="1" bestFit="1" customWidth="1"/>
    <col min="2" max="2" width="7.42578125" bestFit="1" customWidth="1"/>
    <col min="3" max="3" width="10.42578125" bestFit="1" customWidth="1"/>
    <col min="4" max="4" width="13.7109375" bestFit="1" customWidth="1"/>
    <col min="5" max="5" width="9.42578125" bestFit="1" customWidth="1"/>
    <col min="6" max="6" width="15.28515625" bestFit="1" customWidth="1"/>
    <col min="7" max="7" width="17.42578125" bestFit="1" customWidth="1"/>
    <col min="8" max="8" width="14.7109375" bestFit="1" customWidth="1"/>
    <col min="9" max="9" width="12.5703125" bestFit="1" customWidth="1"/>
    <col min="10" max="10" width="15.5703125" bestFit="1" customWidth="1"/>
    <col min="11" max="11" width="22.140625" bestFit="1" customWidth="1"/>
  </cols>
  <sheetData>
    <row r="1" spans="1:11" x14ac:dyDescent="0.25">
      <c r="A1" s="2" t="s">
        <v>0</v>
      </c>
      <c r="B1" s="3" t="s">
        <v>1</v>
      </c>
      <c r="C1" s="3" t="s">
        <v>2</v>
      </c>
      <c r="D1" s="3" t="s">
        <v>3</v>
      </c>
      <c r="E1" s="3" t="s">
        <v>4</v>
      </c>
      <c r="F1" s="3" t="s">
        <v>5</v>
      </c>
      <c r="G1" s="3" t="s">
        <v>6</v>
      </c>
      <c r="H1" s="3" t="s">
        <v>7</v>
      </c>
      <c r="I1" s="3" t="s">
        <v>8</v>
      </c>
      <c r="J1" s="3" t="s">
        <v>9</v>
      </c>
      <c r="K1" s="3" t="s">
        <v>10</v>
      </c>
    </row>
    <row r="2" spans="1:11" hidden="1" x14ac:dyDescent="0.25">
      <c r="A2" s="1">
        <v>44197</v>
      </c>
      <c r="B2">
        <v>2021</v>
      </c>
      <c r="C2">
        <v>1</v>
      </c>
      <c r="D2" t="s">
        <v>11</v>
      </c>
      <c r="E2">
        <v>1</v>
      </c>
      <c r="F2" t="s">
        <v>12</v>
      </c>
      <c r="G2" t="s">
        <v>13</v>
      </c>
      <c r="H2">
        <v>4</v>
      </c>
      <c r="I2" t="s">
        <v>14</v>
      </c>
      <c r="J2" t="s">
        <v>15</v>
      </c>
      <c r="K2" t="s">
        <v>16</v>
      </c>
    </row>
    <row r="3" spans="1:11" hidden="1" x14ac:dyDescent="0.25">
      <c r="A3" s="1">
        <v>44198</v>
      </c>
      <c r="B3">
        <v>2021</v>
      </c>
      <c r="C3">
        <v>1</v>
      </c>
      <c r="D3" t="s">
        <v>11</v>
      </c>
      <c r="E3">
        <v>1</v>
      </c>
      <c r="F3" t="s">
        <v>12</v>
      </c>
      <c r="G3" t="s">
        <v>13</v>
      </c>
      <c r="H3">
        <v>5</v>
      </c>
      <c r="I3" t="s">
        <v>17</v>
      </c>
      <c r="J3" t="s">
        <v>18</v>
      </c>
      <c r="K3" t="s">
        <v>16</v>
      </c>
    </row>
    <row r="4" spans="1:11" hidden="1" x14ac:dyDescent="0.25">
      <c r="A4" s="1">
        <v>44201</v>
      </c>
      <c r="B4">
        <v>2021</v>
      </c>
      <c r="C4">
        <v>1</v>
      </c>
      <c r="D4" t="s">
        <v>11</v>
      </c>
      <c r="E4">
        <v>1</v>
      </c>
      <c r="F4" t="s">
        <v>12</v>
      </c>
      <c r="G4" t="s">
        <v>13</v>
      </c>
      <c r="H4">
        <v>1</v>
      </c>
      <c r="I4" t="s">
        <v>19</v>
      </c>
      <c r="J4" t="s">
        <v>20</v>
      </c>
      <c r="K4" t="s">
        <v>16</v>
      </c>
    </row>
    <row r="5" spans="1:11" hidden="1" x14ac:dyDescent="0.25">
      <c r="A5" s="1">
        <v>44202</v>
      </c>
      <c r="B5">
        <v>2021</v>
      </c>
      <c r="C5">
        <v>1</v>
      </c>
      <c r="D5" t="s">
        <v>11</v>
      </c>
      <c r="E5">
        <v>1</v>
      </c>
      <c r="F5" t="s">
        <v>12</v>
      </c>
      <c r="G5" t="s">
        <v>13</v>
      </c>
      <c r="H5">
        <v>2</v>
      </c>
      <c r="I5" t="s">
        <v>21</v>
      </c>
      <c r="J5" t="s">
        <v>22</v>
      </c>
      <c r="K5" t="s">
        <v>16</v>
      </c>
    </row>
    <row r="6" spans="1:11" hidden="1" x14ac:dyDescent="0.25">
      <c r="A6" s="1">
        <v>44203</v>
      </c>
      <c r="B6">
        <v>2021</v>
      </c>
      <c r="C6">
        <v>1</v>
      </c>
      <c r="D6" t="s">
        <v>11</v>
      </c>
      <c r="E6">
        <v>1</v>
      </c>
      <c r="F6" t="s">
        <v>12</v>
      </c>
      <c r="G6" t="s">
        <v>13</v>
      </c>
      <c r="H6">
        <v>3</v>
      </c>
      <c r="I6" t="s">
        <v>23</v>
      </c>
      <c r="J6" t="s">
        <v>24</v>
      </c>
      <c r="K6" t="s">
        <v>16</v>
      </c>
    </row>
    <row r="7" spans="1:11" hidden="1" x14ac:dyDescent="0.25">
      <c r="A7" s="1">
        <v>44204</v>
      </c>
      <c r="B7">
        <v>2021</v>
      </c>
      <c r="C7">
        <v>1</v>
      </c>
      <c r="D7" t="s">
        <v>11</v>
      </c>
      <c r="E7">
        <v>1</v>
      </c>
      <c r="F7" t="s">
        <v>12</v>
      </c>
      <c r="G7" t="s">
        <v>13</v>
      </c>
      <c r="H7">
        <v>4</v>
      </c>
      <c r="I7" t="s">
        <v>14</v>
      </c>
      <c r="J7" t="s">
        <v>15</v>
      </c>
      <c r="K7" t="s">
        <v>16</v>
      </c>
    </row>
    <row r="8" spans="1:11" hidden="1" x14ac:dyDescent="0.25">
      <c r="A8" s="1">
        <v>44205</v>
      </c>
      <c r="B8">
        <v>2021</v>
      </c>
      <c r="C8">
        <v>1</v>
      </c>
      <c r="D8" t="s">
        <v>11</v>
      </c>
      <c r="E8">
        <v>1</v>
      </c>
      <c r="F8" t="s">
        <v>12</v>
      </c>
      <c r="G8" t="s">
        <v>13</v>
      </c>
      <c r="H8">
        <v>5</v>
      </c>
      <c r="I8" t="s">
        <v>17</v>
      </c>
      <c r="J8" t="s">
        <v>18</v>
      </c>
      <c r="K8" t="s">
        <v>16</v>
      </c>
    </row>
    <row r="9" spans="1:11" hidden="1" x14ac:dyDescent="0.25">
      <c r="A9" s="1">
        <v>44208</v>
      </c>
      <c r="B9">
        <v>2021</v>
      </c>
      <c r="C9">
        <v>1</v>
      </c>
      <c r="D9" t="s">
        <v>11</v>
      </c>
      <c r="E9">
        <v>1</v>
      </c>
      <c r="F9" t="s">
        <v>12</v>
      </c>
      <c r="G9" t="s">
        <v>13</v>
      </c>
      <c r="H9">
        <v>1</v>
      </c>
      <c r="I9" t="s">
        <v>19</v>
      </c>
      <c r="J9" t="s">
        <v>20</v>
      </c>
      <c r="K9" t="s">
        <v>16</v>
      </c>
    </row>
    <row r="10" spans="1:11" hidden="1" x14ac:dyDescent="0.25">
      <c r="A10" s="1">
        <v>44209</v>
      </c>
      <c r="B10">
        <v>2021</v>
      </c>
      <c r="C10">
        <v>1</v>
      </c>
      <c r="D10" t="s">
        <v>11</v>
      </c>
      <c r="E10">
        <v>1</v>
      </c>
      <c r="F10" t="s">
        <v>12</v>
      </c>
      <c r="G10" t="s">
        <v>13</v>
      </c>
      <c r="H10">
        <v>2</v>
      </c>
      <c r="I10" t="s">
        <v>21</v>
      </c>
      <c r="J10" t="s">
        <v>22</v>
      </c>
      <c r="K10" t="s">
        <v>16</v>
      </c>
    </row>
    <row r="11" spans="1:11" hidden="1" x14ac:dyDescent="0.25">
      <c r="A11" s="1">
        <v>44210</v>
      </c>
      <c r="B11">
        <v>2021</v>
      </c>
      <c r="C11">
        <v>1</v>
      </c>
      <c r="D11" t="s">
        <v>11</v>
      </c>
      <c r="E11">
        <v>1</v>
      </c>
      <c r="F11" t="s">
        <v>12</v>
      </c>
      <c r="G11" t="s">
        <v>13</v>
      </c>
      <c r="H11">
        <v>3</v>
      </c>
      <c r="I11" t="s">
        <v>23</v>
      </c>
      <c r="J11" t="s">
        <v>24</v>
      </c>
      <c r="K11" t="s">
        <v>16</v>
      </c>
    </row>
    <row r="12" spans="1:11" hidden="1" x14ac:dyDescent="0.25">
      <c r="A12" s="1">
        <v>44211</v>
      </c>
      <c r="B12">
        <v>2021</v>
      </c>
      <c r="C12">
        <v>1</v>
      </c>
      <c r="D12" t="s">
        <v>11</v>
      </c>
      <c r="E12">
        <v>1</v>
      </c>
      <c r="F12" t="s">
        <v>12</v>
      </c>
      <c r="G12" t="s">
        <v>13</v>
      </c>
      <c r="H12">
        <v>4</v>
      </c>
      <c r="I12" t="s">
        <v>14</v>
      </c>
      <c r="J12" t="s">
        <v>15</v>
      </c>
      <c r="K12" t="s">
        <v>16</v>
      </c>
    </row>
    <row r="13" spans="1:11" hidden="1" x14ac:dyDescent="0.25">
      <c r="A13" s="1">
        <v>44212</v>
      </c>
      <c r="B13">
        <v>2021</v>
      </c>
      <c r="C13">
        <v>1</v>
      </c>
      <c r="D13" t="s">
        <v>11</v>
      </c>
      <c r="E13">
        <v>1</v>
      </c>
      <c r="F13" t="s">
        <v>12</v>
      </c>
      <c r="G13" t="s">
        <v>13</v>
      </c>
      <c r="H13">
        <v>5</v>
      </c>
      <c r="I13" t="s">
        <v>17</v>
      </c>
      <c r="J13" t="s">
        <v>18</v>
      </c>
      <c r="K13" t="s">
        <v>16</v>
      </c>
    </row>
    <row r="14" spans="1:11" hidden="1" x14ac:dyDescent="0.25">
      <c r="A14" s="1">
        <v>44215</v>
      </c>
      <c r="B14">
        <v>2021</v>
      </c>
      <c r="C14">
        <v>1</v>
      </c>
      <c r="D14" t="s">
        <v>11</v>
      </c>
      <c r="E14">
        <v>1</v>
      </c>
      <c r="F14" t="s">
        <v>12</v>
      </c>
      <c r="G14" t="s">
        <v>13</v>
      </c>
      <c r="H14">
        <v>1</v>
      </c>
      <c r="I14" t="s">
        <v>19</v>
      </c>
      <c r="J14" t="s">
        <v>20</v>
      </c>
      <c r="K14" t="s">
        <v>16</v>
      </c>
    </row>
    <row r="15" spans="1:11" hidden="1" x14ac:dyDescent="0.25">
      <c r="A15" s="1">
        <v>44216</v>
      </c>
      <c r="B15">
        <v>2021</v>
      </c>
      <c r="C15">
        <v>1</v>
      </c>
      <c r="D15" t="s">
        <v>11</v>
      </c>
      <c r="E15">
        <v>1</v>
      </c>
      <c r="F15" t="s">
        <v>12</v>
      </c>
      <c r="G15" t="s">
        <v>13</v>
      </c>
      <c r="H15">
        <v>2</v>
      </c>
      <c r="I15" t="s">
        <v>21</v>
      </c>
      <c r="J15" t="s">
        <v>22</v>
      </c>
      <c r="K15" t="s">
        <v>16</v>
      </c>
    </row>
    <row r="16" spans="1:11" hidden="1" x14ac:dyDescent="0.25">
      <c r="A16" s="1">
        <v>44217</v>
      </c>
      <c r="B16">
        <v>2021</v>
      </c>
      <c r="C16">
        <v>1</v>
      </c>
      <c r="D16" t="s">
        <v>11</v>
      </c>
      <c r="E16">
        <v>1</v>
      </c>
      <c r="F16" t="s">
        <v>12</v>
      </c>
      <c r="G16" t="s">
        <v>13</v>
      </c>
      <c r="H16">
        <v>3</v>
      </c>
      <c r="I16" t="s">
        <v>23</v>
      </c>
      <c r="J16" t="s">
        <v>24</v>
      </c>
      <c r="K16" t="s">
        <v>16</v>
      </c>
    </row>
    <row r="17" spans="1:11" hidden="1" x14ac:dyDescent="0.25">
      <c r="A17" s="1">
        <v>44218</v>
      </c>
      <c r="B17">
        <v>2021</v>
      </c>
      <c r="C17">
        <v>1</v>
      </c>
      <c r="D17" t="s">
        <v>11</v>
      </c>
      <c r="E17">
        <v>1</v>
      </c>
      <c r="F17" t="s">
        <v>12</v>
      </c>
      <c r="G17" t="s">
        <v>13</v>
      </c>
      <c r="H17">
        <v>4</v>
      </c>
      <c r="I17" t="s">
        <v>14</v>
      </c>
      <c r="J17" t="s">
        <v>15</v>
      </c>
      <c r="K17" t="s">
        <v>16</v>
      </c>
    </row>
    <row r="18" spans="1:11" hidden="1" x14ac:dyDescent="0.25">
      <c r="A18" s="1">
        <v>44219</v>
      </c>
      <c r="B18">
        <v>2021</v>
      </c>
      <c r="C18">
        <v>1</v>
      </c>
      <c r="D18" t="s">
        <v>11</v>
      </c>
      <c r="E18">
        <v>1</v>
      </c>
      <c r="F18" t="s">
        <v>12</v>
      </c>
      <c r="G18" t="s">
        <v>13</v>
      </c>
      <c r="H18">
        <v>5</v>
      </c>
      <c r="I18" t="s">
        <v>17</v>
      </c>
      <c r="J18" t="s">
        <v>18</v>
      </c>
      <c r="K18" t="s">
        <v>16</v>
      </c>
    </row>
    <row r="19" spans="1:11" hidden="1" x14ac:dyDescent="0.25">
      <c r="A19" s="1">
        <v>44222</v>
      </c>
      <c r="B19">
        <v>2021</v>
      </c>
      <c r="C19">
        <v>1</v>
      </c>
      <c r="D19" t="s">
        <v>11</v>
      </c>
      <c r="E19">
        <v>1</v>
      </c>
      <c r="F19" t="s">
        <v>12</v>
      </c>
      <c r="G19" t="s">
        <v>13</v>
      </c>
      <c r="H19">
        <v>1</v>
      </c>
      <c r="I19" t="s">
        <v>19</v>
      </c>
      <c r="J19" t="s">
        <v>20</v>
      </c>
      <c r="K19" t="s">
        <v>16</v>
      </c>
    </row>
    <row r="20" spans="1:11" hidden="1" x14ac:dyDescent="0.25">
      <c r="A20" s="1">
        <v>44223</v>
      </c>
      <c r="B20">
        <v>2021</v>
      </c>
      <c r="C20">
        <v>1</v>
      </c>
      <c r="D20" t="s">
        <v>11</v>
      </c>
      <c r="E20">
        <v>1</v>
      </c>
      <c r="F20" t="s">
        <v>12</v>
      </c>
      <c r="G20" t="s">
        <v>13</v>
      </c>
      <c r="H20">
        <v>2</v>
      </c>
      <c r="I20" t="s">
        <v>21</v>
      </c>
      <c r="J20" t="s">
        <v>22</v>
      </c>
      <c r="K20" t="s">
        <v>16</v>
      </c>
    </row>
    <row r="21" spans="1:11" hidden="1" x14ac:dyDescent="0.25">
      <c r="A21" s="1">
        <v>44224</v>
      </c>
      <c r="B21">
        <v>2021</v>
      </c>
      <c r="C21">
        <v>1</v>
      </c>
      <c r="D21" t="s">
        <v>11</v>
      </c>
      <c r="E21">
        <v>1</v>
      </c>
      <c r="F21" t="s">
        <v>12</v>
      </c>
      <c r="G21" t="s">
        <v>13</v>
      </c>
      <c r="H21">
        <v>3</v>
      </c>
      <c r="I21" t="s">
        <v>23</v>
      </c>
      <c r="J21" t="s">
        <v>24</v>
      </c>
      <c r="K21" t="s">
        <v>16</v>
      </c>
    </row>
    <row r="22" spans="1:11" hidden="1" x14ac:dyDescent="0.25">
      <c r="A22" s="1">
        <v>44225</v>
      </c>
      <c r="B22">
        <v>2021</v>
      </c>
      <c r="C22">
        <v>1</v>
      </c>
      <c r="D22" t="s">
        <v>11</v>
      </c>
      <c r="E22">
        <v>1</v>
      </c>
      <c r="F22" t="s">
        <v>12</v>
      </c>
      <c r="G22" t="s">
        <v>13</v>
      </c>
      <c r="H22">
        <v>4</v>
      </c>
      <c r="I22" t="s">
        <v>14</v>
      </c>
      <c r="J22" t="s">
        <v>15</v>
      </c>
      <c r="K22" t="s">
        <v>16</v>
      </c>
    </row>
    <row r="23" spans="1:11" hidden="1" x14ac:dyDescent="0.25">
      <c r="A23" s="1">
        <v>44226</v>
      </c>
      <c r="B23">
        <v>2021</v>
      </c>
      <c r="C23">
        <v>1</v>
      </c>
      <c r="D23" t="s">
        <v>11</v>
      </c>
      <c r="E23">
        <v>1</v>
      </c>
      <c r="F23" t="s">
        <v>12</v>
      </c>
      <c r="G23" t="s">
        <v>13</v>
      </c>
      <c r="H23">
        <v>5</v>
      </c>
      <c r="I23" t="s">
        <v>17</v>
      </c>
      <c r="J23" t="s">
        <v>18</v>
      </c>
      <c r="K23" t="s">
        <v>16</v>
      </c>
    </row>
    <row r="24" spans="1:11" hidden="1" x14ac:dyDescent="0.25">
      <c r="A24" s="1">
        <v>44229</v>
      </c>
      <c r="B24">
        <v>2021</v>
      </c>
      <c r="C24">
        <v>1</v>
      </c>
      <c r="D24" t="s">
        <v>11</v>
      </c>
      <c r="E24">
        <v>2</v>
      </c>
      <c r="F24" t="s">
        <v>25</v>
      </c>
      <c r="G24" t="s">
        <v>26</v>
      </c>
      <c r="H24">
        <v>1</v>
      </c>
      <c r="I24" t="s">
        <v>19</v>
      </c>
      <c r="J24" t="s">
        <v>20</v>
      </c>
      <c r="K24" t="s">
        <v>16</v>
      </c>
    </row>
    <row r="25" spans="1:11" hidden="1" x14ac:dyDescent="0.25">
      <c r="A25" s="1">
        <v>44230</v>
      </c>
      <c r="B25">
        <v>2021</v>
      </c>
      <c r="C25">
        <v>1</v>
      </c>
      <c r="D25" t="s">
        <v>11</v>
      </c>
      <c r="E25">
        <v>2</v>
      </c>
      <c r="F25" t="s">
        <v>25</v>
      </c>
      <c r="G25" t="s">
        <v>26</v>
      </c>
      <c r="H25">
        <v>2</v>
      </c>
      <c r="I25" t="s">
        <v>21</v>
      </c>
      <c r="J25" t="s">
        <v>22</v>
      </c>
      <c r="K25" t="s">
        <v>16</v>
      </c>
    </row>
    <row r="26" spans="1:11" hidden="1" x14ac:dyDescent="0.25">
      <c r="A26" s="1">
        <v>44231</v>
      </c>
      <c r="B26">
        <v>2021</v>
      </c>
      <c r="C26">
        <v>1</v>
      </c>
      <c r="D26" t="s">
        <v>11</v>
      </c>
      <c r="E26">
        <v>2</v>
      </c>
      <c r="F26" t="s">
        <v>25</v>
      </c>
      <c r="G26" t="s">
        <v>26</v>
      </c>
      <c r="H26">
        <v>3</v>
      </c>
      <c r="I26" t="s">
        <v>23</v>
      </c>
      <c r="J26" t="s">
        <v>24</v>
      </c>
      <c r="K26" t="s">
        <v>16</v>
      </c>
    </row>
    <row r="27" spans="1:11" hidden="1" x14ac:dyDescent="0.25">
      <c r="A27" s="1">
        <v>44232</v>
      </c>
      <c r="B27">
        <v>2021</v>
      </c>
      <c r="C27">
        <v>1</v>
      </c>
      <c r="D27" t="s">
        <v>11</v>
      </c>
      <c r="E27">
        <v>2</v>
      </c>
      <c r="F27" t="s">
        <v>25</v>
      </c>
      <c r="G27" t="s">
        <v>26</v>
      </c>
      <c r="H27">
        <v>4</v>
      </c>
      <c r="I27" t="s">
        <v>14</v>
      </c>
      <c r="J27" t="s">
        <v>15</v>
      </c>
      <c r="K27" t="s">
        <v>16</v>
      </c>
    </row>
    <row r="28" spans="1:11" hidden="1" x14ac:dyDescent="0.25">
      <c r="A28" s="1">
        <v>44233</v>
      </c>
      <c r="B28">
        <v>2021</v>
      </c>
      <c r="C28">
        <v>1</v>
      </c>
      <c r="D28" t="s">
        <v>11</v>
      </c>
      <c r="E28">
        <v>2</v>
      </c>
      <c r="F28" t="s">
        <v>25</v>
      </c>
      <c r="G28" t="s">
        <v>26</v>
      </c>
      <c r="H28">
        <v>5</v>
      </c>
      <c r="I28" t="s">
        <v>17</v>
      </c>
      <c r="J28" t="s">
        <v>18</v>
      </c>
      <c r="K28" t="s">
        <v>16</v>
      </c>
    </row>
    <row r="29" spans="1:11" hidden="1" x14ac:dyDescent="0.25">
      <c r="A29" s="1">
        <v>44236</v>
      </c>
      <c r="B29">
        <v>2021</v>
      </c>
      <c r="C29">
        <v>1</v>
      </c>
      <c r="D29" t="s">
        <v>11</v>
      </c>
      <c r="E29">
        <v>2</v>
      </c>
      <c r="F29" t="s">
        <v>25</v>
      </c>
      <c r="G29" t="s">
        <v>26</v>
      </c>
      <c r="H29">
        <v>1</v>
      </c>
      <c r="I29" t="s">
        <v>19</v>
      </c>
      <c r="J29" t="s">
        <v>20</v>
      </c>
      <c r="K29" t="s">
        <v>16</v>
      </c>
    </row>
    <row r="30" spans="1:11" hidden="1" x14ac:dyDescent="0.25">
      <c r="A30" s="1">
        <v>44237</v>
      </c>
      <c r="B30">
        <v>2021</v>
      </c>
      <c r="C30">
        <v>1</v>
      </c>
      <c r="D30" t="s">
        <v>11</v>
      </c>
      <c r="E30">
        <v>2</v>
      </c>
      <c r="F30" t="s">
        <v>25</v>
      </c>
      <c r="G30" t="s">
        <v>26</v>
      </c>
      <c r="H30">
        <v>2</v>
      </c>
      <c r="I30" t="s">
        <v>21</v>
      </c>
      <c r="J30" t="s">
        <v>22</v>
      </c>
      <c r="K30" t="s">
        <v>16</v>
      </c>
    </row>
    <row r="31" spans="1:11" hidden="1" x14ac:dyDescent="0.25">
      <c r="A31" s="1">
        <v>44238</v>
      </c>
      <c r="B31">
        <v>2021</v>
      </c>
      <c r="C31">
        <v>1</v>
      </c>
      <c r="D31" t="s">
        <v>11</v>
      </c>
      <c r="E31">
        <v>2</v>
      </c>
      <c r="F31" t="s">
        <v>25</v>
      </c>
      <c r="G31" t="s">
        <v>26</v>
      </c>
      <c r="H31">
        <v>3</v>
      </c>
      <c r="I31" t="s">
        <v>23</v>
      </c>
      <c r="J31" t="s">
        <v>24</v>
      </c>
      <c r="K31" t="s">
        <v>16</v>
      </c>
    </row>
    <row r="32" spans="1:11" hidden="1" x14ac:dyDescent="0.25">
      <c r="A32" s="1">
        <v>44239</v>
      </c>
      <c r="B32">
        <v>2021</v>
      </c>
      <c r="C32">
        <v>1</v>
      </c>
      <c r="D32" t="s">
        <v>11</v>
      </c>
      <c r="E32">
        <v>2</v>
      </c>
      <c r="F32" t="s">
        <v>25</v>
      </c>
      <c r="G32" t="s">
        <v>26</v>
      </c>
      <c r="H32">
        <v>4</v>
      </c>
      <c r="I32" t="s">
        <v>14</v>
      </c>
      <c r="J32" t="s">
        <v>15</v>
      </c>
      <c r="K32" t="s">
        <v>16</v>
      </c>
    </row>
    <row r="33" spans="1:11" hidden="1" x14ac:dyDescent="0.25">
      <c r="A33" s="1">
        <v>44240</v>
      </c>
      <c r="B33">
        <v>2021</v>
      </c>
      <c r="C33">
        <v>1</v>
      </c>
      <c r="D33" t="s">
        <v>11</v>
      </c>
      <c r="E33">
        <v>2</v>
      </c>
      <c r="F33" t="s">
        <v>25</v>
      </c>
      <c r="G33" t="s">
        <v>26</v>
      </c>
      <c r="H33">
        <v>5</v>
      </c>
      <c r="I33" t="s">
        <v>17</v>
      </c>
      <c r="J33" t="s">
        <v>18</v>
      </c>
      <c r="K33" t="s">
        <v>16</v>
      </c>
    </row>
    <row r="34" spans="1:11" hidden="1" x14ac:dyDescent="0.25">
      <c r="A34" s="1">
        <v>44243</v>
      </c>
      <c r="B34">
        <v>2021</v>
      </c>
      <c r="C34">
        <v>1</v>
      </c>
      <c r="D34" t="s">
        <v>11</v>
      </c>
      <c r="E34">
        <v>2</v>
      </c>
      <c r="F34" t="s">
        <v>25</v>
      </c>
      <c r="G34" t="s">
        <v>26</v>
      </c>
      <c r="H34">
        <v>1</v>
      </c>
      <c r="I34" t="s">
        <v>19</v>
      </c>
      <c r="J34" t="s">
        <v>20</v>
      </c>
      <c r="K34" t="s">
        <v>16</v>
      </c>
    </row>
    <row r="35" spans="1:11" hidden="1" x14ac:dyDescent="0.25">
      <c r="A35" s="1">
        <v>44244</v>
      </c>
      <c r="B35">
        <v>2021</v>
      </c>
      <c r="C35">
        <v>1</v>
      </c>
      <c r="D35" t="s">
        <v>11</v>
      </c>
      <c r="E35">
        <v>2</v>
      </c>
      <c r="F35" t="s">
        <v>25</v>
      </c>
      <c r="G35" t="s">
        <v>26</v>
      </c>
      <c r="H35">
        <v>2</v>
      </c>
      <c r="I35" t="s">
        <v>21</v>
      </c>
      <c r="J35" t="s">
        <v>22</v>
      </c>
      <c r="K35" t="s">
        <v>16</v>
      </c>
    </row>
    <row r="36" spans="1:11" hidden="1" x14ac:dyDescent="0.25">
      <c r="A36" s="1">
        <v>44245</v>
      </c>
      <c r="B36">
        <v>2021</v>
      </c>
      <c r="C36">
        <v>1</v>
      </c>
      <c r="D36" t="s">
        <v>11</v>
      </c>
      <c r="E36">
        <v>2</v>
      </c>
      <c r="F36" t="s">
        <v>25</v>
      </c>
      <c r="G36" t="s">
        <v>26</v>
      </c>
      <c r="H36">
        <v>3</v>
      </c>
      <c r="I36" t="s">
        <v>23</v>
      </c>
      <c r="J36" t="s">
        <v>24</v>
      </c>
      <c r="K36" t="s">
        <v>16</v>
      </c>
    </row>
    <row r="37" spans="1:11" hidden="1" x14ac:dyDescent="0.25">
      <c r="A37" s="1">
        <v>44246</v>
      </c>
      <c r="B37">
        <v>2021</v>
      </c>
      <c r="C37">
        <v>1</v>
      </c>
      <c r="D37" t="s">
        <v>11</v>
      </c>
      <c r="E37">
        <v>2</v>
      </c>
      <c r="F37" t="s">
        <v>25</v>
      </c>
      <c r="G37" t="s">
        <v>26</v>
      </c>
      <c r="H37">
        <v>4</v>
      </c>
      <c r="I37" t="s">
        <v>14</v>
      </c>
      <c r="J37" t="s">
        <v>15</v>
      </c>
      <c r="K37" t="s">
        <v>16</v>
      </c>
    </row>
    <row r="38" spans="1:11" hidden="1" x14ac:dyDescent="0.25">
      <c r="A38" s="1">
        <v>44247</v>
      </c>
      <c r="B38">
        <v>2021</v>
      </c>
      <c r="C38">
        <v>1</v>
      </c>
      <c r="D38" t="s">
        <v>11</v>
      </c>
      <c r="E38">
        <v>2</v>
      </c>
      <c r="F38" t="s">
        <v>25</v>
      </c>
      <c r="G38" t="s">
        <v>26</v>
      </c>
      <c r="H38">
        <v>5</v>
      </c>
      <c r="I38" t="s">
        <v>17</v>
      </c>
      <c r="J38" t="s">
        <v>18</v>
      </c>
      <c r="K38" t="s">
        <v>16</v>
      </c>
    </row>
    <row r="39" spans="1:11" hidden="1" x14ac:dyDescent="0.25">
      <c r="A39" s="1">
        <v>44250</v>
      </c>
      <c r="B39">
        <v>2021</v>
      </c>
      <c r="C39">
        <v>1</v>
      </c>
      <c r="D39" t="s">
        <v>11</v>
      </c>
      <c r="E39">
        <v>2</v>
      </c>
      <c r="F39" t="s">
        <v>25</v>
      </c>
      <c r="G39" t="s">
        <v>26</v>
      </c>
      <c r="H39">
        <v>1</v>
      </c>
      <c r="I39" t="s">
        <v>19</v>
      </c>
      <c r="J39" t="s">
        <v>20</v>
      </c>
      <c r="K39" t="s">
        <v>16</v>
      </c>
    </row>
    <row r="40" spans="1:11" hidden="1" x14ac:dyDescent="0.25">
      <c r="A40" s="1">
        <v>44251</v>
      </c>
      <c r="B40">
        <v>2021</v>
      </c>
      <c r="C40">
        <v>1</v>
      </c>
      <c r="D40" t="s">
        <v>11</v>
      </c>
      <c r="E40">
        <v>2</v>
      </c>
      <c r="F40" t="s">
        <v>25</v>
      </c>
      <c r="G40" t="s">
        <v>26</v>
      </c>
      <c r="H40">
        <v>2</v>
      </c>
      <c r="I40" t="s">
        <v>21</v>
      </c>
      <c r="J40" t="s">
        <v>22</v>
      </c>
      <c r="K40" t="s">
        <v>16</v>
      </c>
    </row>
    <row r="41" spans="1:11" hidden="1" x14ac:dyDescent="0.25">
      <c r="A41" s="1">
        <v>44252</v>
      </c>
      <c r="B41">
        <v>2021</v>
      </c>
      <c r="C41">
        <v>1</v>
      </c>
      <c r="D41" t="s">
        <v>11</v>
      </c>
      <c r="E41">
        <v>2</v>
      </c>
      <c r="F41" t="s">
        <v>25</v>
      </c>
      <c r="G41" t="s">
        <v>26</v>
      </c>
      <c r="H41">
        <v>3</v>
      </c>
      <c r="I41" t="s">
        <v>23</v>
      </c>
      <c r="J41" t="s">
        <v>24</v>
      </c>
      <c r="K41" t="s">
        <v>16</v>
      </c>
    </row>
    <row r="42" spans="1:11" hidden="1" x14ac:dyDescent="0.25">
      <c r="A42" s="1">
        <v>44253</v>
      </c>
      <c r="B42">
        <v>2021</v>
      </c>
      <c r="C42">
        <v>1</v>
      </c>
      <c r="D42" t="s">
        <v>11</v>
      </c>
      <c r="E42">
        <v>2</v>
      </c>
      <c r="F42" t="s">
        <v>25</v>
      </c>
      <c r="G42" t="s">
        <v>26</v>
      </c>
      <c r="H42">
        <v>4</v>
      </c>
      <c r="I42" t="s">
        <v>14</v>
      </c>
      <c r="J42" t="s">
        <v>15</v>
      </c>
      <c r="K42" t="s">
        <v>16</v>
      </c>
    </row>
    <row r="43" spans="1:11" hidden="1" x14ac:dyDescent="0.25">
      <c r="A43" s="1">
        <v>44254</v>
      </c>
      <c r="B43">
        <v>2021</v>
      </c>
      <c r="C43">
        <v>1</v>
      </c>
      <c r="D43" t="s">
        <v>11</v>
      </c>
      <c r="E43">
        <v>2</v>
      </c>
      <c r="F43" t="s">
        <v>25</v>
      </c>
      <c r="G43" t="s">
        <v>26</v>
      </c>
      <c r="H43">
        <v>5</v>
      </c>
      <c r="I43" t="s">
        <v>17</v>
      </c>
      <c r="J43" t="s">
        <v>18</v>
      </c>
      <c r="K43" t="s">
        <v>16</v>
      </c>
    </row>
    <row r="44" spans="1:11" hidden="1" x14ac:dyDescent="0.25">
      <c r="A44" s="1">
        <v>44257</v>
      </c>
      <c r="B44">
        <v>2021</v>
      </c>
      <c r="C44">
        <v>1</v>
      </c>
      <c r="D44" t="s">
        <v>11</v>
      </c>
      <c r="E44">
        <v>3</v>
      </c>
      <c r="F44" t="s">
        <v>27</v>
      </c>
      <c r="G44" t="s">
        <v>28</v>
      </c>
      <c r="H44">
        <v>1</v>
      </c>
      <c r="I44" t="s">
        <v>19</v>
      </c>
      <c r="J44" t="s">
        <v>20</v>
      </c>
      <c r="K44" t="s">
        <v>16</v>
      </c>
    </row>
    <row r="45" spans="1:11" hidden="1" x14ac:dyDescent="0.25">
      <c r="A45" s="1">
        <v>44258</v>
      </c>
      <c r="B45">
        <v>2021</v>
      </c>
      <c r="C45">
        <v>1</v>
      </c>
      <c r="D45" t="s">
        <v>11</v>
      </c>
      <c r="E45">
        <v>3</v>
      </c>
      <c r="F45" t="s">
        <v>27</v>
      </c>
      <c r="G45" t="s">
        <v>28</v>
      </c>
      <c r="H45">
        <v>2</v>
      </c>
      <c r="I45" t="s">
        <v>21</v>
      </c>
      <c r="J45" t="s">
        <v>22</v>
      </c>
      <c r="K45" t="s">
        <v>16</v>
      </c>
    </row>
    <row r="46" spans="1:11" hidden="1" x14ac:dyDescent="0.25">
      <c r="A46" s="1">
        <v>44259</v>
      </c>
      <c r="B46">
        <v>2021</v>
      </c>
      <c r="C46">
        <v>1</v>
      </c>
      <c r="D46" t="s">
        <v>11</v>
      </c>
      <c r="E46">
        <v>3</v>
      </c>
      <c r="F46" t="s">
        <v>27</v>
      </c>
      <c r="G46" t="s">
        <v>28</v>
      </c>
      <c r="H46">
        <v>3</v>
      </c>
      <c r="I46" t="s">
        <v>23</v>
      </c>
      <c r="J46" t="s">
        <v>24</v>
      </c>
      <c r="K46" t="s">
        <v>16</v>
      </c>
    </row>
    <row r="47" spans="1:11" hidden="1" x14ac:dyDescent="0.25">
      <c r="A47" s="1">
        <v>44260</v>
      </c>
      <c r="B47">
        <v>2021</v>
      </c>
      <c r="C47">
        <v>1</v>
      </c>
      <c r="D47" t="s">
        <v>11</v>
      </c>
      <c r="E47">
        <v>3</v>
      </c>
      <c r="F47" t="s">
        <v>27</v>
      </c>
      <c r="G47" t="s">
        <v>28</v>
      </c>
      <c r="H47">
        <v>4</v>
      </c>
      <c r="I47" t="s">
        <v>14</v>
      </c>
      <c r="J47" t="s">
        <v>15</v>
      </c>
      <c r="K47" t="s">
        <v>16</v>
      </c>
    </row>
    <row r="48" spans="1:11" hidden="1" x14ac:dyDescent="0.25">
      <c r="A48" s="1">
        <v>44261</v>
      </c>
      <c r="B48">
        <v>2021</v>
      </c>
      <c r="C48">
        <v>1</v>
      </c>
      <c r="D48" t="s">
        <v>11</v>
      </c>
      <c r="E48">
        <v>3</v>
      </c>
      <c r="F48" t="s">
        <v>27</v>
      </c>
      <c r="G48" t="s">
        <v>28</v>
      </c>
      <c r="H48">
        <v>5</v>
      </c>
      <c r="I48" t="s">
        <v>17</v>
      </c>
      <c r="J48" t="s">
        <v>18</v>
      </c>
      <c r="K48" t="s">
        <v>16</v>
      </c>
    </row>
    <row r="49" spans="1:11" hidden="1" x14ac:dyDescent="0.25">
      <c r="A49" s="1">
        <v>44264</v>
      </c>
      <c r="B49">
        <v>2021</v>
      </c>
      <c r="C49">
        <v>1</v>
      </c>
      <c r="D49" t="s">
        <v>11</v>
      </c>
      <c r="E49">
        <v>3</v>
      </c>
      <c r="F49" t="s">
        <v>27</v>
      </c>
      <c r="G49" t="s">
        <v>28</v>
      </c>
      <c r="H49">
        <v>1</v>
      </c>
      <c r="I49" t="s">
        <v>19</v>
      </c>
      <c r="J49" t="s">
        <v>20</v>
      </c>
      <c r="K49" t="s">
        <v>16</v>
      </c>
    </row>
    <row r="50" spans="1:11" hidden="1" x14ac:dyDescent="0.25">
      <c r="A50" s="1">
        <v>44265</v>
      </c>
      <c r="B50">
        <v>2021</v>
      </c>
      <c r="C50">
        <v>1</v>
      </c>
      <c r="D50" t="s">
        <v>11</v>
      </c>
      <c r="E50">
        <v>3</v>
      </c>
      <c r="F50" t="s">
        <v>27</v>
      </c>
      <c r="G50" t="s">
        <v>28</v>
      </c>
      <c r="H50">
        <v>2</v>
      </c>
      <c r="I50" t="s">
        <v>21</v>
      </c>
      <c r="J50" t="s">
        <v>22</v>
      </c>
      <c r="K50" t="s">
        <v>16</v>
      </c>
    </row>
    <row r="51" spans="1:11" hidden="1" x14ac:dyDescent="0.25">
      <c r="A51" s="1">
        <v>44266</v>
      </c>
      <c r="B51">
        <v>2021</v>
      </c>
      <c r="C51">
        <v>1</v>
      </c>
      <c r="D51" t="s">
        <v>11</v>
      </c>
      <c r="E51">
        <v>3</v>
      </c>
      <c r="F51" t="s">
        <v>27</v>
      </c>
      <c r="G51" t="s">
        <v>28</v>
      </c>
      <c r="H51">
        <v>3</v>
      </c>
      <c r="I51" t="s">
        <v>23</v>
      </c>
      <c r="J51" t="s">
        <v>24</v>
      </c>
      <c r="K51" t="s">
        <v>16</v>
      </c>
    </row>
    <row r="52" spans="1:11" hidden="1" x14ac:dyDescent="0.25">
      <c r="A52" s="1">
        <v>44267</v>
      </c>
      <c r="B52">
        <v>2021</v>
      </c>
      <c r="C52">
        <v>1</v>
      </c>
      <c r="D52" t="s">
        <v>11</v>
      </c>
      <c r="E52">
        <v>3</v>
      </c>
      <c r="F52" t="s">
        <v>27</v>
      </c>
      <c r="G52" t="s">
        <v>28</v>
      </c>
      <c r="H52">
        <v>4</v>
      </c>
      <c r="I52" t="s">
        <v>14</v>
      </c>
      <c r="J52" t="s">
        <v>15</v>
      </c>
      <c r="K52" t="s">
        <v>16</v>
      </c>
    </row>
    <row r="53" spans="1:11" hidden="1" x14ac:dyDescent="0.25">
      <c r="A53" s="1">
        <v>44268</v>
      </c>
      <c r="B53">
        <v>2021</v>
      </c>
      <c r="C53">
        <v>1</v>
      </c>
      <c r="D53" t="s">
        <v>11</v>
      </c>
      <c r="E53">
        <v>3</v>
      </c>
      <c r="F53" t="s">
        <v>27</v>
      </c>
      <c r="G53" t="s">
        <v>28</v>
      </c>
      <c r="H53">
        <v>5</v>
      </c>
      <c r="I53" t="s">
        <v>17</v>
      </c>
      <c r="J53" t="s">
        <v>18</v>
      </c>
      <c r="K53" t="s">
        <v>16</v>
      </c>
    </row>
    <row r="54" spans="1:11" hidden="1" x14ac:dyDescent="0.25">
      <c r="A54" s="1">
        <v>44271</v>
      </c>
      <c r="B54">
        <v>2021</v>
      </c>
      <c r="C54">
        <v>1</v>
      </c>
      <c r="D54" t="s">
        <v>11</v>
      </c>
      <c r="E54">
        <v>3</v>
      </c>
      <c r="F54" t="s">
        <v>27</v>
      </c>
      <c r="G54" t="s">
        <v>28</v>
      </c>
      <c r="H54">
        <v>1</v>
      </c>
      <c r="I54" t="s">
        <v>19</v>
      </c>
      <c r="J54" t="s">
        <v>20</v>
      </c>
      <c r="K54" t="s">
        <v>16</v>
      </c>
    </row>
    <row r="55" spans="1:11" hidden="1" x14ac:dyDescent="0.25">
      <c r="A55" s="1">
        <v>44272</v>
      </c>
      <c r="B55">
        <v>2021</v>
      </c>
      <c r="C55">
        <v>1</v>
      </c>
      <c r="D55" t="s">
        <v>11</v>
      </c>
      <c r="E55">
        <v>3</v>
      </c>
      <c r="F55" t="s">
        <v>27</v>
      </c>
      <c r="G55" t="s">
        <v>28</v>
      </c>
      <c r="H55">
        <v>2</v>
      </c>
      <c r="I55" t="s">
        <v>21</v>
      </c>
      <c r="J55" t="s">
        <v>22</v>
      </c>
      <c r="K55" t="s">
        <v>16</v>
      </c>
    </row>
    <row r="56" spans="1:11" hidden="1" x14ac:dyDescent="0.25">
      <c r="A56" s="1">
        <v>44273</v>
      </c>
      <c r="B56">
        <v>2021</v>
      </c>
      <c r="C56">
        <v>1</v>
      </c>
      <c r="D56" t="s">
        <v>11</v>
      </c>
      <c r="E56">
        <v>3</v>
      </c>
      <c r="F56" t="s">
        <v>27</v>
      </c>
      <c r="G56" t="s">
        <v>28</v>
      </c>
      <c r="H56">
        <v>3</v>
      </c>
      <c r="I56" t="s">
        <v>23</v>
      </c>
      <c r="J56" t="s">
        <v>24</v>
      </c>
      <c r="K56" t="s">
        <v>16</v>
      </c>
    </row>
    <row r="57" spans="1:11" hidden="1" x14ac:dyDescent="0.25">
      <c r="A57" s="1">
        <v>44274</v>
      </c>
      <c r="B57">
        <v>2021</v>
      </c>
      <c r="C57">
        <v>1</v>
      </c>
      <c r="D57" t="s">
        <v>11</v>
      </c>
      <c r="E57">
        <v>3</v>
      </c>
      <c r="F57" t="s">
        <v>27</v>
      </c>
      <c r="G57" t="s">
        <v>28</v>
      </c>
      <c r="H57">
        <v>4</v>
      </c>
      <c r="I57" t="s">
        <v>14</v>
      </c>
      <c r="J57" t="s">
        <v>15</v>
      </c>
      <c r="K57" t="s">
        <v>16</v>
      </c>
    </row>
    <row r="58" spans="1:11" hidden="1" x14ac:dyDescent="0.25">
      <c r="A58" s="1">
        <v>44275</v>
      </c>
      <c r="B58">
        <v>2021</v>
      </c>
      <c r="C58">
        <v>1</v>
      </c>
      <c r="D58" t="s">
        <v>11</v>
      </c>
      <c r="E58">
        <v>3</v>
      </c>
      <c r="F58" t="s">
        <v>27</v>
      </c>
      <c r="G58" t="s">
        <v>28</v>
      </c>
      <c r="H58">
        <v>5</v>
      </c>
      <c r="I58" t="s">
        <v>17</v>
      </c>
      <c r="J58" t="s">
        <v>18</v>
      </c>
      <c r="K58" t="s">
        <v>16</v>
      </c>
    </row>
    <row r="59" spans="1:11" hidden="1" x14ac:dyDescent="0.25">
      <c r="A59" s="1">
        <v>44278</v>
      </c>
      <c r="B59">
        <v>2021</v>
      </c>
      <c r="C59">
        <v>1</v>
      </c>
      <c r="D59" t="s">
        <v>11</v>
      </c>
      <c r="E59">
        <v>3</v>
      </c>
      <c r="F59" t="s">
        <v>27</v>
      </c>
      <c r="G59" t="s">
        <v>28</v>
      </c>
      <c r="H59">
        <v>1</v>
      </c>
      <c r="I59" t="s">
        <v>19</v>
      </c>
      <c r="J59" t="s">
        <v>20</v>
      </c>
      <c r="K59" t="s">
        <v>16</v>
      </c>
    </row>
    <row r="60" spans="1:11" hidden="1" x14ac:dyDescent="0.25">
      <c r="A60" s="1">
        <v>44279</v>
      </c>
      <c r="B60">
        <v>2021</v>
      </c>
      <c r="C60">
        <v>1</v>
      </c>
      <c r="D60" t="s">
        <v>11</v>
      </c>
      <c r="E60">
        <v>3</v>
      </c>
      <c r="F60" t="s">
        <v>27</v>
      </c>
      <c r="G60" t="s">
        <v>28</v>
      </c>
      <c r="H60">
        <v>2</v>
      </c>
      <c r="I60" t="s">
        <v>21</v>
      </c>
      <c r="J60" t="s">
        <v>22</v>
      </c>
      <c r="K60" t="s">
        <v>16</v>
      </c>
    </row>
    <row r="61" spans="1:11" hidden="1" x14ac:dyDescent="0.25">
      <c r="A61" s="1">
        <v>44280</v>
      </c>
      <c r="B61">
        <v>2021</v>
      </c>
      <c r="C61">
        <v>1</v>
      </c>
      <c r="D61" t="s">
        <v>11</v>
      </c>
      <c r="E61">
        <v>3</v>
      </c>
      <c r="F61" t="s">
        <v>27</v>
      </c>
      <c r="G61" t="s">
        <v>28</v>
      </c>
      <c r="H61">
        <v>3</v>
      </c>
      <c r="I61" t="s">
        <v>23</v>
      </c>
      <c r="J61" t="s">
        <v>24</v>
      </c>
      <c r="K61" t="s">
        <v>16</v>
      </c>
    </row>
    <row r="62" spans="1:11" hidden="1" x14ac:dyDescent="0.25">
      <c r="A62" s="1">
        <v>44281</v>
      </c>
      <c r="B62">
        <v>2021</v>
      </c>
      <c r="C62">
        <v>1</v>
      </c>
      <c r="D62" t="s">
        <v>11</v>
      </c>
      <c r="E62">
        <v>3</v>
      </c>
      <c r="F62" t="s">
        <v>27</v>
      </c>
      <c r="G62" t="s">
        <v>28</v>
      </c>
      <c r="H62">
        <v>4</v>
      </c>
      <c r="I62" t="s">
        <v>14</v>
      </c>
      <c r="J62" t="s">
        <v>15</v>
      </c>
      <c r="K62" t="s">
        <v>16</v>
      </c>
    </row>
    <row r="63" spans="1:11" hidden="1" x14ac:dyDescent="0.25">
      <c r="A63" s="1">
        <v>44282</v>
      </c>
      <c r="B63">
        <v>2021</v>
      </c>
      <c r="C63">
        <v>1</v>
      </c>
      <c r="D63" t="s">
        <v>11</v>
      </c>
      <c r="E63">
        <v>3</v>
      </c>
      <c r="F63" t="s">
        <v>27</v>
      </c>
      <c r="G63" t="s">
        <v>28</v>
      </c>
      <c r="H63">
        <v>5</v>
      </c>
      <c r="I63" t="s">
        <v>17</v>
      </c>
      <c r="J63" t="s">
        <v>18</v>
      </c>
      <c r="K63" t="s">
        <v>16</v>
      </c>
    </row>
    <row r="64" spans="1:11" hidden="1" x14ac:dyDescent="0.25">
      <c r="A64" s="1">
        <v>44285</v>
      </c>
      <c r="B64">
        <v>2021</v>
      </c>
      <c r="C64">
        <v>1</v>
      </c>
      <c r="D64" t="s">
        <v>11</v>
      </c>
      <c r="E64">
        <v>3</v>
      </c>
      <c r="F64" t="s">
        <v>27</v>
      </c>
      <c r="G64" t="s">
        <v>28</v>
      </c>
      <c r="H64">
        <v>1</v>
      </c>
      <c r="I64" t="s">
        <v>19</v>
      </c>
      <c r="J64" t="s">
        <v>20</v>
      </c>
      <c r="K64" t="s">
        <v>16</v>
      </c>
    </row>
    <row r="65" spans="1:11" hidden="1" x14ac:dyDescent="0.25">
      <c r="A65" s="1">
        <v>44286</v>
      </c>
      <c r="B65">
        <v>2021</v>
      </c>
      <c r="C65">
        <v>1</v>
      </c>
      <c r="D65" t="s">
        <v>11</v>
      </c>
      <c r="E65">
        <v>3</v>
      </c>
      <c r="F65" t="s">
        <v>27</v>
      </c>
      <c r="G65" t="s">
        <v>28</v>
      </c>
      <c r="H65">
        <v>2</v>
      </c>
      <c r="I65" t="s">
        <v>21</v>
      </c>
      <c r="J65" t="s">
        <v>22</v>
      </c>
      <c r="K65" t="s">
        <v>16</v>
      </c>
    </row>
    <row r="66" spans="1:11" hidden="1" x14ac:dyDescent="0.25">
      <c r="A66" s="1">
        <v>44287</v>
      </c>
      <c r="B66">
        <v>2021</v>
      </c>
      <c r="C66">
        <v>2</v>
      </c>
      <c r="D66" t="s">
        <v>29</v>
      </c>
      <c r="E66">
        <v>4</v>
      </c>
      <c r="F66" t="s">
        <v>30</v>
      </c>
      <c r="G66" t="s">
        <v>31</v>
      </c>
      <c r="H66">
        <v>3</v>
      </c>
      <c r="I66" t="s">
        <v>23</v>
      </c>
      <c r="J66" t="s">
        <v>24</v>
      </c>
      <c r="K66" t="s">
        <v>16</v>
      </c>
    </row>
    <row r="67" spans="1:11" hidden="1" x14ac:dyDescent="0.25">
      <c r="A67" s="1">
        <v>44288</v>
      </c>
      <c r="B67">
        <v>2021</v>
      </c>
      <c r="C67">
        <v>2</v>
      </c>
      <c r="D67" t="s">
        <v>29</v>
      </c>
      <c r="E67">
        <v>4</v>
      </c>
      <c r="F67" t="s">
        <v>30</v>
      </c>
      <c r="G67" t="s">
        <v>31</v>
      </c>
      <c r="H67">
        <v>4</v>
      </c>
      <c r="I67" t="s">
        <v>14</v>
      </c>
      <c r="J67" t="s">
        <v>15</v>
      </c>
      <c r="K67" t="s">
        <v>16</v>
      </c>
    </row>
    <row r="68" spans="1:11" hidden="1" x14ac:dyDescent="0.25">
      <c r="A68" s="1">
        <v>44289</v>
      </c>
      <c r="B68">
        <v>2021</v>
      </c>
      <c r="C68">
        <v>2</v>
      </c>
      <c r="D68" t="s">
        <v>29</v>
      </c>
      <c r="E68">
        <v>4</v>
      </c>
      <c r="F68" t="s">
        <v>30</v>
      </c>
      <c r="G68" t="s">
        <v>31</v>
      </c>
      <c r="H68">
        <v>5</v>
      </c>
      <c r="I68" t="s">
        <v>17</v>
      </c>
      <c r="J68" t="s">
        <v>18</v>
      </c>
      <c r="K68" t="s">
        <v>16</v>
      </c>
    </row>
    <row r="69" spans="1:11" hidden="1" x14ac:dyDescent="0.25">
      <c r="A69" s="1">
        <v>44292</v>
      </c>
      <c r="B69">
        <v>2021</v>
      </c>
      <c r="C69">
        <v>2</v>
      </c>
      <c r="D69" t="s">
        <v>29</v>
      </c>
      <c r="E69">
        <v>4</v>
      </c>
      <c r="F69" t="s">
        <v>30</v>
      </c>
      <c r="G69" t="s">
        <v>31</v>
      </c>
      <c r="H69">
        <v>1</v>
      </c>
      <c r="I69" t="s">
        <v>19</v>
      </c>
      <c r="J69" t="s">
        <v>20</v>
      </c>
      <c r="K69" t="s">
        <v>16</v>
      </c>
    </row>
    <row r="70" spans="1:11" hidden="1" x14ac:dyDescent="0.25">
      <c r="A70" s="1">
        <v>44293</v>
      </c>
      <c r="B70">
        <v>2021</v>
      </c>
      <c r="C70">
        <v>2</v>
      </c>
      <c r="D70" t="s">
        <v>29</v>
      </c>
      <c r="E70">
        <v>4</v>
      </c>
      <c r="F70" t="s">
        <v>30</v>
      </c>
      <c r="G70" t="s">
        <v>31</v>
      </c>
      <c r="H70">
        <v>2</v>
      </c>
      <c r="I70" t="s">
        <v>21</v>
      </c>
      <c r="J70" t="s">
        <v>22</v>
      </c>
      <c r="K70" t="s">
        <v>16</v>
      </c>
    </row>
    <row r="71" spans="1:11" hidden="1" x14ac:dyDescent="0.25">
      <c r="A71" s="1">
        <v>44294</v>
      </c>
      <c r="B71">
        <v>2021</v>
      </c>
      <c r="C71">
        <v>2</v>
      </c>
      <c r="D71" t="s">
        <v>29</v>
      </c>
      <c r="E71">
        <v>4</v>
      </c>
      <c r="F71" t="s">
        <v>30</v>
      </c>
      <c r="G71" t="s">
        <v>31</v>
      </c>
      <c r="H71">
        <v>3</v>
      </c>
      <c r="I71" t="s">
        <v>23</v>
      </c>
      <c r="J71" t="s">
        <v>24</v>
      </c>
      <c r="K71" t="s">
        <v>16</v>
      </c>
    </row>
    <row r="72" spans="1:11" hidden="1" x14ac:dyDescent="0.25">
      <c r="A72" s="1">
        <v>44295</v>
      </c>
      <c r="B72">
        <v>2021</v>
      </c>
      <c r="C72">
        <v>2</v>
      </c>
      <c r="D72" t="s">
        <v>29</v>
      </c>
      <c r="E72">
        <v>4</v>
      </c>
      <c r="F72" t="s">
        <v>30</v>
      </c>
      <c r="G72" t="s">
        <v>31</v>
      </c>
      <c r="H72">
        <v>4</v>
      </c>
      <c r="I72" t="s">
        <v>14</v>
      </c>
      <c r="J72" t="s">
        <v>15</v>
      </c>
      <c r="K72" t="s">
        <v>16</v>
      </c>
    </row>
    <row r="73" spans="1:11" hidden="1" x14ac:dyDescent="0.25">
      <c r="A73" s="1">
        <v>44296</v>
      </c>
      <c r="B73">
        <v>2021</v>
      </c>
      <c r="C73">
        <v>2</v>
      </c>
      <c r="D73" t="s">
        <v>29</v>
      </c>
      <c r="E73">
        <v>4</v>
      </c>
      <c r="F73" t="s">
        <v>30</v>
      </c>
      <c r="G73" t="s">
        <v>31</v>
      </c>
      <c r="H73">
        <v>5</v>
      </c>
      <c r="I73" t="s">
        <v>17</v>
      </c>
      <c r="J73" t="s">
        <v>18</v>
      </c>
      <c r="K73" t="s">
        <v>16</v>
      </c>
    </row>
    <row r="74" spans="1:11" hidden="1" x14ac:dyDescent="0.25">
      <c r="A74" s="1">
        <v>44299</v>
      </c>
      <c r="B74">
        <v>2021</v>
      </c>
      <c r="C74">
        <v>2</v>
      </c>
      <c r="D74" t="s">
        <v>29</v>
      </c>
      <c r="E74">
        <v>4</v>
      </c>
      <c r="F74" t="s">
        <v>30</v>
      </c>
      <c r="G74" t="s">
        <v>31</v>
      </c>
      <c r="H74">
        <v>1</v>
      </c>
      <c r="I74" t="s">
        <v>19</v>
      </c>
      <c r="J74" t="s">
        <v>20</v>
      </c>
      <c r="K74" t="s">
        <v>16</v>
      </c>
    </row>
    <row r="75" spans="1:11" hidden="1" x14ac:dyDescent="0.25">
      <c r="A75" s="1">
        <v>44300</v>
      </c>
      <c r="B75">
        <v>2021</v>
      </c>
      <c r="C75">
        <v>2</v>
      </c>
      <c r="D75" t="s">
        <v>29</v>
      </c>
      <c r="E75">
        <v>4</v>
      </c>
      <c r="F75" t="s">
        <v>30</v>
      </c>
      <c r="G75" t="s">
        <v>31</v>
      </c>
      <c r="H75">
        <v>2</v>
      </c>
      <c r="I75" t="s">
        <v>21</v>
      </c>
      <c r="J75" t="s">
        <v>22</v>
      </c>
      <c r="K75" t="s">
        <v>16</v>
      </c>
    </row>
    <row r="76" spans="1:11" hidden="1" x14ac:dyDescent="0.25">
      <c r="A76" s="1">
        <v>44301</v>
      </c>
      <c r="B76">
        <v>2021</v>
      </c>
      <c r="C76">
        <v>2</v>
      </c>
      <c r="D76" t="s">
        <v>29</v>
      </c>
      <c r="E76">
        <v>4</v>
      </c>
      <c r="F76" t="s">
        <v>30</v>
      </c>
      <c r="G76" t="s">
        <v>31</v>
      </c>
      <c r="H76">
        <v>3</v>
      </c>
      <c r="I76" t="s">
        <v>23</v>
      </c>
      <c r="J76" t="s">
        <v>24</v>
      </c>
      <c r="K76" t="s">
        <v>16</v>
      </c>
    </row>
    <row r="77" spans="1:11" hidden="1" x14ac:dyDescent="0.25">
      <c r="A77" s="1">
        <v>44302</v>
      </c>
      <c r="B77">
        <v>2021</v>
      </c>
      <c r="C77">
        <v>2</v>
      </c>
      <c r="D77" t="s">
        <v>29</v>
      </c>
      <c r="E77">
        <v>4</v>
      </c>
      <c r="F77" t="s">
        <v>30</v>
      </c>
      <c r="G77" t="s">
        <v>31</v>
      </c>
      <c r="H77">
        <v>4</v>
      </c>
      <c r="I77" t="s">
        <v>14</v>
      </c>
      <c r="J77" t="s">
        <v>15</v>
      </c>
      <c r="K77" t="s">
        <v>16</v>
      </c>
    </row>
    <row r="78" spans="1:11" hidden="1" x14ac:dyDescent="0.25">
      <c r="A78" s="1">
        <v>44303</v>
      </c>
      <c r="B78">
        <v>2021</v>
      </c>
      <c r="C78">
        <v>2</v>
      </c>
      <c r="D78" t="s">
        <v>29</v>
      </c>
      <c r="E78">
        <v>4</v>
      </c>
      <c r="F78" t="s">
        <v>30</v>
      </c>
      <c r="G78" t="s">
        <v>31</v>
      </c>
      <c r="H78">
        <v>5</v>
      </c>
      <c r="I78" t="s">
        <v>17</v>
      </c>
      <c r="J78" t="s">
        <v>18</v>
      </c>
      <c r="K78" t="s">
        <v>16</v>
      </c>
    </row>
    <row r="79" spans="1:11" hidden="1" x14ac:dyDescent="0.25">
      <c r="A79" s="1">
        <v>44306</v>
      </c>
      <c r="B79">
        <v>2021</v>
      </c>
      <c r="C79">
        <v>2</v>
      </c>
      <c r="D79" t="s">
        <v>29</v>
      </c>
      <c r="E79">
        <v>4</v>
      </c>
      <c r="F79" t="s">
        <v>30</v>
      </c>
      <c r="G79" t="s">
        <v>31</v>
      </c>
      <c r="H79">
        <v>1</v>
      </c>
      <c r="I79" t="s">
        <v>19</v>
      </c>
      <c r="J79" t="s">
        <v>20</v>
      </c>
      <c r="K79" t="s">
        <v>16</v>
      </c>
    </row>
    <row r="80" spans="1:11" hidden="1" x14ac:dyDescent="0.25">
      <c r="A80" s="1">
        <v>44307</v>
      </c>
      <c r="B80">
        <v>2021</v>
      </c>
      <c r="C80">
        <v>2</v>
      </c>
      <c r="D80" t="s">
        <v>29</v>
      </c>
      <c r="E80">
        <v>4</v>
      </c>
      <c r="F80" t="s">
        <v>30</v>
      </c>
      <c r="G80" t="s">
        <v>31</v>
      </c>
      <c r="H80">
        <v>2</v>
      </c>
      <c r="I80" t="s">
        <v>21</v>
      </c>
      <c r="J80" t="s">
        <v>22</v>
      </c>
      <c r="K80" t="s">
        <v>16</v>
      </c>
    </row>
    <row r="81" spans="1:11" hidden="1" x14ac:dyDescent="0.25">
      <c r="A81" s="1">
        <v>44308</v>
      </c>
      <c r="B81">
        <v>2021</v>
      </c>
      <c r="C81">
        <v>2</v>
      </c>
      <c r="D81" t="s">
        <v>29</v>
      </c>
      <c r="E81">
        <v>4</v>
      </c>
      <c r="F81" t="s">
        <v>30</v>
      </c>
      <c r="G81" t="s">
        <v>31</v>
      </c>
      <c r="H81">
        <v>3</v>
      </c>
      <c r="I81" t="s">
        <v>23</v>
      </c>
      <c r="J81" t="s">
        <v>24</v>
      </c>
      <c r="K81" t="s">
        <v>16</v>
      </c>
    </row>
    <row r="82" spans="1:11" hidden="1" x14ac:dyDescent="0.25">
      <c r="A82" s="1">
        <v>44309</v>
      </c>
      <c r="B82">
        <v>2021</v>
      </c>
      <c r="C82">
        <v>2</v>
      </c>
      <c r="D82" t="s">
        <v>29</v>
      </c>
      <c r="E82">
        <v>4</v>
      </c>
      <c r="F82" t="s">
        <v>30</v>
      </c>
      <c r="G82" t="s">
        <v>31</v>
      </c>
      <c r="H82">
        <v>4</v>
      </c>
      <c r="I82" t="s">
        <v>14</v>
      </c>
      <c r="J82" t="s">
        <v>15</v>
      </c>
      <c r="K82" t="s">
        <v>16</v>
      </c>
    </row>
    <row r="83" spans="1:11" hidden="1" x14ac:dyDescent="0.25">
      <c r="A83" s="1">
        <v>44310</v>
      </c>
      <c r="B83">
        <v>2021</v>
      </c>
      <c r="C83">
        <v>2</v>
      </c>
      <c r="D83" t="s">
        <v>29</v>
      </c>
      <c r="E83">
        <v>4</v>
      </c>
      <c r="F83" t="s">
        <v>30</v>
      </c>
      <c r="G83" t="s">
        <v>31</v>
      </c>
      <c r="H83">
        <v>5</v>
      </c>
      <c r="I83" t="s">
        <v>17</v>
      </c>
      <c r="J83" t="s">
        <v>18</v>
      </c>
      <c r="K83" t="s">
        <v>16</v>
      </c>
    </row>
    <row r="84" spans="1:11" hidden="1" x14ac:dyDescent="0.25">
      <c r="A84" s="1">
        <v>44313</v>
      </c>
      <c r="B84">
        <v>2021</v>
      </c>
      <c r="C84">
        <v>2</v>
      </c>
      <c r="D84" t="s">
        <v>29</v>
      </c>
      <c r="E84">
        <v>4</v>
      </c>
      <c r="F84" t="s">
        <v>30</v>
      </c>
      <c r="G84" t="s">
        <v>31</v>
      </c>
      <c r="H84">
        <v>1</v>
      </c>
      <c r="I84" t="s">
        <v>19</v>
      </c>
      <c r="J84" t="s">
        <v>20</v>
      </c>
      <c r="K84" t="s">
        <v>16</v>
      </c>
    </row>
    <row r="85" spans="1:11" hidden="1" x14ac:dyDescent="0.25">
      <c r="A85" s="1">
        <v>44314</v>
      </c>
      <c r="B85">
        <v>2021</v>
      </c>
      <c r="C85">
        <v>2</v>
      </c>
      <c r="D85" t="s">
        <v>29</v>
      </c>
      <c r="E85">
        <v>4</v>
      </c>
      <c r="F85" t="s">
        <v>30</v>
      </c>
      <c r="G85" t="s">
        <v>31</v>
      </c>
      <c r="H85">
        <v>2</v>
      </c>
      <c r="I85" t="s">
        <v>21</v>
      </c>
      <c r="J85" t="s">
        <v>22</v>
      </c>
      <c r="K85" t="s">
        <v>16</v>
      </c>
    </row>
    <row r="86" spans="1:11" hidden="1" x14ac:dyDescent="0.25">
      <c r="A86" s="1">
        <v>44315</v>
      </c>
      <c r="B86">
        <v>2021</v>
      </c>
      <c r="C86">
        <v>2</v>
      </c>
      <c r="D86" t="s">
        <v>29</v>
      </c>
      <c r="E86">
        <v>4</v>
      </c>
      <c r="F86" t="s">
        <v>30</v>
      </c>
      <c r="G86" t="s">
        <v>31</v>
      </c>
      <c r="H86">
        <v>3</v>
      </c>
      <c r="I86" t="s">
        <v>23</v>
      </c>
      <c r="J86" t="s">
        <v>24</v>
      </c>
      <c r="K86" t="s">
        <v>16</v>
      </c>
    </row>
    <row r="87" spans="1:11" hidden="1" x14ac:dyDescent="0.25">
      <c r="A87" s="1">
        <v>44316</v>
      </c>
      <c r="B87">
        <v>2021</v>
      </c>
      <c r="C87">
        <v>2</v>
      </c>
      <c r="D87" t="s">
        <v>29</v>
      </c>
      <c r="E87">
        <v>4</v>
      </c>
      <c r="F87" t="s">
        <v>30</v>
      </c>
      <c r="G87" t="s">
        <v>31</v>
      </c>
      <c r="H87">
        <v>4</v>
      </c>
      <c r="I87" t="s">
        <v>14</v>
      </c>
      <c r="J87" t="s">
        <v>15</v>
      </c>
      <c r="K87" t="s">
        <v>16</v>
      </c>
    </row>
    <row r="88" spans="1:11" hidden="1" x14ac:dyDescent="0.25">
      <c r="A88" s="1">
        <v>44317</v>
      </c>
      <c r="B88">
        <v>2021</v>
      </c>
      <c r="C88">
        <v>2</v>
      </c>
      <c r="D88" t="s">
        <v>29</v>
      </c>
      <c r="E88">
        <v>5</v>
      </c>
      <c r="F88" t="s">
        <v>32</v>
      </c>
      <c r="G88" t="s">
        <v>32</v>
      </c>
      <c r="H88">
        <v>5</v>
      </c>
      <c r="I88" t="s">
        <v>17</v>
      </c>
      <c r="J88" t="s">
        <v>18</v>
      </c>
      <c r="K88" t="s">
        <v>16</v>
      </c>
    </row>
    <row r="89" spans="1:11" hidden="1" x14ac:dyDescent="0.25">
      <c r="A89" s="1">
        <v>44320</v>
      </c>
      <c r="B89">
        <v>2021</v>
      </c>
      <c r="C89">
        <v>2</v>
      </c>
      <c r="D89" t="s">
        <v>29</v>
      </c>
      <c r="E89">
        <v>5</v>
      </c>
      <c r="F89" t="s">
        <v>32</v>
      </c>
      <c r="G89" t="s">
        <v>32</v>
      </c>
      <c r="H89">
        <v>1</v>
      </c>
      <c r="I89" t="s">
        <v>19</v>
      </c>
      <c r="J89" t="s">
        <v>20</v>
      </c>
      <c r="K89" t="s">
        <v>16</v>
      </c>
    </row>
    <row r="90" spans="1:11" hidden="1" x14ac:dyDescent="0.25">
      <c r="A90" s="1">
        <v>44321</v>
      </c>
      <c r="B90">
        <v>2021</v>
      </c>
      <c r="C90">
        <v>2</v>
      </c>
      <c r="D90" t="s">
        <v>29</v>
      </c>
      <c r="E90">
        <v>5</v>
      </c>
      <c r="F90" t="s">
        <v>32</v>
      </c>
      <c r="G90" t="s">
        <v>32</v>
      </c>
      <c r="H90">
        <v>2</v>
      </c>
      <c r="I90" t="s">
        <v>21</v>
      </c>
      <c r="J90" t="s">
        <v>22</v>
      </c>
      <c r="K90" t="s">
        <v>16</v>
      </c>
    </row>
    <row r="91" spans="1:11" hidden="1" x14ac:dyDescent="0.25">
      <c r="A91" s="1">
        <v>44322</v>
      </c>
      <c r="B91">
        <v>2021</v>
      </c>
      <c r="C91">
        <v>2</v>
      </c>
      <c r="D91" t="s">
        <v>29</v>
      </c>
      <c r="E91">
        <v>5</v>
      </c>
      <c r="F91" t="s">
        <v>32</v>
      </c>
      <c r="G91" t="s">
        <v>32</v>
      </c>
      <c r="H91">
        <v>3</v>
      </c>
      <c r="I91" t="s">
        <v>23</v>
      </c>
      <c r="J91" t="s">
        <v>24</v>
      </c>
      <c r="K91" t="s">
        <v>16</v>
      </c>
    </row>
    <row r="92" spans="1:11" hidden="1" x14ac:dyDescent="0.25">
      <c r="A92" s="1">
        <v>44323</v>
      </c>
      <c r="B92">
        <v>2021</v>
      </c>
      <c r="C92">
        <v>2</v>
      </c>
      <c r="D92" t="s">
        <v>29</v>
      </c>
      <c r="E92">
        <v>5</v>
      </c>
      <c r="F92" t="s">
        <v>32</v>
      </c>
      <c r="G92" t="s">
        <v>32</v>
      </c>
      <c r="H92">
        <v>4</v>
      </c>
      <c r="I92" t="s">
        <v>14</v>
      </c>
      <c r="J92" t="s">
        <v>15</v>
      </c>
      <c r="K92" t="s">
        <v>16</v>
      </c>
    </row>
    <row r="93" spans="1:11" hidden="1" x14ac:dyDescent="0.25">
      <c r="A93" s="1">
        <v>44324</v>
      </c>
      <c r="B93">
        <v>2021</v>
      </c>
      <c r="C93">
        <v>2</v>
      </c>
      <c r="D93" t="s">
        <v>29</v>
      </c>
      <c r="E93">
        <v>5</v>
      </c>
      <c r="F93" t="s">
        <v>32</v>
      </c>
      <c r="G93" t="s">
        <v>32</v>
      </c>
      <c r="H93">
        <v>5</v>
      </c>
      <c r="I93" t="s">
        <v>17</v>
      </c>
      <c r="J93" t="s">
        <v>18</v>
      </c>
      <c r="K93" t="s">
        <v>16</v>
      </c>
    </row>
    <row r="94" spans="1:11" hidden="1" x14ac:dyDescent="0.25">
      <c r="A94" s="1">
        <v>44327</v>
      </c>
      <c r="B94">
        <v>2021</v>
      </c>
      <c r="C94">
        <v>2</v>
      </c>
      <c r="D94" t="s">
        <v>29</v>
      </c>
      <c r="E94">
        <v>5</v>
      </c>
      <c r="F94" t="s">
        <v>32</v>
      </c>
      <c r="G94" t="s">
        <v>32</v>
      </c>
      <c r="H94">
        <v>1</v>
      </c>
      <c r="I94" t="s">
        <v>19</v>
      </c>
      <c r="J94" t="s">
        <v>20</v>
      </c>
      <c r="K94" t="s">
        <v>16</v>
      </c>
    </row>
    <row r="95" spans="1:11" hidden="1" x14ac:dyDescent="0.25">
      <c r="A95" s="1">
        <v>44328</v>
      </c>
      <c r="B95">
        <v>2021</v>
      </c>
      <c r="C95">
        <v>2</v>
      </c>
      <c r="D95" t="s">
        <v>29</v>
      </c>
      <c r="E95">
        <v>5</v>
      </c>
      <c r="F95" t="s">
        <v>32</v>
      </c>
      <c r="G95" t="s">
        <v>32</v>
      </c>
      <c r="H95">
        <v>2</v>
      </c>
      <c r="I95" t="s">
        <v>21</v>
      </c>
      <c r="J95" t="s">
        <v>22</v>
      </c>
      <c r="K95" t="s">
        <v>16</v>
      </c>
    </row>
    <row r="96" spans="1:11" hidden="1" x14ac:dyDescent="0.25">
      <c r="A96" s="1">
        <v>44329</v>
      </c>
      <c r="B96">
        <v>2021</v>
      </c>
      <c r="C96">
        <v>2</v>
      </c>
      <c r="D96" t="s">
        <v>29</v>
      </c>
      <c r="E96">
        <v>5</v>
      </c>
      <c r="F96" t="s">
        <v>32</v>
      </c>
      <c r="G96" t="s">
        <v>32</v>
      </c>
      <c r="H96">
        <v>3</v>
      </c>
      <c r="I96" t="s">
        <v>23</v>
      </c>
      <c r="J96" t="s">
        <v>24</v>
      </c>
      <c r="K96" t="s">
        <v>16</v>
      </c>
    </row>
    <row r="97" spans="1:11" hidden="1" x14ac:dyDescent="0.25">
      <c r="A97" s="1">
        <v>44330</v>
      </c>
      <c r="B97">
        <v>2021</v>
      </c>
      <c r="C97">
        <v>2</v>
      </c>
      <c r="D97" t="s">
        <v>29</v>
      </c>
      <c r="E97">
        <v>5</v>
      </c>
      <c r="F97" t="s">
        <v>32</v>
      </c>
      <c r="G97" t="s">
        <v>32</v>
      </c>
      <c r="H97">
        <v>4</v>
      </c>
      <c r="I97" t="s">
        <v>14</v>
      </c>
      <c r="J97" t="s">
        <v>15</v>
      </c>
      <c r="K97" t="s">
        <v>16</v>
      </c>
    </row>
    <row r="98" spans="1:11" hidden="1" x14ac:dyDescent="0.25">
      <c r="A98" s="1">
        <v>44331</v>
      </c>
      <c r="B98">
        <v>2021</v>
      </c>
      <c r="C98">
        <v>2</v>
      </c>
      <c r="D98" t="s">
        <v>29</v>
      </c>
      <c r="E98">
        <v>5</v>
      </c>
      <c r="F98" t="s">
        <v>32</v>
      </c>
      <c r="G98" t="s">
        <v>32</v>
      </c>
      <c r="H98">
        <v>5</v>
      </c>
      <c r="I98" t="s">
        <v>17</v>
      </c>
      <c r="J98" t="s">
        <v>18</v>
      </c>
      <c r="K98" t="s">
        <v>16</v>
      </c>
    </row>
    <row r="99" spans="1:11" hidden="1" x14ac:dyDescent="0.25">
      <c r="A99" s="1">
        <v>44334</v>
      </c>
      <c r="B99">
        <v>2021</v>
      </c>
      <c r="C99">
        <v>2</v>
      </c>
      <c r="D99" t="s">
        <v>29</v>
      </c>
      <c r="E99">
        <v>5</v>
      </c>
      <c r="F99" t="s">
        <v>32</v>
      </c>
      <c r="G99" t="s">
        <v>32</v>
      </c>
      <c r="H99">
        <v>1</v>
      </c>
      <c r="I99" t="s">
        <v>19</v>
      </c>
      <c r="J99" t="s">
        <v>20</v>
      </c>
      <c r="K99" t="s">
        <v>16</v>
      </c>
    </row>
    <row r="100" spans="1:11" hidden="1" x14ac:dyDescent="0.25">
      <c r="A100" s="1">
        <v>44335</v>
      </c>
      <c r="B100">
        <v>2021</v>
      </c>
      <c r="C100">
        <v>2</v>
      </c>
      <c r="D100" t="s">
        <v>29</v>
      </c>
      <c r="E100">
        <v>5</v>
      </c>
      <c r="F100" t="s">
        <v>32</v>
      </c>
      <c r="G100" t="s">
        <v>32</v>
      </c>
      <c r="H100">
        <v>2</v>
      </c>
      <c r="I100" t="s">
        <v>21</v>
      </c>
      <c r="J100" t="s">
        <v>22</v>
      </c>
      <c r="K100" t="s">
        <v>16</v>
      </c>
    </row>
    <row r="101" spans="1:11" hidden="1" x14ac:dyDescent="0.25">
      <c r="A101" s="1">
        <v>44336</v>
      </c>
      <c r="B101">
        <v>2021</v>
      </c>
      <c r="C101">
        <v>2</v>
      </c>
      <c r="D101" t="s">
        <v>29</v>
      </c>
      <c r="E101">
        <v>5</v>
      </c>
      <c r="F101" t="s">
        <v>32</v>
      </c>
      <c r="G101" t="s">
        <v>32</v>
      </c>
      <c r="H101">
        <v>3</v>
      </c>
      <c r="I101" t="s">
        <v>23</v>
      </c>
      <c r="J101" t="s">
        <v>24</v>
      </c>
      <c r="K101" t="s">
        <v>16</v>
      </c>
    </row>
    <row r="102" spans="1:11" hidden="1" x14ac:dyDescent="0.25">
      <c r="A102" s="1">
        <v>44337</v>
      </c>
      <c r="B102">
        <v>2021</v>
      </c>
      <c r="C102">
        <v>2</v>
      </c>
      <c r="D102" t="s">
        <v>29</v>
      </c>
      <c r="E102">
        <v>5</v>
      </c>
      <c r="F102" t="s">
        <v>32</v>
      </c>
      <c r="G102" t="s">
        <v>32</v>
      </c>
      <c r="H102">
        <v>4</v>
      </c>
      <c r="I102" t="s">
        <v>14</v>
      </c>
      <c r="J102" t="s">
        <v>15</v>
      </c>
      <c r="K102" t="s">
        <v>16</v>
      </c>
    </row>
    <row r="103" spans="1:11" hidden="1" x14ac:dyDescent="0.25">
      <c r="A103" s="1">
        <v>44338</v>
      </c>
      <c r="B103">
        <v>2021</v>
      </c>
      <c r="C103">
        <v>2</v>
      </c>
      <c r="D103" t="s">
        <v>29</v>
      </c>
      <c r="E103">
        <v>5</v>
      </c>
      <c r="F103" t="s">
        <v>32</v>
      </c>
      <c r="G103" t="s">
        <v>32</v>
      </c>
      <c r="H103">
        <v>5</v>
      </c>
      <c r="I103" t="s">
        <v>17</v>
      </c>
      <c r="J103" t="s">
        <v>18</v>
      </c>
      <c r="K103" t="s">
        <v>16</v>
      </c>
    </row>
    <row r="104" spans="1:11" hidden="1" x14ac:dyDescent="0.25">
      <c r="A104" s="1">
        <v>44341</v>
      </c>
      <c r="B104">
        <v>2021</v>
      </c>
      <c r="C104">
        <v>2</v>
      </c>
      <c r="D104" t="s">
        <v>29</v>
      </c>
      <c r="E104">
        <v>5</v>
      </c>
      <c r="F104" t="s">
        <v>32</v>
      </c>
      <c r="G104" t="s">
        <v>32</v>
      </c>
      <c r="H104">
        <v>1</v>
      </c>
      <c r="I104" t="s">
        <v>19</v>
      </c>
      <c r="J104" t="s">
        <v>20</v>
      </c>
      <c r="K104" t="s">
        <v>16</v>
      </c>
    </row>
    <row r="105" spans="1:11" hidden="1" x14ac:dyDescent="0.25">
      <c r="A105" s="1">
        <v>44342</v>
      </c>
      <c r="B105">
        <v>2021</v>
      </c>
      <c r="C105">
        <v>2</v>
      </c>
      <c r="D105" t="s">
        <v>29</v>
      </c>
      <c r="E105">
        <v>5</v>
      </c>
      <c r="F105" t="s">
        <v>32</v>
      </c>
      <c r="G105" t="s">
        <v>32</v>
      </c>
      <c r="H105">
        <v>2</v>
      </c>
      <c r="I105" t="s">
        <v>21</v>
      </c>
      <c r="J105" t="s">
        <v>22</v>
      </c>
      <c r="K105" t="s">
        <v>16</v>
      </c>
    </row>
    <row r="106" spans="1:11" hidden="1" x14ac:dyDescent="0.25">
      <c r="A106" s="1">
        <v>44343</v>
      </c>
      <c r="B106">
        <v>2021</v>
      </c>
      <c r="C106">
        <v>2</v>
      </c>
      <c r="D106" t="s">
        <v>29</v>
      </c>
      <c r="E106">
        <v>5</v>
      </c>
      <c r="F106" t="s">
        <v>32</v>
      </c>
      <c r="G106" t="s">
        <v>32</v>
      </c>
      <c r="H106">
        <v>3</v>
      </c>
      <c r="I106" t="s">
        <v>23</v>
      </c>
      <c r="J106" t="s">
        <v>24</v>
      </c>
      <c r="K106" t="s">
        <v>16</v>
      </c>
    </row>
    <row r="107" spans="1:11" hidden="1" x14ac:dyDescent="0.25">
      <c r="A107" s="1">
        <v>44344</v>
      </c>
      <c r="B107">
        <v>2021</v>
      </c>
      <c r="C107">
        <v>2</v>
      </c>
      <c r="D107" t="s">
        <v>29</v>
      </c>
      <c r="E107">
        <v>5</v>
      </c>
      <c r="F107" t="s">
        <v>32</v>
      </c>
      <c r="G107" t="s">
        <v>32</v>
      </c>
      <c r="H107">
        <v>4</v>
      </c>
      <c r="I107" t="s">
        <v>14</v>
      </c>
      <c r="J107" t="s">
        <v>15</v>
      </c>
      <c r="K107" t="s">
        <v>16</v>
      </c>
    </row>
    <row r="108" spans="1:11" hidden="1" x14ac:dyDescent="0.25">
      <c r="A108" s="1">
        <v>44345</v>
      </c>
      <c r="B108">
        <v>2021</v>
      </c>
      <c r="C108">
        <v>2</v>
      </c>
      <c r="D108" t="s">
        <v>29</v>
      </c>
      <c r="E108">
        <v>5</v>
      </c>
      <c r="F108" t="s">
        <v>32</v>
      </c>
      <c r="G108" t="s">
        <v>32</v>
      </c>
      <c r="H108">
        <v>5</v>
      </c>
      <c r="I108" t="s">
        <v>17</v>
      </c>
      <c r="J108" t="s">
        <v>18</v>
      </c>
      <c r="K108" t="s">
        <v>16</v>
      </c>
    </row>
    <row r="109" spans="1:11" hidden="1" x14ac:dyDescent="0.25">
      <c r="A109" s="1">
        <v>44348</v>
      </c>
      <c r="B109">
        <v>2021</v>
      </c>
      <c r="C109">
        <v>2</v>
      </c>
      <c r="D109" t="s">
        <v>29</v>
      </c>
      <c r="E109">
        <v>6</v>
      </c>
      <c r="F109" t="s">
        <v>33</v>
      </c>
      <c r="G109" t="s">
        <v>34</v>
      </c>
      <c r="H109">
        <v>1</v>
      </c>
      <c r="I109" t="s">
        <v>19</v>
      </c>
      <c r="J109" t="s">
        <v>20</v>
      </c>
      <c r="K109" t="s">
        <v>16</v>
      </c>
    </row>
    <row r="110" spans="1:11" hidden="1" x14ac:dyDescent="0.25">
      <c r="A110" s="1">
        <v>44349</v>
      </c>
      <c r="B110">
        <v>2021</v>
      </c>
      <c r="C110">
        <v>2</v>
      </c>
      <c r="D110" t="s">
        <v>29</v>
      </c>
      <c r="E110">
        <v>6</v>
      </c>
      <c r="F110" t="s">
        <v>33</v>
      </c>
      <c r="G110" t="s">
        <v>34</v>
      </c>
      <c r="H110">
        <v>2</v>
      </c>
      <c r="I110" t="s">
        <v>21</v>
      </c>
      <c r="J110" t="s">
        <v>22</v>
      </c>
      <c r="K110" t="s">
        <v>16</v>
      </c>
    </row>
    <row r="111" spans="1:11" hidden="1" x14ac:dyDescent="0.25">
      <c r="A111" s="1">
        <v>44350</v>
      </c>
      <c r="B111">
        <v>2021</v>
      </c>
      <c r="C111">
        <v>2</v>
      </c>
      <c r="D111" t="s">
        <v>29</v>
      </c>
      <c r="E111">
        <v>6</v>
      </c>
      <c r="F111" t="s">
        <v>33</v>
      </c>
      <c r="G111" t="s">
        <v>34</v>
      </c>
      <c r="H111">
        <v>3</v>
      </c>
      <c r="I111" t="s">
        <v>23</v>
      </c>
      <c r="J111" t="s">
        <v>24</v>
      </c>
      <c r="K111" t="s">
        <v>16</v>
      </c>
    </row>
    <row r="112" spans="1:11" hidden="1" x14ac:dyDescent="0.25">
      <c r="A112" s="1">
        <v>44351</v>
      </c>
      <c r="B112">
        <v>2021</v>
      </c>
      <c r="C112">
        <v>2</v>
      </c>
      <c r="D112" t="s">
        <v>29</v>
      </c>
      <c r="E112">
        <v>6</v>
      </c>
      <c r="F112" t="s">
        <v>33</v>
      </c>
      <c r="G112" t="s">
        <v>34</v>
      </c>
      <c r="H112">
        <v>4</v>
      </c>
      <c r="I112" t="s">
        <v>14</v>
      </c>
      <c r="J112" t="s">
        <v>15</v>
      </c>
      <c r="K112" t="s">
        <v>16</v>
      </c>
    </row>
    <row r="113" spans="1:11" hidden="1" x14ac:dyDescent="0.25">
      <c r="A113" s="1">
        <v>44352</v>
      </c>
      <c r="B113">
        <v>2021</v>
      </c>
      <c r="C113">
        <v>2</v>
      </c>
      <c r="D113" t="s">
        <v>29</v>
      </c>
      <c r="E113">
        <v>6</v>
      </c>
      <c r="F113" t="s">
        <v>33</v>
      </c>
      <c r="G113" t="s">
        <v>34</v>
      </c>
      <c r="H113">
        <v>5</v>
      </c>
      <c r="I113" t="s">
        <v>17</v>
      </c>
      <c r="J113" t="s">
        <v>18</v>
      </c>
      <c r="K113" t="s">
        <v>16</v>
      </c>
    </row>
    <row r="114" spans="1:11" hidden="1" x14ac:dyDescent="0.25">
      <c r="A114" s="1">
        <v>44355</v>
      </c>
      <c r="B114">
        <v>2021</v>
      </c>
      <c r="C114">
        <v>2</v>
      </c>
      <c r="D114" t="s">
        <v>29</v>
      </c>
      <c r="E114">
        <v>6</v>
      </c>
      <c r="F114" t="s">
        <v>33</v>
      </c>
      <c r="G114" t="s">
        <v>34</v>
      </c>
      <c r="H114">
        <v>1</v>
      </c>
      <c r="I114" t="s">
        <v>19</v>
      </c>
      <c r="J114" t="s">
        <v>20</v>
      </c>
      <c r="K114" t="s">
        <v>16</v>
      </c>
    </row>
    <row r="115" spans="1:11" hidden="1" x14ac:dyDescent="0.25">
      <c r="A115" s="1">
        <v>44356</v>
      </c>
      <c r="B115">
        <v>2021</v>
      </c>
      <c r="C115">
        <v>2</v>
      </c>
      <c r="D115" t="s">
        <v>29</v>
      </c>
      <c r="E115">
        <v>6</v>
      </c>
      <c r="F115" t="s">
        <v>33</v>
      </c>
      <c r="G115" t="s">
        <v>34</v>
      </c>
      <c r="H115">
        <v>2</v>
      </c>
      <c r="I115" t="s">
        <v>21</v>
      </c>
      <c r="J115" t="s">
        <v>22</v>
      </c>
      <c r="K115" t="s">
        <v>16</v>
      </c>
    </row>
    <row r="116" spans="1:11" hidden="1" x14ac:dyDescent="0.25">
      <c r="A116" s="1">
        <v>44357</v>
      </c>
      <c r="B116">
        <v>2021</v>
      </c>
      <c r="C116">
        <v>2</v>
      </c>
      <c r="D116" t="s">
        <v>29</v>
      </c>
      <c r="E116">
        <v>6</v>
      </c>
      <c r="F116" t="s">
        <v>33</v>
      </c>
      <c r="G116" t="s">
        <v>34</v>
      </c>
      <c r="H116">
        <v>3</v>
      </c>
      <c r="I116" t="s">
        <v>23</v>
      </c>
      <c r="J116" t="s">
        <v>24</v>
      </c>
      <c r="K116" t="s">
        <v>16</v>
      </c>
    </row>
    <row r="117" spans="1:11" hidden="1" x14ac:dyDescent="0.25">
      <c r="A117" s="1">
        <v>44358</v>
      </c>
      <c r="B117">
        <v>2021</v>
      </c>
      <c r="C117">
        <v>2</v>
      </c>
      <c r="D117" t="s">
        <v>29</v>
      </c>
      <c r="E117">
        <v>6</v>
      </c>
      <c r="F117" t="s">
        <v>33</v>
      </c>
      <c r="G117" t="s">
        <v>34</v>
      </c>
      <c r="H117">
        <v>4</v>
      </c>
      <c r="I117" t="s">
        <v>14</v>
      </c>
      <c r="J117" t="s">
        <v>15</v>
      </c>
      <c r="K117" t="s">
        <v>16</v>
      </c>
    </row>
    <row r="118" spans="1:11" hidden="1" x14ac:dyDescent="0.25">
      <c r="A118" s="1">
        <v>44359</v>
      </c>
      <c r="B118">
        <v>2021</v>
      </c>
      <c r="C118">
        <v>2</v>
      </c>
      <c r="D118" t="s">
        <v>29</v>
      </c>
      <c r="E118">
        <v>6</v>
      </c>
      <c r="F118" t="s">
        <v>33</v>
      </c>
      <c r="G118" t="s">
        <v>34</v>
      </c>
      <c r="H118">
        <v>5</v>
      </c>
      <c r="I118" t="s">
        <v>17</v>
      </c>
      <c r="J118" t="s">
        <v>18</v>
      </c>
      <c r="K118" t="s">
        <v>16</v>
      </c>
    </row>
    <row r="119" spans="1:11" hidden="1" x14ac:dyDescent="0.25">
      <c r="A119" s="1">
        <v>44362</v>
      </c>
      <c r="B119">
        <v>2021</v>
      </c>
      <c r="C119">
        <v>2</v>
      </c>
      <c r="D119" t="s">
        <v>29</v>
      </c>
      <c r="E119">
        <v>6</v>
      </c>
      <c r="F119" t="s">
        <v>33</v>
      </c>
      <c r="G119" t="s">
        <v>34</v>
      </c>
      <c r="H119">
        <v>1</v>
      </c>
      <c r="I119" t="s">
        <v>19</v>
      </c>
      <c r="J119" t="s">
        <v>20</v>
      </c>
      <c r="K119" t="s">
        <v>16</v>
      </c>
    </row>
    <row r="120" spans="1:11" hidden="1" x14ac:dyDescent="0.25">
      <c r="A120" s="1">
        <v>44363</v>
      </c>
      <c r="B120">
        <v>2021</v>
      </c>
      <c r="C120">
        <v>2</v>
      </c>
      <c r="D120" t="s">
        <v>29</v>
      </c>
      <c r="E120">
        <v>6</v>
      </c>
      <c r="F120" t="s">
        <v>33</v>
      </c>
      <c r="G120" t="s">
        <v>34</v>
      </c>
      <c r="H120">
        <v>2</v>
      </c>
      <c r="I120" t="s">
        <v>21</v>
      </c>
      <c r="J120" t="s">
        <v>22</v>
      </c>
      <c r="K120" t="s">
        <v>16</v>
      </c>
    </row>
    <row r="121" spans="1:11" hidden="1" x14ac:dyDescent="0.25">
      <c r="A121" s="1">
        <v>44364</v>
      </c>
      <c r="B121">
        <v>2021</v>
      </c>
      <c r="C121">
        <v>2</v>
      </c>
      <c r="D121" t="s">
        <v>29</v>
      </c>
      <c r="E121">
        <v>6</v>
      </c>
      <c r="F121" t="s">
        <v>33</v>
      </c>
      <c r="G121" t="s">
        <v>34</v>
      </c>
      <c r="H121">
        <v>3</v>
      </c>
      <c r="I121" t="s">
        <v>23</v>
      </c>
      <c r="J121" t="s">
        <v>24</v>
      </c>
      <c r="K121" t="s">
        <v>16</v>
      </c>
    </row>
    <row r="122" spans="1:11" hidden="1" x14ac:dyDescent="0.25">
      <c r="A122" s="1">
        <v>44365</v>
      </c>
      <c r="B122">
        <v>2021</v>
      </c>
      <c r="C122">
        <v>2</v>
      </c>
      <c r="D122" t="s">
        <v>29</v>
      </c>
      <c r="E122">
        <v>6</v>
      </c>
      <c r="F122" t="s">
        <v>33</v>
      </c>
      <c r="G122" t="s">
        <v>34</v>
      </c>
      <c r="H122">
        <v>4</v>
      </c>
      <c r="I122" t="s">
        <v>14</v>
      </c>
      <c r="J122" t="s">
        <v>15</v>
      </c>
      <c r="K122" t="s">
        <v>16</v>
      </c>
    </row>
    <row r="123" spans="1:11" hidden="1" x14ac:dyDescent="0.25">
      <c r="A123" s="1">
        <v>44366</v>
      </c>
      <c r="B123">
        <v>2021</v>
      </c>
      <c r="C123">
        <v>2</v>
      </c>
      <c r="D123" t="s">
        <v>29</v>
      </c>
      <c r="E123">
        <v>6</v>
      </c>
      <c r="F123" t="s">
        <v>33</v>
      </c>
      <c r="G123" t="s">
        <v>34</v>
      </c>
      <c r="H123">
        <v>5</v>
      </c>
      <c r="I123" t="s">
        <v>17</v>
      </c>
      <c r="J123" t="s">
        <v>18</v>
      </c>
      <c r="K123" t="s">
        <v>16</v>
      </c>
    </row>
    <row r="124" spans="1:11" hidden="1" x14ac:dyDescent="0.25">
      <c r="A124" s="1">
        <v>44369</v>
      </c>
      <c r="B124">
        <v>2021</v>
      </c>
      <c r="C124">
        <v>2</v>
      </c>
      <c r="D124" t="s">
        <v>29</v>
      </c>
      <c r="E124">
        <v>6</v>
      </c>
      <c r="F124" t="s">
        <v>33</v>
      </c>
      <c r="G124" t="s">
        <v>34</v>
      </c>
      <c r="H124">
        <v>1</v>
      </c>
      <c r="I124" t="s">
        <v>19</v>
      </c>
      <c r="J124" t="s">
        <v>20</v>
      </c>
      <c r="K124" t="s">
        <v>16</v>
      </c>
    </row>
    <row r="125" spans="1:11" hidden="1" x14ac:dyDescent="0.25">
      <c r="A125" s="1">
        <v>44370</v>
      </c>
      <c r="B125">
        <v>2021</v>
      </c>
      <c r="C125">
        <v>2</v>
      </c>
      <c r="D125" t="s">
        <v>29</v>
      </c>
      <c r="E125">
        <v>6</v>
      </c>
      <c r="F125" t="s">
        <v>33</v>
      </c>
      <c r="G125" t="s">
        <v>34</v>
      </c>
      <c r="H125">
        <v>2</v>
      </c>
      <c r="I125" t="s">
        <v>21</v>
      </c>
      <c r="J125" t="s">
        <v>22</v>
      </c>
      <c r="K125" t="s">
        <v>16</v>
      </c>
    </row>
    <row r="126" spans="1:11" hidden="1" x14ac:dyDescent="0.25">
      <c r="A126" s="1">
        <v>44371</v>
      </c>
      <c r="B126">
        <v>2021</v>
      </c>
      <c r="C126">
        <v>2</v>
      </c>
      <c r="D126" t="s">
        <v>29</v>
      </c>
      <c r="E126">
        <v>6</v>
      </c>
      <c r="F126" t="s">
        <v>33</v>
      </c>
      <c r="G126" t="s">
        <v>34</v>
      </c>
      <c r="H126">
        <v>3</v>
      </c>
      <c r="I126" t="s">
        <v>23</v>
      </c>
      <c r="J126" t="s">
        <v>24</v>
      </c>
      <c r="K126" t="s">
        <v>16</v>
      </c>
    </row>
    <row r="127" spans="1:11" hidden="1" x14ac:dyDescent="0.25">
      <c r="A127" s="1">
        <v>44372</v>
      </c>
      <c r="B127">
        <v>2021</v>
      </c>
      <c r="C127">
        <v>2</v>
      </c>
      <c r="D127" t="s">
        <v>29</v>
      </c>
      <c r="E127">
        <v>6</v>
      </c>
      <c r="F127" t="s">
        <v>33</v>
      </c>
      <c r="G127" t="s">
        <v>34</v>
      </c>
      <c r="H127">
        <v>4</v>
      </c>
      <c r="I127" t="s">
        <v>14</v>
      </c>
      <c r="J127" t="s">
        <v>15</v>
      </c>
      <c r="K127" t="s">
        <v>16</v>
      </c>
    </row>
    <row r="128" spans="1:11" hidden="1" x14ac:dyDescent="0.25">
      <c r="A128" s="1">
        <v>44373</v>
      </c>
      <c r="B128">
        <v>2021</v>
      </c>
      <c r="C128">
        <v>2</v>
      </c>
      <c r="D128" t="s">
        <v>29</v>
      </c>
      <c r="E128">
        <v>6</v>
      </c>
      <c r="F128" t="s">
        <v>33</v>
      </c>
      <c r="G128" t="s">
        <v>34</v>
      </c>
      <c r="H128">
        <v>5</v>
      </c>
      <c r="I128" t="s">
        <v>17</v>
      </c>
      <c r="J128" t="s">
        <v>18</v>
      </c>
      <c r="K128" t="s">
        <v>16</v>
      </c>
    </row>
    <row r="129" spans="1:11" hidden="1" x14ac:dyDescent="0.25">
      <c r="A129" s="1">
        <v>44376</v>
      </c>
      <c r="B129">
        <v>2021</v>
      </c>
      <c r="C129">
        <v>2</v>
      </c>
      <c r="D129" t="s">
        <v>29</v>
      </c>
      <c r="E129">
        <v>6</v>
      </c>
      <c r="F129" t="s">
        <v>33</v>
      </c>
      <c r="G129" t="s">
        <v>34</v>
      </c>
      <c r="H129">
        <v>1</v>
      </c>
      <c r="I129" t="s">
        <v>19</v>
      </c>
      <c r="J129" t="s">
        <v>20</v>
      </c>
      <c r="K129" t="s">
        <v>16</v>
      </c>
    </row>
    <row r="130" spans="1:11" hidden="1" x14ac:dyDescent="0.25">
      <c r="A130" s="1">
        <v>44377</v>
      </c>
      <c r="B130">
        <v>2021</v>
      </c>
      <c r="C130">
        <v>2</v>
      </c>
      <c r="D130" t="s">
        <v>29</v>
      </c>
      <c r="E130">
        <v>6</v>
      </c>
      <c r="F130" t="s">
        <v>33</v>
      </c>
      <c r="G130" t="s">
        <v>34</v>
      </c>
      <c r="H130">
        <v>2</v>
      </c>
      <c r="I130" t="s">
        <v>21</v>
      </c>
      <c r="J130" t="s">
        <v>22</v>
      </c>
      <c r="K130" t="s">
        <v>16</v>
      </c>
    </row>
    <row r="131" spans="1:11" hidden="1" x14ac:dyDescent="0.25">
      <c r="A131" s="1">
        <v>44378</v>
      </c>
      <c r="B131">
        <v>2021</v>
      </c>
      <c r="C131">
        <v>3</v>
      </c>
      <c r="D131" t="s">
        <v>35</v>
      </c>
      <c r="E131">
        <v>7</v>
      </c>
      <c r="F131" t="s">
        <v>36</v>
      </c>
      <c r="G131" t="s">
        <v>37</v>
      </c>
      <c r="H131">
        <v>3</v>
      </c>
      <c r="I131" t="s">
        <v>23</v>
      </c>
      <c r="J131" t="s">
        <v>24</v>
      </c>
      <c r="K131" t="s">
        <v>16</v>
      </c>
    </row>
    <row r="132" spans="1:11" hidden="1" x14ac:dyDescent="0.25">
      <c r="A132" s="1">
        <v>44379</v>
      </c>
      <c r="B132">
        <v>2021</v>
      </c>
      <c r="C132">
        <v>3</v>
      </c>
      <c r="D132" t="s">
        <v>35</v>
      </c>
      <c r="E132">
        <v>7</v>
      </c>
      <c r="F132" t="s">
        <v>36</v>
      </c>
      <c r="G132" t="s">
        <v>37</v>
      </c>
      <c r="H132">
        <v>4</v>
      </c>
      <c r="I132" t="s">
        <v>14</v>
      </c>
      <c r="J132" t="s">
        <v>15</v>
      </c>
      <c r="K132" t="s">
        <v>16</v>
      </c>
    </row>
    <row r="133" spans="1:11" hidden="1" x14ac:dyDescent="0.25">
      <c r="A133" s="1">
        <v>44380</v>
      </c>
      <c r="B133">
        <v>2021</v>
      </c>
      <c r="C133">
        <v>3</v>
      </c>
      <c r="D133" t="s">
        <v>35</v>
      </c>
      <c r="E133">
        <v>7</v>
      </c>
      <c r="F133" t="s">
        <v>36</v>
      </c>
      <c r="G133" t="s">
        <v>37</v>
      </c>
      <c r="H133">
        <v>5</v>
      </c>
      <c r="I133" t="s">
        <v>17</v>
      </c>
      <c r="J133" t="s">
        <v>18</v>
      </c>
      <c r="K133" t="s">
        <v>16</v>
      </c>
    </row>
    <row r="134" spans="1:11" hidden="1" x14ac:dyDescent="0.25">
      <c r="A134" s="1">
        <v>44383</v>
      </c>
      <c r="B134">
        <v>2021</v>
      </c>
      <c r="C134">
        <v>3</v>
      </c>
      <c r="D134" t="s">
        <v>35</v>
      </c>
      <c r="E134">
        <v>7</v>
      </c>
      <c r="F134" t="s">
        <v>36</v>
      </c>
      <c r="G134" t="s">
        <v>37</v>
      </c>
      <c r="H134">
        <v>1</v>
      </c>
      <c r="I134" t="s">
        <v>19</v>
      </c>
      <c r="J134" t="s">
        <v>20</v>
      </c>
      <c r="K134" t="s">
        <v>16</v>
      </c>
    </row>
    <row r="135" spans="1:11" hidden="1" x14ac:dyDescent="0.25">
      <c r="A135" s="1">
        <v>44384</v>
      </c>
      <c r="B135">
        <v>2021</v>
      </c>
      <c r="C135">
        <v>3</v>
      </c>
      <c r="D135" t="s">
        <v>35</v>
      </c>
      <c r="E135">
        <v>7</v>
      </c>
      <c r="F135" t="s">
        <v>36</v>
      </c>
      <c r="G135" t="s">
        <v>37</v>
      </c>
      <c r="H135">
        <v>2</v>
      </c>
      <c r="I135" t="s">
        <v>21</v>
      </c>
      <c r="J135" t="s">
        <v>22</v>
      </c>
      <c r="K135" t="s">
        <v>16</v>
      </c>
    </row>
    <row r="136" spans="1:11" hidden="1" x14ac:dyDescent="0.25">
      <c r="A136" s="1">
        <v>44385</v>
      </c>
      <c r="B136">
        <v>2021</v>
      </c>
      <c r="C136">
        <v>3</v>
      </c>
      <c r="D136" t="s">
        <v>35</v>
      </c>
      <c r="E136">
        <v>7</v>
      </c>
      <c r="F136" t="s">
        <v>36</v>
      </c>
      <c r="G136" t="s">
        <v>37</v>
      </c>
      <c r="H136">
        <v>3</v>
      </c>
      <c r="I136" t="s">
        <v>23</v>
      </c>
      <c r="J136" t="s">
        <v>24</v>
      </c>
      <c r="K136" t="s">
        <v>16</v>
      </c>
    </row>
    <row r="137" spans="1:11" hidden="1" x14ac:dyDescent="0.25">
      <c r="A137" s="1">
        <v>44386</v>
      </c>
      <c r="B137">
        <v>2021</v>
      </c>
      <c r="C137">
        <v>3</v>
      </c>
      <c r="D137" t="s">
        <v>35</v>
      </c>
      <c r="E137">
        <v>7</v>
      </c>
      <c r="F137" t="s">
        <v>36</v>
      </c>
      <c r="G137" t="s">
        <v>37</v>
      </c>
      <c r="H137">
        <v>4</v>
      </c>
      <c r="I137" t="s">
        <v>14</v>
      </c>
      <c r="J137" t="s">
        <v>15</v>
      </c>
      <c r="K137" t="s">
        <v>16</v>
      </c>
    </row>
    <row r="138" spans="1:11" hidden="1" x14ac:dyDescent="0.25">
      <c r="A138" s="1">
        <v>44387</v>
      </c>
      <c r="B138">
        <v>2021</v>
      </c>
      <c r="C138">
        <v>3</v>
      </c>
      <c r="D138" t="s">
        <v>35</v>
      </c>
      <c r="E138">
        <v>7</v>
      </c>
      <c r="F138" t="s">
        <v>36</v>
      </c>
      <c r="G138" t="s">
        <v>37</v>
      </c>
      <c r="H138">
        <v>5</v>
      </c>
      <c r="I138" t="s">
        <v>17</v>
      </c>
      <c r="J138" t="s">
        <v>18</v>
      </c>
      <c r="K138" t="s">
        <v>16</v>
      </c>
    </row>
    <row r="139" spans="1:11" hidden="1" x14ac:dyDescent="0.25">
      <c r="A139" s="1">
        <v>44390</v>
      </c>
      <c r="B139">
        <v>2021</v>
      </c>
      <c r="C139">
        <v>3</v>
      </c>
      <c r="D139" t="s">
        <v>35</v>
      </c>
      <c r="E139">
        <v>7</v>
      </c>
      <c r="F139" t="s">
        <v>36</v>
      </c>
      <c r="G139" t="s">
        <v>37</v>
      </c>
      <c r="H139">
        <v>1</v>
      </c>
      <c r="I139" t="s">
        <v>19</v>
      </c>
      <c r="J139" t="s">
        <v>20</v>
      </c>
      <c r="K139" t="s">
        <v>16</v>
      </c>
    </row>
    <row r="140" spans="1:11" hidden="1" x14ac:dyDescent="0.25">
      <c r="A140" s="1">
        <v>44391</v>
      </c>
      <c r="B140">
        <v>2021</v>
      </c>
      <c r="C140">
        <v>3</v>
      </c>
      <c r="D140" t="s">
        <v>35</v>
      </c>
      <c r="E140">
        <v>7</v>
      </c>
      <c r="F140" t="s">
        <v>36</v>
      </c>
      <c r="G140" t="s">
        <v>37</v>
      </c>
      <c r="H140">
        <v>2</v>
      </c>
      <c r="I140" t="s">
        <v>21</v>
      </c>
      <c r="J140" t="s">
        <v>22</v>
      </c>
      <c r="K140" t="s">
        <v>16</v>
      </c>
    </row>
    <row r="141" spans="1:11" hidden="1" x14ac:dyDescent="0.25">
      <c r="A141" s="1">
        <v>44392</v>
      </c>
      <c r="B141">
        <v>2021</v>
      </c>
      <c r="C141">
        <v>3</v>
      </c>
      <c r="D141" t="s">
        <v>35</v>
      </c>
      <c r="E141">
        <v>7</v>
      </c>
      <c r="F141" t="s">
        <v>36</v>
      </c>
      <c r="G141" t="s">
        <v>37</v>
      </c>
      <c r="H141">
        <v>3</v>
      </c>
      <c r="I141" t="s">
        <v>23</v>
      </c>
      <c r="J141" t="s">
        <v>24</v>
      </c>
      <c r="K141" t="s">
        <v>16</v>
      </c>
    </row>
    <row r="142" spans="1:11" hidden="1" x14ac:dyDescent="0.25">
      <c r="A142" s="1">
        <v>44393</v>
      </c>
      <c r="B142">
        <v>2021</v>
      </c>
      <c r="C142">
        <v>3</v>
      </c>
      <c r="D142" t="s">
        <v>35</v>
      </c>
      <c r="E142">
        <v>7</v>
      </c>
      <c r="F142" t="s">
        <v>36</v>
      </c>
      <c r="G142" t="s">
        <v>37</v>
      </c>
      <c r="H142">
        <v>4</v>
      </c>
      <c r="I142" t="s">
        <v>14</v>
      </c>
      <c r="J142" t="s">
        <v>15</v>
      </c>
      <c r="K142" t="s">
        <v>16</v>
      </c>
    </row>
    <row r="143" spans="1:11" hidden="1" x14ac:dyDescent="0.25">
      <c r="A143" s="1">
        <v>44394</v>
      </c>
      <c r="B143">
        <v>2021</v>
      </c>
      <c r="C143">
        <v>3</v>
      </c>
      <c r="D143" t="s">
        <v>35</v>
      </c>
      <c r="E143">
        <v>7</v>
      </c>
      <c r="F143" t="s">
        <v>36</v>
      </c>
      <c r="G143" t="s">
        <v>37</v>
      </c>
      <c r="H143">
        <v>5</v>
      </c>
      <c r="I143" t="s">
        <v>17</v>
      </c>
      <c r="J143" t="s">
        <v>18</v>
      </c>
      <c r="K143" t="s">
        <v>16</v>
      </c>
    </row>
    <row r="144" spans="1:11" hidden="1" x14ac:dyDescent="0.25">
      <c r="A144" s="1">
        <v>44397</v>
      </c>
      <c r="B144">
        <v>2021</v>
      </c>
      <c r="C144">
        <v>3</v>
      </c>
      <c r="D144" t="s">
        <v>35</v>
      </c>
      <c r="E144">
        <v>7</v>
      </c>
      <c r="F144" t="s">
        <v>36</v>
      </c>
      <c r="G144" t="s">
        <v>37</v>
      </c>
      <c r="H144">
        <v>1</v>
      </c>
      <c r="I144" t="s">
        <v>19</v>
      </c>
      <c r="J144" t="s">
        <v>20</v>
      </c>
      <c r="K144" t="s">
        <v>16</v>
      </c>
    </row>
    <row r="145" spans="1:11" hidden="1" x14ac:dyDescent="0.25">
      <c r="A145" s="1">
        <v>44398</v>
      </c>
      <c r="B145">
        <v>2021</v>
      </c>
      <c r="C145">
        <v>3</v>
      </c>
      <c r="D145" t="s">
        <v>35</v>
      </c>
      <c r="E145">
        <v>7</v>
      </c>
      <c r="F145" t="s">
        <v>36</v>
      </c>
      <c r="G145" t="s">
        <v>37</v>
      </c>
      <c r="H145">
        <v>2</v>
      </c>
      <c r="I145" t="s">
        <v>21</v>
      </c>
      <c r="J145" t="s">
        <v>22</v>
      </c>
      <c r="K145" t="s">
        <v>16</v>
      </c>
    </row>
    <row r="146" spans="1:11" hidden="1" x14ac:dyDescent="0.25">
      <c r="A146" s="1">
        <v>44399</v>
      </c>
      <c r="B146">
        <v>2021</v>
      </c>
      <c r="C146">
        <v>3</v>
      </c>
      <c r="D146" t="s">
        <v>35</v>
      </c>
      <c r="E146">
        <v>7</v>
      </c>
      <c r="F146" t="s">
        <v>36</v>
      </c>
      <c r="G146" t="s">
        <v>37</v>
      </c>
      <c r="H146">
        <v>3</v>
      </c>
      <c r="I146" t="s">
        <v>23</v>
      </c>
      <c r="J146" t="s">
        <v>24</v>
      </c>
      <c r="K146" t="s">
        <v>16</v>
      </c>
    </row>
    <row r="147" spans="1:11" hidden="1" x14ac:dyDescent="0.25">
      <c r="A147" s="1">
        <v>44400</v>
      </c>
      <c r="B147">
        <v>2021</v>
      </c>
      <c r="C147">
        <v>3</v>
      </c>
      <c r="D147" t="s">
        <v>35</v>
      </c>
      <c r="E147">
        <v>7</v>
      </c>
      <c r="F147" t="s">
        <v>36</v>
      </c>
      <c r="G147" t="s">
        <v>37</v>
      </c>
      <c r="H147">
        <v>4</v>
      </c>
      <c r="I147" t="s">
        <v>14</v>
      </c>
      <c r="J147" t="s">
        <v>15</v>
      </c>
      <c r="K147" t="s">
        <v>16</v>
      </c>
    </row>
    <row r="148" spans="1:11" hidden="1" x14ac:dyDescent="0.25">
      <c r="A148" s="1">
        <v>44401</v>
      </c>
      <c r="B148">
        <v>2021</v>
      </c>
      <c r="C148">
        <v>3</v>
      </c>
      <c r="D148" t="s">
        <v>35</v>
      </c>
      <c r="E148">
        <v>7</v>
      </c>
      <c r="F148" t="s">
        <v>36</v>
      </c>
      <c r="G148" t="s">
        <v>37</v>
      </c>
      <c r="H148">
        <v>5</v>
      </c>
      <c r="I148" t="s">
        <v>17</v>
      </c>
      <c r="J148" t="s">
        <v>18</v>
      </c>
      <c r="K148" t="s">
        <v>16</v>
      </c>
    </row>
    <row r="149" spans="1:11" hidden="1" x14ac:dyDescent="0.25">
      <c r="A149" s="1">
        <v>44404</v>
      </c>
      <c r="B149">
        <v>2021</v>
      </c>
      <c r="C149">
        <v>3</v>
      </c>
      <c r="D149" t="s">
        <v>35</v>
      </c>
      <c r="E149">
        <v>7</v>
      </c>
      <c r="F149" t="s">
        <v>36</v>
      </c>
      <c r="G149" t="s">
        <v>37</v>
      </c>
      <c r="H149">
        <v>1</v>
      </c>
      <c r="I149" t="s">
        <v>19</v>
      </c>
      <c r="J149" t="s">
        <v>20</v>
      </c>
      <c r="K149" t="s">
        <v>16</v>
      </c>
    </row>
    <row r="150" spans="1:11" hidden="1" x14ac:dyDescent="0.25">
      <c r="A150" s="1">
        <v>44405</v>
      </c>
      <c r="B150">
        <v>2021</v>
      </c>
      <c r="C150">
        <v>3</v>
      </c>
      <c r="D150" t="s">
        <v>35</v>
      </c>
      <c r="E150">
        <v>7</v>
      </c>
      <c r="F150" t="s">
        <v>36</v>
      </c>
      <c r="G150" t="s">
        <v>37</v>
      </c>
      <c r="H150">
        <v>2</v>
      </c>
      <c r="I150" t="s">
        <v>21</v>
      </c>
      <c r="J150" t="s">
        <v>22</v>
      </c>
      <c r="K150" t="s">
        <v>16</v>
      </c>
    </row>
    <row r="151" spans="1:11" hidden="1" x14ac:dyDescent="0.25">
      <c r="A151" s="1">
        <v>44406</v>
      </c>
      <c r="B151">
        <v>2021</v>
      </c>
      <c r="C151">
        <v>3</v>
      </c>
      <c r="D151" t="s">
        <v>35</v>
      </c>
      <c r="E151">
        <v>7</v>
      </c>
      <c r="F151" t="s">
        <v>36</v>
      </c>
      <c r="G151" t="s">
        <v>37</v>
      </c>
      <c r="H151">
        <v>3</v>
      </c>
      <c r="I151" t="s">
        <v>23</v>
      </c>
      <c r="J151" t="s">
        <v>24</v>
      </c>
      <c r="K151" t="s">
        <v>16</v>
      </c>
    </row>
    <row r="152" spans="1:11" hidden="1" x14ac:dyDescent="0.25">
      <c r="A152" s="1">
        <v>44407</v>
      </c>
      <c r="B152">
        <v>2021</v>
      </c>
      <c r="C152">
        <v>3</v>
      </c>
      <c r="D152" t="s">
        <v>35</v>
      </c>
      <c r="E152">
        <v>7</v>
      </c>
      <c r="F152" t="s">
        <v>36</v>
      </c>
      <c r="G152" t="s">
        <v>37</v>
      </c>
      <c r="H152">
        <v>4</v>
      </c>
      <c r="I152" t="s">
        <v>14</v>
      </c>
      <c r="J152" t="s">
        <v>15</v>
      </c>
      <c r="K152" t="s">
        <v>16</v>
      </c>
    </row>
    <row r="153" spans="1:11" hidden="1" x14ac:dyDescent="0.25">
      <c r="A153" s="1">
        <v>44408</v>
      </c>
      <c r="B153">
        <v>2021</v>
      </c>
      <c r="C153">
        <v>3</v>
      </c>
      <c r="D153" t="s">
        <v>35</v>
      </c>
      <c r="E153">
        <v>7</v>
      </c>
      <c r="F153" t="s">
        <v>36</v>
      </c>
      <c r="G153" t="s">
        <v>37</v>
      </c>
      <c r="H153">
        <v>5</v>
      </c>
      <c r="I153" t="s">
        <v>17</v>
      </c>
      <c r="J153" t="s">
        <v>18</v>
      </c>
      <c r="K153" t="s">
        <v>16</v>
      </c>
    </row>
    <row r="154" spans="1:11" hidden="1" x14ac:dyDescent="0.25">
      <c r="A154" s="1">
        <v>44411</v>
      </c>
      <c r="B154">
        <v>2021</v>
      </c>
      <c r="C154">
        <v>3</v>
      </c>
      <c r="D154" t="s">
        <v>35</v>
      </c>
      <c r="E154">
        <v>8</v>
      </c>
      <c r="F154" t="s">
        <v>38</v>
      </c>
      <c r="G154" t="s">
        <v>39</v>
      </c>
      <c r="H154">
        <v>1</v>
      </c>
      <c r="I154" t="s">
        <v>19</v>
      </c>
      <c r="J154" t="s">
        <v>20</v>
      </c>
      <c r="K154" t="s">
        <v>16</v>
      </c>
    </row>
    <row r="155" spans="1:11" hidden="1" x14ac:dyDescent="0.25">
      <c r="A155" s="1">
        <v>44412</v>
      </c>
      <c r="B155">
        <v>2021</v>
      </c>
      <c r="C155">
        <v>3</v>
      </c>
      <c r="D155" t="s">
        <v>35</v>
      </c>
      <c r="E155">
        <v>8</v>
      </c>
      <c r="F155" t="s">
        <v>38</v>
      </c>
      <c r="G155" t="s">
        <v>39</v>
      </c>
      <c r="H155">
        <v>2</v>
      </c>
      <c r="I155" t="s">
        <v>21</v>
      </c>
      <c r="J155" t="s">
        <v>22</v>
      </c>
      <c r="K155" t="s">
        <v>16</v>
      </c>
    </row>
    <row r="156" spans="1:11" hidden="1" x14ac:dyDescent="0.25">
      <c r="A156" s="1">
        <v>44413</v>
      </c>
      <c r="B156">
        <v>2021</v>
      </c>
      <c r="C156">
        <v>3</v>
      </c>
      <c r="D156" t="s">
        <v>35</v>
      </c>
      <c r="E156">
        <v>8</v>
      </c>
      <c r="F156" t="s">
        <v>38</v>
      </c>
      <c r="G156" t="s">
        <v>39</v>
      </c>
      <c r="H156">
        <v>3</v>
      </c>
      <c r="I156" t="s">
        <v>23</v>
      </c>
      <c r="J156" t="s">
        <v>24</v>
      </c>
      <c r="K156" t="s">
        <v>16</v>
      </c>
    </row>
    <row r="157" spans="1:11" hidden="1" x14ac:dyDescent="0.25">
      <c r="A157" s="1">
        <v>44414</v>
      </c>
      <c r="B157">
        <v>2021</v>
      </c>
      <c r="C157">
        <v>3</v>
      </c>
      <c r="D157" t="s">
        <v>35</v>
      </c>
      <c r="E157">
        <v>8</v>
      </c>
      <c r="F157" t="s">
        <v>38</v>
      </c>
      <c r="G157" t="s">
        <v>39</v>
      </c>
      <c r="H157">
        <v>4</v>
      </c>
      <c r="I157" t="s">
        <v>14</v>
      </c>
      <c r="J157" t="s">
        <v>15</v>
      </c>
      <c r="K157" t="s">
        <v>16</v>
      </c>
    </row>
    <row r="158" spans="1:11" hidden="1" x14ac:dyDescent="0.25">
      <c r="A158" s="1">
        <v>44415</v>
      </c>
      <c r="B158">
        <v>2021</v>
      </c>
      <c r="C158">
        <v>3</v>
      </c>
      <c r="D158" t="s">
        <v>35</v>
      </c>
      <c r="E158">
        <v>8</v>
      </c>
      <c r="F158" t="s">
        <v>38</v>
      </c>
      <c r="G158" t="s">
        <v>39</v>
      </c>
      <c r="H158">
        <v>5</v>
      </c>
      <c r="I158" t="s">
        <v>17</v>
      </c>
      <c r="J158" t="s">
        <v>18</v>
      </c>
      <c r="K158" t="s">
        <v>16</v>
      </c>
    </row>
    <row r="159" spans="1:11" hidden="1" x14ac:dyDescent="0.25">
      <c r="A159" s="1">
        <v>44418</v>
      </c>
      <c r="B159">
        <v>2021</v>
      </c>
      <c r="C159">
        <v>3</v>
      </c>
      <c r="D159" t="s">
        <v>35</v>
      </c>
      <c r="E159">
        <v>8</v>
      </c>
      <c r="F159" t="s">
        <v>38</v>
      </c>
      <c r="G159" t="s">
        <v>39</v>
      </c>
      <c r="H159">
        <v>1</v>
      </c>
      <c r="I159" t="s">
        <v>19</v>
      </c>
      <c r="J159" t="s">
        <v>20</v>
      </c>
      <c r="K159" t="s">
        <v>16</v>
      </c>
    </row>
    <row r="160" spans="1:11" hidden="1" x14ac:dyDescent="0.25">
      <c r="A160" s="1">
        <v>44419</v>
      </c>
      <c r="B160">
        <v>2021</v>
      </c>
      <c r="C160">
        <v>3</v>
      </c>
      <c r="D160" t="s">
        <v>35</v>
      </c>
      <c r="E160">
        <v>8</v>
      </c>
      <c r="F160" t="s">
        <v>38</v>
      </c>
      <c r="G160" t="s">
        <v>39</v>
      </c>
      <c r="H160">
        <v>2</v>
      </c>
      <c r="I160" t="s">
        <v>21</v>
      </c>
      <c r="J160" t="s">
        <v>22</v>
      </c>
      <c r="K160" t="s">
        <v>16</v>
      </c>
    </row>
    <row r="161" spans="1:11" hidden="1" x14ac:dyDescent="0.25">
      <c r="A161" s="1">
        <v>44420</v>
      </c>
      <c r="B161">
        <v>2021</v>
      </c>
      <c r="C161">
        <v>3</v>
      </c>
      <c r="D161" t="s">
        <v>35</v>
      </c>
      <c r="E161">
        <v>8</v>
      </c>
      <c r="F161" t="s">
        <v>38</v>
      </c>
      <c r="G161" t="s">
        <v>39</v>
      </c>
      <c r="H161">
        <v>3</v>
      </c>
      <c r="I161" t="s">
        <v>23</v>
      </c>
      <c r="J161" t="s">
        <v>24</v>
      </c>
      <c r="K161" t="s">
        <v>16</v>
      </c>
    </row>
    <row r="162" spans="1:11" hidden="1" x14ac:dyDescent="0.25">
      <c r="A162" s="1">
        <v>44421</v>
      </c>
      <c r="B162">
        <v>2021</v>
      </c>
      <c r="C162">
        <v>3</v>
      </c>
      <c r="D162" t="s">
        <v>35</v>
      </c>
      <c r="E162">
        <v>8</v>
      </c>
      <c r="F162" t="s">
        <v>38</v>
      </c>
      <c r="G162" t="s">
        <v>39</v>
      </c>
      <c r="H162">
        <v>4</v>
      </c>
      <c r="I162" t="s">
        <v>14</v>
      </c>
      <c r="J162" t="s">
        <v>15</v>
      </c>
      <c r="K162" t="s">
        <v>16</v>
      </c>
    </row>
    <row r="163" spans="1:11" hidden="1" x14ac:dyDescent="0.25">
      <c r="A163" s="1">
        <v>44422</v>
      </c>
      <c r="B163">
        <v>2021</v>
      </c>
      <c r="C163">
        <v>3</v>
      </c>
      <c r="D163" t="s">
        <v>35</v>
      </c>
      <c r="E163">
        <v>8</v>
      </c>
      <c r="F163" t="s">
        <v>38</v>
      </c>
      <c r="G163" t="s">
        <v>39</v>
      </c>
      <c r="H163">
        <v>5</v>
      </c>
      <c r="I163" t="s">
        <v>17</v>
      </c>
      <c r="J163" t="s">
        <v>18</v>
      </c>
      <c r="K163" t="s">
        <v>16</v>
      </c>
    </row>
    <row r="164" spans="1:11" hidden="1" x14ac:dyDescent="0.25">
      <c r="A164" s="1">
        <v>44425</v>
      </c>
      <c r="B164">
        <v>2021</v>
      </c>
      <c r="C164">
        <v>3</v>
      </c>
      <c r="D164" t="s">
        <v>35</v>
      </c>
      <c r="E164">
        <v>8</v>
      </c>
      <c r="F164" t="s">
        <v>38</v>
      </c>
      <c r="G164" t="s">
        <v>39</v>
      </c>
      <c r="H164">
        <v>1</v>
      </c>
      <c r="I164" t="s">
        <v>19</v>
      </c>
      <c r="J164" t="s">
        <v>20</v>
      </c>
      <c r="K164" t="s">
        <v>16</v>
      </c>
    </row>
    <row r="165" spans="1:11" hidden="1" x14ac:dyDescent="0.25">
      <c r="A165" s="1">
        <v>44426</v>
      </c>
      <c r="B165">
        <v>2021</v>
      </c>
      <c r="C165">
        <v>3</v>
      </c>
      <c r="D165" t="s">
        <v>35</v>
      </c>
      <c r="E165">
        <v>8</v>
      </c>
      <c r="F165" t="s">
        <v>38</v>
      </c>
      <c r="G165" t="s">
        <v>39</v>
      </c>
      <c r="H165">
        <v>2</v>
      </c>
      <c r="I165" t="s">
        <v>21</v>
      </c>
      <c r="J165" t="s">
        <v>22</v>
      </c>
      <c r="K165" t="s">
        <v>16</v>
      </c>
    </row>
    <row r="166" spans="1:11" hidden="1" x14ac:dyDescent="0.25">
      <c r="A166" s="1">
        <v>44427</v>
      </c>
      <c r="B166">
        <v>2021</v>
      </c>
      <c r="C166">
        <v>3</v>
      </c>
      <c r="D166" t="s">
        <v>35</v>
      </c>
      <c r="E166">
        <v>8</v>
      </c>
      <c r="F166" t="s">
        <v>38</v>
      </c>
      <c r="G166" t="s">
        <v>39</v>
      </c>
      <c r="H166">
        <v>3</v>
      </c>
      <c r="I166" t="s">
        <v>23</v>
      </c>
      <c r="J166" t="s">
        <v>24</v>
      </c>
      <c r="K166" t="s">
        <v>16</v>
      </c>
    </row>
    <row r="167" spans="1:11" hidden="1" x14ac:dyDescent="0.25">
      <c r="A167" s="1">
        <v>44428</v>
      </c>
      <c r="B167">
        <v>2021</v>
      </c>
      <c r="C167">
        <v>3</v>
      </c>
      <c r="D167" t="s">
        <v>35</v>
      </c>
      <c r="E167">
        <v>8</v>
      </c>
      <c r="F167" t="s">
        <v>38</v>
      </c>
      <c r="G167" t="s">
        <v>39</v>
      </c>
      <c r="H167">
        <v>4</v>
      </c>
      <c r="I167" t="s">
        <v>14</v>
      </c>
      <c r="J167" t="s">
        <v>15</v>
      </c>
      <c r="K167" t="s">
        <v>16</v>
      </c>
    </row>
    <row r="168" spans="1:11" hidden="1" x14ac:dyDescent="0.25">
      <c r="A168" s="1">
        <v>44429</v>
      </c>
      <c r="B168">
        <v>2021</v>
      </c>
      <c r="C168">
        <v>3</v>
      </c>
      <c r="D168" t="s">
        <v>35</v>
      </c>
      <c r="E168">
        <v>8</v>
      </c>
      <c r="F168" t="s">
        <v>38</v>
      </c>
      <c r="G168" t="s">
        <v>39</v>
      </c>
      <c r="H168">
        <v>5</v>
      </c>
      <c r="I168" t="s">
        <v>17</v>
      </c>
      <c r="J168" t="s">
        <v>18</v>
      </c>
      <c r="K168" t="s">
        <v>16</v>
      </c>
    </row>
    <row r="169" spans="1:11" hidden="1" x14ac:dyDescent="0.25">
      <c r="A169" s="1">
        <v>44432</v>
      </c>
      <c r="B169">
        <v>2021</v>
      </c>
      <c r="C169">
        <v>3</v>
      </c>
      <c r="D169" t="s">
        <v>35</v>
      </c>
      <c r="E169">
        <v>8</v>
      </c>
      <c r="F169" t="s">
        <v>38</v>
      </c>
      <c r="G169" t="s">
        <v>39</v>
      </c>
      <c r="H169">
        <v>1</v>
      </c>
      <c r="I169" t="s">
        <v>19</v>
      </c>
      <c r="J169" t="s">
        <v>20</v>
      </c>
      <c r="K169" t="s">
        <v>16</v>
      </c>
    </row>
    <row r="170" spans="1:11" hidden="1" x14ac:dyDescent="0.25">
      <c r="A170" s="1">
        <v>44433</v>
      </c>
      <c r="B170">
        <v>2021</v>
      </c>
      <c r="C170">
        <v>3</v>
      </c>
      <c r="D170" t="s">
        <v>35</v>
      </c>
      <c r="E170">
        <v>8</v>
      </c>
      <c r="F170" t="s">
        <v>38</v>
      </c>
      <c r="G170" t="s">
        <v>39</v>
      </c>
      <c r="H170">
        <v>2</v>
      </c>
      <c r="I170" t="s">
        <v>21</v>
      </c>
      <c r="J170" t="s">
        <v>22</v>
      </c>
      <c r="K170" t="s">
        <v>16</v>
      </c>
    </row>
    <row r="171" spans="1:11" hidden="1" x14ac:dyDescent="0.25">
      <c r="A171" s="1">
        <v>44434</v>
      </c>
      <c r="B171">
        <v>2021</v>
      </c>
      <c r="C171">
        <v>3</v>
      </c>
      <c r="D171" t="s">
        <v>35</v>
      </c>
      <c r="E171">
        <v>8</v>
      </c>
      <c r="F171" t="s">
        <v>38</v>
      </c>
      <c r="G171" t="s">
        <v>39</v>
      </c>
      <c r="H171">
        <v>3</v>
      </c>
      <c r="I171" t="s">
        <v>23</v>
      </c>
      <c r="J171" t="s">
        <v>24</v>
      </c>
      <c r="K171" t="s">
        <v>16</v>
      </c>
    </row>
    <row r="172" spans="1:11" hidden="1" x14ac:dyDescent="0.25">
      <c r="A172" s="1">
        <v>44435</v>
      </c>
      <c r="B172">
        <v>2021</v>
      </c>
      <c r="C172">
        <v>3</v>
      </c>
      <c r="D172" t="s">
        <v>35</v>
      </c>
      <c r="E172">
        <v>8</v>
      </c>
      <c r="F172" t="s">
        <v>38</v>
      </c>
      <c r="G172" t="s">
        <v>39</v>
      </c>
      <c r="H172">
        <v>4</v>
      </c>
      <c r="I172" t="s">
        <v>14</v>
      </c>
      <c r="J172" t="s">
        <v>15</v>
      </c>
      <c r="K172" t="s">
        <v>16</v>
      </c>
    </row>
    <row r="173" spans="1:11" hidden="1" x14ac:dyDescent="0.25">
      <c r="A173" s="1">
        <v>44436</v>
      </c>
      <c r="B173">
        <v>2021</v>
      </c>
      <c r="C173">
        <v>3</v>
      </c>
      <c r="D173" t="s">
        <v>35</v>
      </c>
      <c r="E173">
        <v>8</v>
      </c>
      <c r="F173" t="s">
        <v>38</v>
      </c>
      <c r="G173" t="s">
        <v>39</v>
      </c>
      <c r="H173">
        <v>5</v>
      </c>
      <c r="I173" t="s">
        <v>17</v>
      </c>
      <c r="J173" t="s">
        <v>18</v>
      </c>
      <c r="K173" t="s">
        <v>16</v>
      </c>
    </row>
    <row r="174" spans="1:11" hidden="1" x14ac:dyDescent="0.25">
      <c r="A174" s="1">
        <v>44439</v>
      </c>
      <c r="B174">
        <v>2021</v>
      </c>
      <c r="C174">
        <v>3</v>
      </c>
      <c r="D174" t="s">
        <v>35</v>
      </c>
      <c r="E174">
        <v>8</v>
      </c>
      <c r="F174" t="s">
        <v>38</v>
      </c>
      <c r="G174" t="s">
        <v>39</v>
      </c>
      <c r="H174">
        <v>1</v>
      </c>
      <c r="I174" t="s">
        <v>19</v>
      </c>
      <c r="J174" t="s">
        <v>20</v>
      </c>
      <c r="K174" t="s">
        <v>16</v>
      </c>
    </row>
    <row r="175" spans="1:11" hidden="1" x14ac:dyDescent="0.25">
      <c r="A175" s="1">
        <v>44440</v>
      </c>
      <c r="B175">
        <v>2021</v>
      </c>
      <c r="C175">
        <v>3</v>
      </c>
      <c r="D175" t="s">
        <v>35</v>
      </c>
      <c r="E175">
        <v>9</v>
      </c>
      <c r="F175" t="s">
        <v>40</v>
      </c>
      <c r="G175" t="s">
        <v>41</v>
      </c>
      <c r="H175">
        <v>2</v>
      </c>
      <c r="I175" t="s">
        <v>21</v>
      </c>
      <c r="J175" t="s">
        <v>22</v>
      </c>
      <c r="K175" t="s">
        <v>16</v>
      </c>
    </row>
    <row r="176" spans="1:11" hidden="1" x14ac:dyDescent="0.25">
      <c r="A176" s="1">
        <v>44441</v>
      </c>
      <c r="B176">
        <v>2021</v>
      </c>
      <c r="C176">
        <v>3</v>
      </c>
      <c r="D176" t="s">
        <v>35</v>
      </c>
      <c r="E176">
        <v>9</v>
      </c>
      <c r="F176" t="s">
        <v>40</v>
      </c>
      <c r="G176" t="s">
        <v>41</v>
      </c>
      <c r="H176">
        <v>3</v>
      </c>
      <c r="I176" t="s">
        <v>23</v>
      </c>
      <c r="J176" t="s">
        <v>24</v>
      </c>
      <c r="K176" t="s">
        <v>16</v>
      </c>
    </row>
    <row r="177" spans="1:11" hidden="1" x14ac:dyDescent="0.25">
      <c r="A177" s="1">
        <v>44442</v>
      </c>
      <c r="B177">
        <v>2021</v>
      </c>
      <c r="C177">
        <v>3</v>
      </c>
      <c r="D177" t="s">
        <v>35</v>
      </c>
      <c r="E177">
        <v>9</v>
      </c>
      <c r="F177" t="s">
        <v>40</v>
      </c>
      <c r="G177" t="s">
        <v>41</v>
      </c>
      <c r="H177">
        <v>4</v>
      </c>
      <c r="I177" t="s">
        <v>14</v>
      </c>
      <c r="J177" t="s">
        <v>15</v>
      </c>
      <c r="K177" t="s">
        <v>16</v>
      </c>
    </row>
    <row r="178" spans="1:11" hidden="1" x14ac:dyDescent="0.25">
      <c r="A178" s="1">
        <v>44443</v>
      </c>
      <c r="B178">
        <v>2021</v>
      </c>
      <c r="C178">
        <v>3</v>
      </c>
      <c r="D178" t="s">
        <v>35</v>
      </c>
      <c r="E178">
        <v>9</v>
      </c>
      <c r="F178" t="s">
        <v>40</v>
      </c>
      <c r="G178" t="s">
        <v>41</v>
      </c>
      <c r="H178">
        <v>5</v>
      </c>
      <c r="I178" t="s">
        <v>17</v>
      </c>
      <c r="J178" t="s">
        <v>18</v>
      </c>
      <c r="K178" t="s">
        <v>16</v>
      </c>
    </row>
    <row r="179" spans="1:11" hidden="1" x14ac:dyDescent="0.25">
      <c r="A179" s="1">
        <v>44446</v>
      </c>
      <c r="B179">
        <v>2021</v>
      </c>
      <c r="C179">
        <v>3</v>
      </c>
      <c r="D179" t="s">
        <v>35</v>
      </c>
      <c r="E179">
        <v>9</v>
      </c>
      <c r="F179" t="s">
        <v>40</v>
      </c>
      <c r="G179" t="s">
        <v>41</v>
      </c>
      <c r="H179">
        <v>1</v>
      </c>
      <c r="I179" t="s">
        <v>19</v>
      </c>
      <c r="J179" t="s">
        <v>20</v>
      </c>
      <c r="K179" t="s">
        <v>16</v>
      </c>
    </row>
    <row r="180" spans="1:11" hidden="1" x14ac:dyDescent="0.25">
      <c r="A180" s="1">
        <v>44447</v>
      </c>
      <c r="B180">
        <v>2021</v>
      </c>
      <c r="C180">
        <v>3</v>
      </c>
      <c r="D180" t="s">
        <v>35</v>
      </c>
      <c r="E180">
        <v>9</v>
      </c>
      <c r="F180" t="s">
        <v>40</v>
      </c>
      <c r="G180" t="s">
        <v>41</v>
      </c>
      <c r="H180">
        <v>2</v>
      </c>
      <c r="I180" t="s">
        <v>21</v>
      </c>
      <c r="J180" t="s">
        <v>22</v>
      </c>
      <c r="K180" t="s">
        <v>16</v>
      </c>
    </row>
    <row r="181" spans="1:11" hidden="1" x14ac:dyDescent="0.25">
      <c r="A181" s="1">
        <v>44448</v>
      </c>
      <c r="B181">
        <v>2021</v>
      </c>
      <c r="C181">
        <v>3</v>
      </c>
      <c r="D181" t="s">
        <v>35</v>
      </c>
      <c r="E181">
        <v>9</v>
      </c>
      <c r="F181" t="s">
        <v>40</v>
      </c>
      <c r="G181" t="s">
        <v>41</v>
      </c>
      <c r="H181">
        <v>3</v>
      </c>
      <c r="I181" t="s">
        <v>23</v>
      </c>
      <c r="J181" t="s">
        <v>24</v>
      </c>
      <c r="K181" t="s">
        <v>16</v>
      </c>
    </row>
    <row r="182" spans="1:11" hidden="1" x14ac:dyDescent="0.25">
      <c r="A182" s="1">
        <v>44449</v>
      </c>
      <c r="B182">
        <v>2021</v>
      </c>
      <c r="C182">
        <v>3</v>
      </c>
      <c r="D182" t="s">
        <v>35</v>
      </c>
      <c r="E182">
        <v>9</v>
      </c>
      <c r="F182" t="s">
        <v>40</v>
      </c>
      <c r="G182" t="s">
        <v>41</v>
      </c>
      <c r="H182">
        <v>4</v>
      </c>
      <c r="I182" t="s">
        <v>14</v>
      </c>
      <c r="J182" t="s">
        <v>15</v>
      </c>
      <c r="K182" t="s">
        <v>16</v>
      </c>
    </row>
    <row r="183" spans="1:11" hidden="1" x14ac:dyDescent="0.25">
      <c r="A183" s="1">
        <v>44450</v>
      </c>
      <c r="B183">
        <v>2021</v>
      </c>
      <c r="C183">
        <v>3</v>
      </c>
      <c r="D183" t="s">
        <v>35</v>
      </c>
      <c r="E183">
        <v>9</v>
      </c>
      <c r="F183" t="s">
        <v>40</v>
      </c>
      <c r="G183" t="s">
        <v>41</v>
      </c>
      <c r="H183">
        <v>5</v>
      </c>
      <c r="I183" t="s">
        <v>17</v>
      </c>
      <c r="J183" t="s">
        <v>18</v>
      </c>
      <c r="K183" t="s">
        <v>16</v>
      </c>
    </row>
    <row r="184" spans="1:11" hidden="1" x14ac:dyDescent="0.25">
      <c r="A184" s="1">
        <v>44453</v>
      </c>
      <c r="B184">
        <v>2021</v>
      </c>
      <c r="C184">
        <v>3</v>
      </c>
      <c r="D184" t="s">
        <v>35</v>
      </c>
      <c r="E184">
        <v>9</v>
      </c>
      <c r="F184" t="s">
        <v>40</v>
      </c>
      <c r="G184" t="s">
        <v>41</v>
      </c>
      <c r="H184">
        <v>1</v>
      </c>
      <c r="I184" t="s">
        <v>19</v>
      </c>
      <c r="J184" t="s">
        <v>20</v>
      </c>
      <c r="K184" t="s">
        <v>16</v>
      </c>
    </row>
    <row r="185" spans="1:11" hidden="1" x14ac:dyDescent="0.25">
      <c r="A185" s="1">
        <v>44454</v>
      </c>
      <c r="B185">
        <v>2021</v>
      </c>
      <c r="C185">
        <v>3</v>
      </c>
      <c r="D185" t="s">
        <v>35</v>
      </c>
      <c r="E185">
        <v>9</v>
      </c>
      <c r="F185" t="s">
        <v>40</v>
      </c>
      <c r="G185" t="s">
        <v>41</v>
      </c>
      <c r="H185">
        <v>2</v>
      </c>
      <c r="I185" t="s">
        <v>21</v>
      </c>
      <c r="J185" t="s">
        <v>22</v>
      </c>
      <c r="K185" t="s">
        <v>16</v>
      </c>
    </row>
    <row r="186" spans="1:11" hidden="1" x14ac:dyDescent="0.25">
      <c r="A186" s="1">
        <v>44455</v>
      </c>
      <c r="B186">
        <v>2021</v>
      </c>
      <c r="C186">
        <v>3</v>
      </c>
      <c r="D186" t="s">
        <v>35</v>
      </c>
      <c r="E186">
        <v>9</v>
      </c>
      <c r="F186" t="s">
        <v>40</v>
      </c>
      <c r="G186" t="s">
        <v>41</v>
      </c>
      <c r="H186">
        <v>3</v>
      </c>
      <c r="I186" t="s">
        <v>23</v>
      </c>
      <c r="J186" t="s">
        <v>24</v>
      </c>
      <c r="K186" t="s">
        <v>16</v>
      </c>
    </row>
    <row r="187" spans="1:11" hidden="1" x14ac:dyDescent="0.25">
      <c r="A187" s="1">
        <v>44456</v>
      </c>
      <c r="B187">
        <v>2021</v>
      </c>
      <c r="C187">
        <v>3</v>
      </c>
      <c r="D187" t="s">
        <v>35</v>
      </c>
      <c r="E187">
        <v>9</v>
      </c>
      <c r="F187" t="s">
        <v>40</v>
      </c>
      <c r="G187" t="s">
        <v>41</v>
      </c>
      <c r="H187">
        <v>4</v>
      </c>
      <c r="I187" t="s">
        <v>14</v>
      </c>
      <c r="J187" t="s">
        <v>15</v>
      </c>
      <c r="K187" t="s">
        <v>16</v>
      </c>
    </row>
    <row r="188" spans="1:11" hidden="1" x14ac:dyDescent="0.25">
      <c r="A188" s="1">
        <v>44457</v>
      </c>
      <c r="B188">
        <v>2021</v>
      </c>
      <c r="C188">
        <v>3</v>
      </c>
      <c r="D188" t="s">
        <v>35</v>
      </c>
      <c r="E188">
        <v>9</v>
      </c>
      <c r="F188" t="s">
        <v>40</v>
      </c>
      <c r="G188" t="s">
        <v>41</v>
      </c>
      <c r="H188">
        <v>5</v>
      </c>
      <c r="I188" t="s">
        <v>17</v>
      </c>
      <c r="J188" t="s">
        <v>18</v>
      </c>
      <c r="K188" t="s">
        <v>16</v>
      </c>
    </row>
    <row r="189" spans="1:11" hidden="1" x14ac:dyDescent="0.25">
      <c r="A189" s="1">
        <v>44460</v>
      </c>
      <c r="B189">
        <v>2021</v>
      </c>
      <c r="C189">
        <v>3</v>
      </c>
      <c r="D189" t="s">
        <v>35</v>
      </c>
      <c r="E189">
        <v>9</v>
      </c>
      <c r="F189" t="s">
        <v>40</v>
      </c>
      <c r="G189" t="s">
        <v>41</v>
      </c>
      <c r="H189">
        <v>1</v>
      </c>
      <c r="I189" t="s">
        <v>19</v>
      </c>
      <c r="J189" t="s">
        <v>20</v>
      </c>
      <c r="K189" t="s">
        <v>16</v>
      </c>
    </row>
    <row r="190" spans="1:11" hidden="1" x14ac:dyDescent="0.25">
      <c r="A190" s="1">
        <v>44461</v>
      </c>
      <c r="B190">
        <v>2021</v>
      </c>
      <c r="C190">
        <v>3</v>
      </c>
      <c r="D190" t="s">
        <v>35</v>
      </c>
      <c r="E190">
        <v>9</v>
      </c>
      <c r="F190" t="s">
        <v>40</v>
      </c>
      <c r="G190" t="s">
        <v>41</v>
      </c>
      <c r="H190">
        <v>2</v>
      </c>
      <c r="I190" t="s">
        <v>21</v>
      </c>
      <c r="J190" t="s">
        <v>22</v>
      </c>
      <c r="K190" t="s">
        <v>16</v>
      </c>
    </row>
    <row r="191" spans="1:11" hidden="1" x14ac:dyDescent="0.25">
      <c r="A191" s="1">
        <v>44462</v>
      </c>
      <c r="B191">
        <v>2021</v>
      </c>
      <c r="C191">
        <v>3</v>
      </c>
      <c r="D191" t="s">
        <v>35</v>
      </c>
      <c r="E191">
        <v>9</v>
      </c>
      <c r="F191" t="s">
        <v>40</v>
      </c>
      <c r="G191" t="s">
        <v>41</v>
      </c>
      <c r="H191">
        <v>3</v>
      </c>
      <c r="I191" t="s">
        <v>23</v>
      </c>
      <c r="J191" t="s">
        <v>24</v>
      </c>
      <c r="K191" t="s">
        <v>16</v>
      </c>
    </row>
    <row r="192" spans="1:11" hidden="1" x14ac:dyDescent="0.25">
      <c r="A192" s="1">
        <v>44463</v>
      </c>
      <c r="B192">
        <v>2021</v>
      </c>
      <c r="C192">
        <v>3</v>
      </c>
      <c r="D192" t="s">
        <v>35</v>
      </c>
      <c r="E192">
        <v>9</v>
      </c>
      <c r="F192" t="s">
        <v>40</v>
      </c>
      <c r="G192" t="s">
        <v>41</v>
      </c>
      <c r="H192">
        <v>4</v>
      </c>
      <c r="I192" t="s">
        <v>14</v>
      </c>
      <c r="J192" t="s">
        <v>15</v>
      </c>
      <c r="K192" t="s">
        <v>16</v>
      </c>
    </row>
    <row r="193" spans="1:11" hidden="1" x14ac:dyDescent="0.25">
      <c r="A193" s="1">
        <v>44464</v>
      </c>
      <c r="B193">
        <v>2021</v>
      </c>
      <c r="C193">
        <v>3</v>
      </c>
      <c r="D193" t="s">
        <v>35</v>
      </c>
      <c r="E193">
        <v>9</v>
      </c>
      <c r="F193" t="s">
        <v>40</v>
      </c>
      <c r="G193" t="s">
        <v>41</v>
      </c>
      <c r="H193">
        <v>5</v>
      </c>
      <c r="I193" t="s">
        <v>17</v>
      </c>
      <c r="J193" t="s">
        <v>18</v>
      </c>
      <c r="K193" t="s">
        <v>16</v>
      </c>
    </row>
    <row r="194" spans="1:11" hidden="1" x14ac:dyDescent="0.25">
      <c r="A194" s="1">
        <v>44467</v>
      </c>
      <c r="B194">
        <v>2021</v>
      </c>
      <c r="C194">
        <v>3</v>
      </c>
      <c r="D194" t="s">
        <v>35</v>
      </c>
      <c r="E194">
        <v>9</v>
      </c>
      <c r="F194" t="s">
        <v>40</v>
      </c>
      <c r="G194" t="s">
        <v>41</v>
      </c>
      <c r="H194">
        <v>1</v>
      </c>
      <c r="I194" t="s">
        <v>19</v>
      </c>
      <c r="J194" t="s">
        <v>20</v>
      </c>
      <c r="K194" t="s">
        <v>16</v>
      </c>
    </row>
    <row r="195" spans="1:11" hidden="1" x14ac:dyDescent="0.25">
      <c r="A195" s="1">
        <v>44468</v>
      </c>
      <c r="B195">
        <v>2021</v>
      </c>
      <c r="C195">
        <v>3</v>
      </c>
      <c r="D195" t="s">
        <v>35</v>
      </c>
      <c r="E195">
        <v>9</v>
      </c>
      <c r="F195" t="s">
        <v>40</v>
      </c>
      <c r="G195" t="s">
        <v>41</v>
      </c>
      <c r="H195">
        <v>2</v>
      </c>
      <c r="I195" t="s">
        <v>21</v>
      </c>
      <c r="J195" t="s">
        <v>22</v>
      </c>
      <c r="K195" t="s">
        <v>16</v>
      </c>
    </row>
    <row r="196" spans="1:11" hidden="1" x14ac:dyDescent="0.25">
      <c r="A196" s="1">
        <v>44469</v>
      </c>
      <c r="B196">
        <v>2021</v>
      </c>
      <c r="C196">
        <v>3</v>
      </c>
      <c r="D196" t="s">
        <v>35</v>
      </c>
      <c r="E196">
        <v>9</v>
      </c>
      <c r="F196" t="s">
        <v>40</v>
      </c>
      <c r="G196" t="s">
        <v>41</v>
      </c>
      <c r="H196">
        <v>3</v>
      </c>
      <c r="I196" t="s">
        <v>23</v>
      </c>
      <c r="J196" t="s">
        <v>24</v>
      </c>
      <c r="K196" t="s">
        <v>16</v>
      </c>
    </row>
    <row r="197" spans="1:11" hidden="1" x14ac:dyDescent="0.25">
      <c r="A197" s="1">
        <v>44470</v>
      </c>
      <c r="B197">
        <v>2021</v>
      </c>
      <c r="C197">
        <v>4</v>
      </c>
      <c r="D197" t="s">
        <v>42</v>
      </c>
      <c r="E197">
        <v>10</v>
      </c>
      <c r="F197" t="s">
        <v>43</v>
      </c>
      <c r="G197" t="s">
        <v>44</v>
      </c>
      <c r="H197">
        <v>4</v>
      </c>
      <c r="I197" t="s">
        <v>14</v>
      </c>
      <c r="J197" t="s">
        <v>15</v>
      </c>
      <c r="K197" t="s">
        <v>16</v>
      </c>
    </row>
    <row r="198" spans="1:11" hidden="1" x14ac:dyDescent="0.25">
      <c r="A198" s="1">
        <v>44471</v>
      </c>
      <c r="B198">
        <v>2021</v>
      </c>
      <c r="C198">
        <v>4</v>
      </c>
      <c r="D198" t="s">
        <v>42</v>
      </c>
      <c r="E198">
        <v>10</v>
      </c>
      <c r="F198" t="s">
        <v>43</v>
      </c>
      <c r="G198" t="s">
        <v>44</v>
      </c>
      <c r="H198">
        <v>5</v>
      </c>
      <c r="I198" t="s">
        <v>17</v>
      </c>
      <c r="J198" t="s">
        <v>18</v>
      </c>
      <c r="K198" t="s">
        <v>16</v>
      </c>
    </row>
    <row r="199" spans="1:11" hidden="1" x14ac:dyDescent="0.25">
      <c r="A199" s="1">
        <v>44474</v>
      </c>
      <c r="B199">
        <v>2021</v>
      </c>
      <c r="C199">
        <v>4</v>
      </c>
      <c r="D199" t="s">
        <v>42</v>
      </c>
      <c r="E199">
        <v>10</v>
      </c>
      <c r="F199" t="s">
        <v>43</v>
      </c>
      <c r="G199" t="s">
        <v>44</v>
      </c>
      <c r="H199">
        <v>1</v>
      </c>
      <c r="I199" t="s">
        <v>19</v>
      </c>
      <c r="J199" t="s">
        <v>20</v>
      </c>
      <c r="K199" t="s">
        <v>16</v>
      </c>
    </row>
    <row r="200" spans="1:11" hidden="1" x14ac:dyDescent="0.25">
      <c r="A200" s="1">
        <v>44475</v>
      </c>
      <c r="B200">
        <v>2021</v>
      </c>
      <c r="C200">
        <v>4</v>
      </c>
      <c r="D200" t="s">
        <v>42</v>
      </c>
      <c r="E200">
        <v>10</v>
      </c>
      <c r="F200" t="s">
        <v>43</v>
      </c>
      <c r="G200" t="s">
        <v>44</v>
      </c>
      <c r="H200">
        <v>2</v>
      </c>
      <c r="I200" t="s">
        <v>21</v>
      </c>
      <c r="J200" t="s">
        <v>22</v>
      </c>
      <c r="K200" t="s">
        <v>16</v>
      </c>
    </row>
    <row r="201" spans="1:11" hidden="1" x14ac:dyDescent="0.25">
      <c r="A201" s="1">
        <v>44476</v>
      </c>
      <c r="B201">
        <v>2021</v>
      </c>
      <c r="C201">
        <v>4</v>
      </c>
      <c r="D201" t="s">
        <v>42</v>
      </c>
      <c r="E201">
        <v>10</v>
      </c>
      <c r="F201" t="s">
        <v>43</v>
      </c>
      <c r="G201" t="s">
        <v>44</v>
      </c>
      <c r="H201">
        <v>3</v>
      </c>
      <c r="I201" t="s">
        <v>23</v>
      </c>
      <c r="J201" t="s">
        <v>24</v>
      </c>
      <c r="K201" t="s">
        <v>16</v>
      </c>
    </row>
    <row r="202" spans="1:11" hidden="1" x14ac:dyDescent="0.25">
      <c r="A202" s="1">
        <v>44477</v>
      </c>
      <c r="B202">
        <v>2021</v>
      </c>
      <c r="C202">
        <v>4</v>
      </c>
      <c r="D202" t="s">
        <v>42</v>
      </c>
      <c r="E202">
        <v>10</v>
      </c>
      <c r="F202" t="s">
        <v>43</v>
      </c>
      <c r="G202" t="s">
        <v>44</v>
      </c>
      <c r="H202">
        <v>4</v>
      </c>
      <c r="I202" t="s">
        <v>14</v>
      </c>
      <c r="J202" t="s">
        <v>15</v>
      </c>
      <c r="K202" t="s">
        <v>16</v>
      </c>
    </row>
    <row r="203" spans="1:11" hidden="1" x14ac:dyDescent="0.25">
      <c r="A203" s="1">
        <v>44478</v>
      </c>
      <c r="B203">
        <v>2021</v>
      </c>
      <c r="C203">
        <v>4</v>
      </c>
      <c r="D203" t="s">
        <v>42</v>
      </c>
      <c r="E203">
        <v>10</v>
      </c>
      <c r="F203" t="s">
        <v>43</v>
      </c>
      <c r="G203" t="s">
        <v>44</v>
      </c>
      <c r="H203">
        <v>5</v>
      </c>
      <c r="I203" t="s">
        <v>17</v>
      </c>
      <c r="J203" t="s">
        <v>18</v>
      </c>
      <c r="K203" t="s">
        <v>16</v>
      </c>
    </row>
    <row r="204" spans="1:11" hidden="1" x14ac:dyDescent="0.25">
      <c r="A204" s="1">
        <v>44481</v>
      </c>
      <c r="B204">
        <v>2021</v>
      </c>
      <c r="C204">
        <v>4</v>
      </c>
      <c r="D204" t="s">
        <v>42</v>
      </c>
      <c r="E204">
        <v>10</v>
      </c>
      <c r="F204" t="s">
        <v>43</v>
      </c>
      <c r="G204" t="s">
        <v>44</v>
      </c>
      <c r="H204">
        <v>1</v>
      </c>
      <c r="I204" t="s">
        <v>19</v>
      </c>
      <c r="J204" t="s">
        <v>20</v>
      </c>
      <c r="K204" t="s">
        <v>16</v>
      </c>
    </row>
    <row r="205" spans="1:11" hidden="1" x14ac:dyDescent="0.25">
      <c r="A205" s="1">
        <v>44482</v>
      </c>
      <c r="B205">
        <v>2021</v>
      </c>
      <c r="C205">
        <v>4</v>
      </c>
      <c r="D205" t="s">
        <v>42</v>
      </c>
      <c r="E205">
        <v>10</v>
      </c>
      <c r="F205" t="s">
        <v>43</v>
      </c>
      <c r="G205" t="s">
        <v>44</v>
      </c>
      <c r="H205">
        <v>2</v>
      </c>
      <c r="I205" t="s">
        <v>21</v>
      </c>
      <c r="J205" t="s">
        <v>22</v>
      </c>
      <c r="K205" t="s">
        <v>16</v>
      </c>
    </row>
    <row r="206" spans="1:11" hidden="1" x14ac:dyDescent="0.25">
      <c r="A206" s="1">
        <v>44483</v>
      </c>
      <c r="B206">
        <v>2021</v>
      </c>
      <c r="C206">
        <v>4</v>
      </c>
      <c r="D206" t="s">
        <v>42</v>
      </c>
      <c r="E206">
        <v>10</v>
      </c>
      <c r="F206" t="s">
        <v>43</v>
      </c>
      <c r="G206" t="s">
        <v>44</v>
      </c>
      <c r="H206">
        <v>3</v>
      </c>
      <c r="I206" t="s">
        <v>23</v>
      </c>
      <c r="J206" t="s">
        <v>24</v>
      </c>
      <c r="K206" t="s">
        <v>16</v>
      </c>
    </row>
    <row r="207" spans="1:11" hidden="1" x14ac:dyDescent="0.25">
      <c r="A207" s="1">
        <v>44484</v>
      </c>
      <c r="B207">
        <v>2021</v>
      </c>
      <c r="C207">
        <v>4</v>
      </c>
      <c r="D207" t="s">
        <v>42</v>
      </c>
      <c r="E207">
        <v>10</v>
      </c>
      <c r="F207" t="s">
        <v>43</v>
      </c>
      <c r="G207" t="s">
        <v>44</v>
      </c>
      <c r="H207">
        <v>4</v>
      </c>
      <c r="I207" t="s">
        <v>14</v>
      </c>
      <c r="J207" t="s">
        <v>15</v>
      </c>
      <c r="K207" t="s">
        <v>16</v>
      </c>
    </row>
    <row r="208" spans="1:11" hidden="1" x14ac:dyDescent="0.25">
      <c r="A208" s="1">
        <v>44485</v>
      </c>
      <c r="B208">
        <v>2021</v>
      </c>
      <c r="C208">
        <v>4</v>
      </c>
      <c r="D208" t="s">
        <v>42</v>
      </c>
      <c r="E208">
        <v>10</v>
      </c>
      <c r="F208" t="s">
        <v>43</v>
      </c>
      <c r="G208" t="s">
        <v>44</v>
      </c>
      <c r="H208">
        <v>5</v>
      </c>
      <c r="I208" t="s">
        <v>17</v>
      </c>
      <c r="J208" t="s">
        <v>18</v>
      </c>
      <c r="K208" t="s">
        <v>16</v>
      </c>
    </row>
    <row r="209" spans="1:11" hidden="1" x14ac:dyDescent="0.25">
      <c r="A209" s="1">
        <v>44488</v>
      </c>
      <c r="B209">
        <v>2021</v>
      </c>
      <c r="C209">
        <v>4</v>
      </c>
      <c r="D209" t="s">
        <v>42</v>
      </c>
      <c r="E209">
        <v>10</v>
      </c>
      <c r="F209" t="s">
        <v>43</v>
      </c>
      <c r="G209" t="s">
        <v>44</v>
      </c>
      <c r="H209">
        <v>1</v>
      </c>
      <c r="I209" t="s">
        <v>19</v>
      </c>
      <c r="J209" t="s">
        <v>20</v>
      </c>
      <c r="K209" t="s">
        <v>16</v>
      </c>
    </row>
    <row r="210" spans="1:11" hidden="1" x14ac:dyDescent="0.25">
      <c r="A210" s="1">
        <v>44489</v>
      </c>
      <c r="B210">
        <v>2021</v>
      </c>
      <c r="C210">
        <v>4</v>
      </c>
      <c r="D210" t="s">
        <v>42</v>
      </c>
      <c r="E210">
        <v>10</v>
      </c>
      <c r="F210" t="s">
        <v>43</v>
      </c>
      <c r="G210" t="s">
        <v>44</v>
      </c>
      <c r="H210">
        <v>2</v>
      </c>
      <c r="I210" t="s">
        <v>21</v>
      </c>
      <c r="J210" t="s">
        <v>22</v>
      </c>
      <c r="K210" t="s">
        <v>16</v>
      </c>
    </row>
    <row r="211" spans="1:11" hidden="1" x14ac:dyDescent="0.25">
      <c r="A211" s="1">
        <v>44490</v>
      </c>
      <c r="B211">
        <v>2021</v>
      </c>
      <c r="C211">
        <v>4</v>
      </c>
      <c r="D211" t="s">
        <v>42</v>
      </c>
      <c r="E211">
        <v>10</v>
      </c>
      <c r="F211" t="s">
        <v>43</v>
      </c>
      <c r="G211" t="s">
        <v>44</v>
      </c>
      <c r="H211">
        <v>3</v>
      </c>
      <c r="I211" t="s">
        <v>23</v>
      </c>
      <c r="J211" t="s">
        <v>24</v>
      </c>
      <c r="K211" t="s">
        <v>16</v>
      </c>
    </row>
    <row r="212" spans="1:11" hidden="1" x14ac:dyDescent="0.25">
      <c r="A212" s="1">
        <v>44491</v>
      </c>
      <c r="B212">
        <v>2021</v>
      </c>
      <c r="C212">
        <v>4</v>
      </c>
      <c r="D212" t="s">
        <v>42</v>
      </c>
      <c r="E212">
        <v>10</v>
      </c>
      <c r="F212" t="s">
        <v>43</v>
      </c>
      <c r="G212" t="s">
        <v>44</v>
      </c>
      <c r="H212">
        <v>4</v>
      </c>
      <c r="I212" t="s">
        <v>14</v>
      </c>
      <c r="J212" t="s">
        <v>15</v>
      </c>
      <c r="K212" t="s">
        <v>16</v>
      </c>
    </row>
    <row r="213" spans="1:11" hidden="1" x14ac:dyDescent="0.25">
      <c r="A213" s="1">
        <v>44492</v>
      </c>
      <c r="B213">
        <v>2021</v>
      </c>
      <c r="C213">
        <v>4</v>
      </c>
      <c r="D213" t="s">
        <v>42</v>
      </c>
      <c r="E213">
        <v>10</v>
      </c>
      <c r="F213" t="s">
        <v>43</v>
      </c>
      <c r="G213" t="s">
        <v>44</v>
      </c>
      <c r="H213">
        <v>5</v>
      </c>
      <c r="I213" t="s">
        <v>17</v>
      </c>
      <c r="J213" t="s">
        <v>18</v>
      </c>
      <c r="K213" t="s">
        <v>16</v>
      </c>
    </row>
    <row r="214" spans="1:11" hidden="1" x14ac:dyDescent="0.25">
      <c r="A214" s="1">
        <v>44495</v>
      </c>
      <c r="B214">
        <v>2021</v>
      </c>
      <c r="C214">
        <v>4</v>
      </c>
      <c r="D214" t="s">
        <v>42</v>
      </c>
      <c r="E214">
        <v>10</v>
      </c>
      <c r="F214" t="s">
        <v>43</v>
      </c>
      <c r="G214" t="s">
        <v>44</v>
      </c>
      <c r="H214">
        <v>1</v>
      </c>
      <c r="I214" t="s">
        <v>19</v>
      </c>
      <c r="J214" t="s">
        <v>20</v>
      </c>
      <c r="K214" t="s">
        <v>16</v>
      </c>
    </row>
    <row r="215" spans="1:11" hidden="1" x14ac:dyDescent="0.25">
      <c r="A215" s="1">
        <v>44496</v>
      </c>
      <c r="B215">
        <v>2021</v>
      </c>
      <c r="C215">
        <v>4</v>
      </c>
      <c r="D215" t="s">
        <v>42</v>
      </c>
      <c r="E215">
        <v>10</v>
      </c>
      <c r="F215" t="s">
        <v>43</v>
      </c>
      <c r="G215" t="s">
        <v>44</v>
      </c>
      <c r="H215">
        <v>2</v>
      </c>
      <c r="I215" t="s">
        <v>21</v>
      </c>
      <c r="J215" t="s">
        <v>22</v>
      </c>
      <c r="K215" t="s">
        <v>16</v>
      </c>
    </row>
    <row r="216" spans="1:11" hidden="1" x14ac:dyDescent="0.25">
      <c r="A216" s="1">
        <v>44497</v>
      </c>
      <c r="B216">
        <v>2021</v>
      </c>
      <c r="C216">
        <v>4</v>
      </c>
      <c r="D216" t="s">
        <v>42</v>
      </c>
      <c r="E216">
        <v>10</v>
      </c>
      <c r="F216" t="s">
        <v>43</v>
      </c>
      <c r="G216" t="s">
        <v>44</v>
      </c>
      <c r="H216">
        <v>3</v>
      </c>
      <c r="I216" t="s">
        <v>23</v>
      </c>
      <c r="J216" t="s">
        <v>24</v>
      </c>
      <c r="K216" t="s">
        <v>16</v>
      </c>
    </row>
    <row r="217" spans="1:11" hidden="1" x14ac:dyDescent="0.25">
      <c r="A217" s="1">
        <v>44498</v>
      </c>
      <c r="B217">
        <v>2021</v>
      </c>
      <c r="C217">
        <v>4</v>
      </c>
      <c r="D217" t="s">
        <v>42</v>
      </c>
      <c r="E217">
        <v>10</v>
      </c>
      <c r="F217" t="s">
        <v>43</v>
      </c>
      <c r="G217" t="s">
        <v>44</v>
      </c>
      <c r="H217">
        <v>4</v>
      </c>
      <c r="I217" t="s">
        <v>14</v>
      </c>
      <c r="J217" t="s">
        <v>15</v>
      </c>
      <c r="K217" t="s">
        <v>16</v>
      </c>
    </row>
    <row r="218" spans="1:11" hidden="1" x14ac:dyDescent="0.25">
      <c r="A218" s="1">
        <v>44499</v>
      </c>
      <c r="B218">
        <v>2021</v>
      </c>
      <c r="C218">
        <v>4</v>
      </c>
      <c r="D218" t="s">
        <v>42</v>
      </c>
      <c r="E218">
        <v>10</v>
      </c>
      <c r="F218" t="s">
        <v>43</v>
      </c>
      <c r="G218" t="s">
        <v>44</v>
      </c>
      <c r="H218">
        <v>5</v>
      </c>
      <c r="I218" t="s">
        <v>17</v>
      </c>
      <c r="J218" t="s">
        <v>18</v>
      </c>
      <c r="K218" t="s">
        <v>16</v>
      </c>
    </row>
    <row r="219" spans="1:11" hidden="1" x14ac:dyDescent="0.25">
      <c r="A219" s="1">
        <v>44502</v>
      </c>
      <c r="B219">
        <v>2021</v>
      </c>
      <c r="C219">
        <v>4</v>
      </c>
      <c r="D219" t="s">
        <v>42</v>
      </c>
      <c r="E219">
        <v>11</v>
      </c>
      <c r="F219" t="s">
        <v>45</v>
      </c>
      <c r="G219" t="s">
        <v>46</v>
      </c>
      <c r="H219">
        <v>1</v>
      </c>
      <c r="I219" t="s">
        <v>19</v>
      </c>
      <c r="J219" t="s">
        <v>20</v>
      </c>
      <c r="K219" t="s">
        <v>16</v>
      </c>
    </row>
    <row r="220" spans="1:11" hidden="1" x14ac:dyDescent="0.25">
      <c r="A220" s="1">
        <v>44503</v>
      </c>
      <c r="B220">
        <v>2021</v>
      </c>
      <c r="C220">
        <v>4</v>
      </c>
      <c r="D220" t="s">
        <v>42</v>
      </c>
      <c r="E220">
        <v>11</v>
      </c>
      <c r="F220" t="s">
        <v>45</v>
      </c>
      <c r="G220" t="s">
        <v>46</v>
      </c>
      <c r="H220">
        <v>2</v>
      </c>
      <c r="I220" t="s">
        <v>21</v>
      </c>
      <c r="J220" t="s">
        <v>22</v>
      </c>
      <c r="K220" t="s">
        <v>16</v>
      </c>
    </row>
    <row r="221" spans="1:11" hidden="1" x14ac:dyDescent="0.25">
      <c r="A221" s="1">
        <v>44504</v>
      </c>
      <c r="B221">
        <v>2021</v>
      </c>
      <c r="C221">
        <v>4</v>
      </c>
      <c r="D221" t="s">
        <v>42</v>
      </c>
      <c r="E221">
        <v>11</v>
      </c>
      <c r="F221" t="s">
        <v>45</v>
      </c>
      <c r="G221" t="s">
        <v>46</v>
      </c>
      <c r="H221">
        <v>3</v>
      </c>
      <c r="I221" t="s">
        <v>23</v>
      </c>
      <c r="J221" t="s">
        <v>24</v>
      </c>
      <c r="K221" t="s">
        <v>16</v>
      </c>
    </row>
    <row r="222" spans="1:11" hidden="1" x14ac:dyDescent="0.25">
      <c r="A222" s="1">
        <v>44505</v>
      </c>
      <c r="B222">
        <v>2021</v>
      </c>
      <c r="C222">
        <v>4</v>
      </c>
      <c r="D222" t="s">
        <v>42</v>
      </c>
      <c r="E222">
        <v>11</v>
      </c>
      <c r="F222" t="s">
        <v>45</v>
      </c>
      <c r="G222" t="s">
        <v>46</v>
      </c>
      <c r="H222">
        <v>4</v>
      </c>
      <c r="I222" t="s">
        <v>14</v>
      </c>
      <c r="J222" t="s">
        <v>15</v>
      </c>
      <c r="K222" t="s">
        <v>16</v>
      </c>
    </row>
    <row r="223" spans="1:11" hidden="1" x14ac:dyDescent="0.25">
      <c r="A223" s="1">
        <v>44506</v>
      </c>
      <c r="B223">
        <v>2021</v>
      </c>
      <c r="C223">
        <v>4</v>
      </c>
      <c r="D223" t="s">
        <v>42</v>
      </c>
      <c r="E223">
        <v>11</v>
      </c>
      <c r="F223" t="s">
        <v>45</v>
      </c>
      <c r="G223" t="s">
        <v>46</v>
      </c>
      <c r="H223">
        <v>5</v>
      </c>
      <c r="I223" t="s">
        <v>17</v>
      </c>
      <c r="J223" t="s">
        <v>18</v>
      </c>
      <c r="K223" t="s">
        <v>16</v>
      </c>
    </row>
    <row r="224" spans="1:11" hidden="1" x14ac:dyDescent="0.25">
      <c r="A224" s="1">
        <v>44509</v>
      </c>
      <c r="B224">
        <v>2021</v>
      </c>
      <c r="C224">
        <v>4</v>
      </c>
      <c r="D224" t="s">
        <v>42</v>
      </c>
      <c r="E224">
        <v>11</v>
      </c>
      <c r="F224" t="s">
        <v>45</v>
      </c>
      <c r="G224" t="s">
        <v>46</v>
      </c>
      <c r="H224">
        <v>1</v>
      </c>
      <c r="I224" t="s">
        <v>19</v>
      </c>
      <c r="J224" t="s">
        <v>20</v>
      </c>
      <c r="K224" t="s">
        <v>16</v>
      </c>
    </row>
    <row r="225" spans="1:11" hidden="1" x14ac:dyDescent="0.25">
      <c r="A225" s="1">
        <v>44510</v>
      </c>
      <c r="B225">
        <v>2021</v>
      </c>
      <c r="C225">
        <v>4</v>
      </c>
      <c r="D225" t="s">
        <v>42</v>
      </c>
      <c r="E225">
        <v>11</v>
      </c>
      <c r="F225" t="s">
        <v>45</v>
      </c>
      <c r="G225" t="s">
        <v>46</v>
      </c>
      <c r="H225">
        <v>2</v>
      </c>
      <c r="I225" t="s">
        <v>21</v>
      </c>
      <c r="J225" t="s">
        <v>22</v>
      </c>
      <c r="K225" t="s">
        <v>16</v>
      </c>
    </row>
    <row r="226" spans="1:11" hidden="1" x14ac:dyDescent="0.25">
      <c r="A226" s="1">
        <v>44511</v>
      </c>
      <c r="B226">
        <v>2021</v>
      </c>
      <c r="C226">
        <v>4</v>
      </c>
      <c r="D226" t="s">
        <v>42</v>
      </c>
      <c r="E226">
        <v>11</v>
      </c>
      <c r="F226" t="s">
        <v>45</v>
      </c>
      <c r="G226" t="s">
        <v>46</v>
      </c>
      <c r="H226">
        <v>3</v>
      </c>
      <c r="I226" t="s">
        <v>23</v>
      </c>
      <c r="J226" t="s">
        <v>24</v>
      </c>
      <c r="K226" t="s">
        <v>16</v>
      </c>
    </row>
    <row r="227" spans="1:11" hidden="1" x14ac:dyDescent="0.25">
      <c r="A227" s="1">
        <v>44512</v>
      </c>
      <c r="B227">
        <v>2021</v>
      </c>
      <c r="C227">
        <v>4</v>
      </c>
      <c r="D227" t="s">
        <v>42</v>
      </c>
      <c r="E227">
        <v>11</v>
      </c>
      <c r="F227" t="s">
        <v>45</v>
      </c>
      <c r="G227" t="s">
        <v>46</v>
      </c>
      <c r="H227">
        <v>4</v>
      </c>
      <c r="I227" t="s">
        <v>14</v>
      </c>
      <c r="J227" t="s">
        <v>15</v>
      </c>
      <c r="K227" t="s">
        <v>16</v>
      </c>
    </row>
    <row r="228" spans="1:11" hidden="1" x14ac:dyDescent="0.25">
      <c r="A228" s="1">
        <v>44513</v>
      </c>
      <c r="B228">
        <v>2021</v>
      </c>
      <c r="C228">
        <v>4</v>
      </c>
      <c r="D228" t="s">
        <v>42</v>
      </c>
      <c r="E228">
        <v>11</v>
      </c>
      <c r="F228" t="s">
        <v>45</v>
      </c>
      <c r="G228" t="s">
        <v>46</v>
      </c>
      <c r="H228">
        <v>5</v>
      </c>
      <c r="I228" t="s">
        <v>17</v>
      </c>
      <c r="J228" t="s">
        <v>18</v>
      </c>
      <c r="K228" t="s">
        <v>16</v>
      </c>
    </row>
    <row r="229" spans="1:11" hidden="1" x14ac:dyDescent="0.25">
      <c r="A229" s="1">
        <v>44516</v>
      </c>
      <c r="B229">
        <v>2021</v>
      </c>
      <c r="C229">
        <v>4</v>
      </c>
      <c r="D229" t="s">
        <v>42</v>
      </c>
      <c r="E229">
        <v>11</v>
      </c>
      <c r="F229" t="s">
        <v>45</v>
      </c>
      <c r="G229" t="s">
        <v>46</v>
      </c>
      <c r="H229">
        <v>1</v>
      </c>
      <c r="I229" t="s">
        <v>19</v>
      </c>
      <c r="J229" t="s">
        <v>20</v>
      </c>
      <c r="K229" t="s">
        <v>16</v>
      </c>
    </row>
    <row r="230" spans="1:11" hidden="1" x14ac:dyDescent="0.25">
      <c r="A230" s="1">
        <v>44517</v>
      </c>
      <c r="B230">
        <v>2021</v>
      </c>
      <c r="C230">
        <v>4</v>
      </c>
      <c r="D230" t="s">
        <v>42</v>
      </c>
      <c r="E230">
        <v>11</v>
      </c>
      <c r="F230" t="s">
        <v>45</v>
      </c>
      <c r="G230" t="s">
        <v>46</v>
      </c>
      <c r="H230">
        <v>2</v>
      </c>
      <c r="I230" t="s">
        <v>21</v>
      </c>
      <c r="J230" t="s">
        <v>22</v>
      </c>
      <c r="K230" t="s">
        <v>16</v>
      </c>
    </row>
    <row r="231" spans="1:11" hidden="1" x14ac:dyDescent="0.25">
      <c r="A231" s="1">
        <v>44518</v>
      </c>
      <c r="B231">
        <v>2021</v>
      </c>
      <c r="C231">
        <v>4</v>
      </c>
      <c r="D231" t="s">
        <v>42</v>
      </c>
      <c r="E231">
        <v>11</v>
      </c>
      <c r="F231" t="s">
        <v>45</v>
      </c>
      <c r="G231" t="s">
        <v>46</v>
      </c>
      <c r="H231">
        <v>3</v>
      </c>
      <c r="I231" t="s">
        <v>23</v>
      </c>
      <c r="J231" t="s">
        <v>24</v>
      </c>
      <c r="K231" t="s">
        <v>16</v>
      </c>
    </row>
    <row r="232" spans="1:11" hidden="1" x14ac:dyDescent="0.25">
      <c r="A232" s="1">
        <v>44519</v>
      </c>
      <c r="B232">
        <v>2021</v>
      </c>
      <c r="C232">
        <v>4</v>
      </c>
      <c r="D232" t="s">
        <v>42</v>
      </c>
      <c r="E232">
        <v>11</v>
      </c>
      <c r="F232" t="s">
        <v>45</v>
      </c>
      <c r="G232" t="s">
        <v>46</v>
      </c>
      <c r="H232">
        <v>4</v>
      </c>
      <c r="I232" t="s">
        <v>14</v>
      </c>
      <c r="J232" t="s">
        <v>15</v>
      </c>
      <c r="K232" t="s">
        <v>16</v>
      </c>
    </row>
    <row r="233" spans="1:11" hidden="1" x14ac:dyDescent="0.25">
      <c r="A233" s="1">
        <v>44520</v>
      </c>
      <c r="B233">
        <v>2021</v>
      </c>
      <c r="C233">
        <v>4</v>
      </c>
      <c r="D233" t="s">
        <v>42</v>
      </c>
      <c r="E233">
        <v>11</v>
      </c>
      <c r="F233" t="s">
        <v>45</v>
      </c>
      <c r="G233" t="s">
        <v>46</v>
      </c>
      <c r="H233">
        <v>5</v>
      </c>
      <c r="I233" t="s">
        <v>17</v>
      </c>
      <c r="J233" t="s">
        <v>18</v>
      </c>
      <c r="K233" t="s">
        <v>16</v>
      </c>
    </row>
    <row r="234" spans="1:11" hidden="1" x14ac:dyDescent="0.25">
      <c r="A234" s="1">
        <v>44523</v>
      </c>
      <c r="B234">
        <v>2021</v>
      </c>
      <c r="C234">
        <v>4</v>
      </c>
      <c r="D234" t="s">
        <v>42</v>
      </c>
      <c r="E234">
        <v>11</v>
      </c>
      <c r="F234" t="s">
        <v>45</v>
      </c>
      <c r="G234" t="s">
        <v>46</v>
      </c>
      <c r="H234">
        <v>1</v>
      </c>
      <c r="I234" t="s">
        <v>19</v>
      </c>
      <c r="J234" t="s">
        <v>20</v>
      </c>
      <c r="K234" t="s">
        <v>16</v>
      </c>
    </row>
    <row r="235" spans="1:11" hidden="1" x14ac:dyDescent="0.25">
      <c r="A235" s="1">
        <v>44524</v>
      </c>
      <c r="B235">
        <v>2021</v>
      </c>
      <c r="C235">
        <v>4</v>
      </c>
      <c r="D235" t="s">
        <v>42</v>
      </c>
      <c r="E235">
        <v>11</v>
      </c>
      <c r="F235" t="s">
        <v>45</v>
      </c>
      <c r="G235" t="s">
        <v>46</v>
      </c>
      <c r="H235">
        <v>2</v>
      </c>
      <c r="I235" t="s">
        <v>21</v>
      </c>
      <c r="J235" t="s">
        <v>22</v>
      </c>
      <c r="K235" t="s">
        <v>16</v>
      </c>
    </row>
    <row r="236" spans="1:11" hidden="1" x14ac:dyDescent="0.25">
      <c r="A236" s="1">
        <v>44525</v>
      </c>
      <c r="B236">
        <v>2021</v>
      </c>
      <c r="C236">
        <v>4</v>
      </c>
      <c r="D236" t="s">
        <v>42</v>
      </c>
      <c r="E236">
        <v>11</v>
      </c>
      <c r="F236" t="s">
        <v>45</v>
      </c>
      <c r="G236" t="s">
        <v>46</v>
      </c>
      <c r="H236">
        <v>3</v>
      </c>
      <c r="I236" t="s">
        <v>23</v>
      </c>
      <c r="J236" t="s">
        <v>24</v>
      </c>
      <c r="K236" t="s">
        <v>16</v>
      </c>
    </row>
    <row r="237" spans="1:11" hidden="1" x14ac:dyDescent="0.25">
      <c r="A237" s="1">
        <v>44526</v>
      </c>
      <c r="B237">
        <v>2021</v>
      </c>
      <c r="C237">
        <v>4</v>
      </c>
      <c r="D237" t="s">
        <v>42</v>
      </c>
      <c r="E237">
        <v>11</v>
      </c>
      <c r="F237" t="s">
        <v>45</v>
      </c>
      <c r="G237" t="s">
        <v>46</v>
      </c>
      <c r="H237">
        <v>4</v>
      </c>
      <c r="I237" t="s">
        <v>14</v>
      </c>
      <c r="J237" t="s">
        <v>15</v>
      </c>
      <c r="K237" t="s">
        <v>16</v>
      </c>
    </row>
    <row r="238" spans="1:11" hidden="1" x14ac:dyDescent="0.25">
      <c r="A238" s="1">
        <v>44527</v>
      </c>
      <c r="B238">
        <v>2021</v>
      </c>
      <c r="C238">
        <v>4</v>
      </c>
      <c r="D238" t="s">
        <v>42</v>
      </c>
      <c r="E238">
        <v>11</v>
      </c>
      <c r="F238" t="s">
        <v>45</v>
      </c>
      <c r="G238" t="s">
        <v>46</v>
      </c>
      <c r="H238">
        <v>5</v>
      </c>
      <c r="I238" t="s">
        <v>17</v>
      </c>
      <c r="J238" t="s">
        <v>18</v>
      </c>
      <c r="K238" t="s">
        <v>16</v>
      </c>
    </row>
    <row r="239" spans="1:11" hidden="1" x14ac:dyDescent="0.25">
      <c r="A239" s="1">
        <v>44530</v>
      </c>
      <c r="B239">
        <v>2021</v>
      </c>
      <c r="C239">
        <v>4</v>
      </c>
      <c r="D239" t="s">
        <v>42</v>
      </c>
      <c r="E239">
        <v>11</v>
      </c>
      <c r="F239" t="s">
        <v>45</v>
      </c>
      <c r="G239" t="s">
        <v>46</v>
      </c>
      <c r="H239">
        <v>1</v>
      </c>
      <c r="I239" t="s">
        <v>19</v>
      </c>
      <c r="J239" t="s">
        <v>20</v>
      </c>
      <c r="K239" t="s">
        <v>16</v>
      </c>
    </row>
    <row r="240" spans="1:11" x14ac:dyDescent="0.25">
      <c r="A240" s="1">
        <v>44531</v>
      </c>
      <c r="B240">
        <v>2021</v>
      </c>
      <c r="C240">
        <v>4</v>
      </c>
      <c r="D240" t="s">
        <v>42</v>
      </c>
      <c r="E240">
        <v>12</v>
      </c>
      <c r="F240" t="s">
        <v>47</v>
      </c>
      <c r="G240" t="s">
        <v>48</v>
      </c>
      <c r="H240">
        <v>2</v>
      </c>
      <c r="I240" t="s">
        <v>21</v>
      </c>
      <c r="J240" t="s">
        <v>22</v>
      </c>
      <c r="K240" t="s">
        <v>16</v>
      </c>
    </row>
    <row r="241" spans="1:11" x14ac:dyDescent="0.25">
      <c r="A241" s="1">
        <v>44532</v>
      </c>
      <c r="B241">
        <v>2021</v>
      </c>
      <c r="C241">
        <v>4</v>
      </c>
      <c r="D241" t="s">
        <v>42</v>
      </c>
      <c r="E241">
        <v>12</v>
      </c>
      <c r="F241" t="s">
        <v>47</v>
      </c>
      <c r="G241" t="s">
        <v>48</v>
      </c>
      <c r="H241">
        <v>3</v>
      </c>
      <c r="I241" t="s">
        <v>23</v>
      </c>
      <c r="J241" t="s">
        <v>24</v>
      </c>
      <c r="K241" t="s">
        <v>16</v>
      </c>
    </row>
    <row r="242" spans="1:11" x14ac:dyDescent="0.25">
      <c r="A242" s="1">
        <v>44533</v>
      </c>
      <c r="B242">
        <v>2021</v>
      </c>
      <c r="C242">
        <v>4</v>
      </c>
      <c r="D242" t="s">
        <v>42</v>
      </c>
      <c r="E242">
        <v>12</v>
      </c>
      <c r="F242" t="s">
        <v>47</v>
      </c>
      <c r="G242" t="s">
        <v>48</v>
      </c>
      <c r="H242">
        <v>4</v>
      </c>
      <c r="I242" t="s">
        <v>14</v>
      </c>
      <c r="J242" t="s">
        <v>15</v>
      </c>
      <c r="K242" t="s">
        <v>16</v>
      </c>
    </row>
    <row r="243" spans="1:11" x14ac:dyDescent="0.25">
      <c r="A243" s="1">
        <v>44534</v>
      </c>
      <c r="B243">
        <v>2021</v>
      </c>
      <c r="C243">
        <v>4</v>
      </c>
      <c r="D243" t="s">
        <v>42</v>
      </c>
      <c r="E243">
        <v>12</v>
      </c>
      <c r="F243" t="s">
        <v>47</v>
      </c>
      <c r="G243" t="s">
        <v>48</v>
      </c>
      <c r="H243">
        <v>5</v>
      </c>
      <c r="I243" t="s">
        <v>17</v>
      </c>
      <c r="J243" t="s">
        <v>18</v>
      </c>
      <c r="K243" t="s">
        <v>16</v>
      </c>
    </row>
    <row r="244" spans="1:11" x14ac:dyDescent="0.25">
      <c r="A244" s="1">
        <v>44537</v>
      </c>
      <c r="B244">
        <v>2021</v>
      </c>
      <c r="C244">
        <v>4</v>
      </c>
      <c r="D244" t="s">
        <v>42</v>
      </c>
      <c r="E244">
        <v>12</v>
      </c>
      <c r="F244" t="s">
        <v>47</v>
      </c>
      <c r="G244" t="s">
        <v>48</v>
      </c>
      <c r="H244">
        <v>1</v>
      </c>
      <c r="I244" t="s">
        <v>19</v>
      </c>
      <c r="J244" t="s">
        <v>20</v>
      </c>
      <c r="K244" t="s">
        <v>16</v>
      </c>
    </row>
    <row r="245" spans="1:11" x14ac:dyDescent="0.25">
      <c r="A245" s="1">
        <v>44538</v>
      </c>
      <c r="B245">
        <v>2021</v>
      </c>
      <c r="C245">
        <v>4</v>
      </c>
      <c r="D245" t="s">
        <v>42</v>
      </c>
      <c r="E245">
        <v>12</v>
      </c>
      <c r="F245" t="s">
        <v>47</v>
      </c>
      <c r="G245" t="s">
        <v>48</v>
      </c>
      <c r="H245">
        <v>2</v>
      </c>
      <c r="I245" t="s">
        <v>21</v>
      </c>
      <c r="J245" t="s">
        <v>22</v>
      </c>
      <c r="K245" t="s">
        <v>16</v>
      </c>
    </row>
    <row r="246" spans="1:11" x14ac:dyDescent="0.25">
      <c r="A246" s="1">
        <v>44539</v>
      </c>
      <c r="B246">
        <v>2021</v>
      </c>
      <c r="C246">
        <v>4</v>
      </c>
      <c r="D246" t="s">
        <v>42</v>
      </c>
      <c r="E246">
        <v>12</v>
      </c>
      <c r="F246" t="s">
        <v>47</v>
      </c>
      <c r="G246" t="s">
        <v>48</v>
      </c>
      <c r="H246">
        <v>3</v>
      </c>
      <c r="I246" t="s">
        <v>23</v>
      </c>
      <c r="J246" t="s">
        <v>24</v>
      </c>
      <c r="K246" t="s">
        <v>16</v>
      </c>
    </row>
    <row r="247" spans="1:11" x14ac:dyDescent="0.25">
      <c r="A247" s="1">
        <v>44540</v>
      </c>
      <c r="B247">
        <v>2021</v>
      </c>
      <c r="C247">
        <v>4</v>
      </c>
      <c r="D247" t="s">
        <v>42</v>
      </c>
      <c r="E247">
        <v>12</v>
      </c>
      <c r="F247" t="s">
        <v>47</v>
      </c>
      <c r="G247" t="s">
        <v>48</v>
      </c>
      <c r="H247">
        <v>4</v>
      </c>
      <c r="I247" t="s">
        <v>14</v>
      </c>
      <c r="J247" t="s">
        <v>15</v>
      </c>
      <c r="K247" t="s">
        <v>16</v>
      </c>
    </row>
    <row r="248" spans="1:11" x14ac:dyDescent="0.25">
      <c r="A248" s="1">
        <v>44541</v>
      </c>
      <c r="B248">
        <v>2021</v>
      </c>
      <c r="C248">
        <v>4</v>
      </c>
      <c r="D248" t="s">
        <v>42</v>
      </c>
      <c r="E248">
        <v>12</v>
      </c>
      <c r="F248" t="s">
        <v>47</v>
      </c>
      <c r="G248" t="s">
        <v>48</v>
      </c>
      <c r="H248">
        <v>5</v>
      </c>
      <c r="I248" t="s">
        <v>17</v>
      </c>
      <c r="J248" t="s">
        <v>18</v>
      </c>
      <c r="K248" t="s">
        <v>16</v>
      </c>
    </row>
    <row r="249" spans="1:11" x14ac:dyDescent="0.25">
      <c r="A249" s="1">
        <v>44544</v>
      </c>
      <c r="B249">
        <v>2021</v>
      </c>
      <c r="C249">
        <v>4</v>
      </c>
      <c r="D249" t="s">
        <v>42</v>
      </c>
      <c r="E249">
        <v>12</v>
      </c>
      <c r="F249" t="s">
        <v>47</v>
      </c>
      <c r="G249" t="s">
        <v>48</v>
      </c>
      <c r="H249">
        <v>1</v>
      </c>
      <c r="I249" t="s">
        <v>19</v>
      </c>
      <c r="J249" t="s">
        <v>20</v>
      </c>
      <c r="K249" t="s">
        <v>16</v>
      </c>
    </row>
    <row r="250" spans="1:11" x14ac:dyDescent="0.25">
      <c r="A250" s="1">
        <v>44545</v>
      </c>
      <c r="B250">
        <v>2021</v>
      </c>
      <c r="C250">
        <v>4</v>
      </c>
      <c r="D250" t="s">
        <v>42</v>
      </c>
      <c r="E250">
        <v>12</v>
      </c>
      <c r="F250" t="s">
        <v>47</v>
      </c>
      <c r="G250" t="s">
        <v>48</v>
      </c>
      <c r="H250">
        <v>2</v>
      </c>
      <c r="I250" t="s">
        <v>21</v>
      </c>
      <c r="J250" t="s">
        <v>22</v>
      </c>
      <c r="K250" t="s">
        <v>16</v>
      </c>
    </row>
    <row r="251" spans="1:11" x14ac:dyDescent="0.25">
      <c r="A251" s="1">
        <v>44546</v>
      </c>
      <c r="B251">
        <v>2021</v>
      </c>
      <c r="C251">
        <v>4</v>
      </c>
      <c r="D251" t="s">
        <v>42</v>
      </c>
      <c r="E251">
        <v>12</v>
      </c>
      <c r="F251" t="s">
        <v>47</v>
      </c>
      <c r="G251" t="s">
        <v>48</v>
      </c>
      <c r="H251">
        <v>3</v>
      </c>
      <c r="I251" t="s">
        <v>23</v>
      </c>
      <c r="J251" t="s">
        <v>24</v>
      </c>
      <c r="K251" t="s">
        <v>16</v>
      </c>
    </row>
    <row r="252" spans="1:11" x14ac:dyDescent="0.25">
      <c r="A252" s="1">
        <v>44547</v>
      </c>
      <c r="B252">
        <v>2021</v>
      </c>
      <c r="C252">
        <v>4</v>
      </c>
      <c r="D252" t="s">
        <v>42</v>
      </c>
      <c r="E252">
        <v>12</v>
      </c>
      <c r="F252" t="s">
        <v>47</v>
      </c>
      <c r="G252" t="s">
        <v>48</v>
      </c>
      <c r="H252">
        <v>4</v>
      </c>
      <c r="I252" t="s">
        <v>14</v>
      </c>
      <c r="J252" t="s">
        <v>15</v>
      </c>
      <c r="K252" t="s">
        <v>16</v>
      </c>
    </row>
    <row r="253" spans="1:11" x14ac:dyDescent="0.25">
      <c r="A253" s="1">
        <v>44548</v>
      </c>
      <c r="B253">
        <v>2021</v>
      </c>
      <c r="C253">
        <v>4</v>
      </c>
      <c r="D253" t="s">
        <v>42</v>
      </c>
      <c r="E253">
        <v>12</v>
      </c>
      <c r="F253" t="s">
        <v>47</v>
      </c>
      <c r="G253" t="s">
        <v>48</v>
      </c>
      <c r="H253">
        <v>5</v>
      </c>
      <c r="I253" t="s">
        <v>17</v>
      </c>
      <c r="J253" t="s">
        <v>18</v>
      </c>
      <c r="K253" t="s">
        <v>16</v>
      </c>
    </row>
    <row r="254" spans="1:11" x14ac:dyDescent="0.25">
      <c r="A254" s="1">
        <v>44551</v>
      </c>
      <c r="B254">
        <v>2021</v>
      </c>
      <c r="C254">
        <v>4</v>
      </c>
      <c r="D254" t="s">
        <v>42</v>
      </c>
      <c r="E254">
        <v>12</v>
      </c>
      <c r="F254" t="s">
        <v>47</v>
      </c>
      <c r="G254" t="s">
        <v>48</v>
      </c>
      <c r="H254">
        <v>1</v>
      </c>
      <c r="I254" t="s">
        <v>19</v>
      </c>
      <c r="J254" t="s">
        <v>20</v>
      </c>
      <c r="K254" t="s">
        <v>16</v>
      </c>
    </row>
    <row r="255" spans="1:11" x14ac:dyDescent="0.25">
      <c r="A255" s="1">
        <v>44552</v>
      </c>
      <c r="B255">
        <v>2021</v>
      </c>
      <c r="C255">
        <v>4</v>
      </c>
      <c r="D255" t="s">
        <v>42</v>
      </c>
      <c r="E255">
        <v>12</v>
      </c>
      <c r="F255" t="s">
        <v>47</v>
      </c>
      <c r="G255" t="s">
        <v>48</v>
      </c>
      <c r="H255">
        <v>2</v>
      </c>
      <c r="I255" t="s">
        <v>21</v>
      </c>
      <c r="J255" t="s">
        <v>22</v>
      </c>
      <c r="K255" t="s">
        <v>16</v>
      </c>
    </row>
    <row r="256" spans="1:11" x14ac:dyDescent="0.25">
      <c r="A256" s="1">
        <v>44553</v>
      </c>
      <c r="B256">
        <v>2021</v>
      </c>
      <c r="C256">
        <v>4</v>
      </c>
      <c r="D256" t="s">
        <v>42</v>
      </c>
      <c r="E256">
        <v>12</v>
      </c>
      <c r="F256" t="s">
        <v>47</v>
      </c>
      <c r="G256" t="s">
        <v>48</v>
      </c>
      <c r="H256">
        <v>3</v>
      </c>
      <c r="I256" t="s">
        <v>23</v>
      </c>
      <c r="J256" t="s">
        <v>24</v>
      </c>
      <c r="K256" t="s">
        <v>16</v>
      </c>
    </row>
    <row r="257" spans="1:11" x14ac:dyDescent="0.25">
      <c r="A257" s="1">
        <v>44554</v>
      </c>
      <c r="B257">
        <v>2021</v>
      </c>
      <c r="C257">
        <v>4</v>
      </c>
      <c r="D257" t="s">
        <v>42</v>
      </c>
      <c r="E257">
        <v>12</v>
      </c>
      <c r="F257" t="s">
        <v>47</v>
      </c>
      <c r="G257" t="s">
        <v>48</v>
      </c>
      <c r="H257">
        <v>4</v>
      </c>
      <c r="I257" t="s">
        <v>14</v>
      </c>
      <c r="J257" t="s">
        <v>15</v>
      </c>
      <c r="K257" t="s">
        <v>16</v>
      </c>
    </row>
    <row r="258" spans="1:11" x14ac:dyDescent="0.25">
      <c r="A258" s="1">
        <v>44555</v>
      </c>
      <c r="B258">
        <v>2021</v>
      </c>
      <c r="C258">
        <v>4</v>
      </c>
      <c r="D258" t="s">
        <v>42</v>
      </c>
      <c r="E258">
        <v>12</v>
      </c>
      <c r="F258" t="s">
        <v>47</v>
      </c>
      <c r="G258" t="s">
        <v>48</v>
      </c>
      <c r="H258">
        <v>5</v>
      </c>
      <c r="I258" t="s">
        <v>17</v>
      </c>
      <c r="J258" t="s">
        <v>18</v>
      </c>
      <c r="K258" t="s">
        <v>16</v>
      </c>
    </row>
    <row r="259" spans="1:11" x14ac:dyDescent="0.25">
      <c r="A259" s="1">
        <v>44558</v>
      </c>
      <c r="B259">
        <v>2021</v>
      </c>
      <c r="C259">
        <v>4</v>
      </c>
      <c r="D259" t="s">
        <v>42</v>
      </c>
      <c r="E259">
        <v>12</v>
      </c>
      <c r="F259" t="s">
        <v>47</v>
      </c>
      <c r="G259" t="s">
        <v>48</v>
      </c>
      <c r="H259">
        <v>1</v>
      </c>
      <c r="I259" t="s">
        <v>19</v>
      </c>
      <c r="J259" t="s">
        <v>20</v>
      </c>
      <c r="K259" t="s">
        <v>16</v>
      </c>
    </row>
    <row r="260" spans="1:11" x14ac:dyDescent="0.25">
      <c r="A260" s="1">
        <v>44559</v>
      </c>
      <c r="B260">
        <v>2021</v>
      </c>
      <c r="C260">
        <v>4</v>
      </c>
      <c r="D260" t="s">
        <v>42</v>
      </c>
      <c r="E260">
        <v>12</v>
      </c>
      <c r="F260" t="s">
        <v>47</v>
      </c>
      <c r="G260" t="s">
        <v>48</v>
      </c>
      <c r="H260">
        <v>2</v>
      </c>
      <c r="I260" t="s">
        <v>21</v>
      </c>
      <c r="J260" t="s">
        <v>22</v>
      </c>
      <c r="K260" t="s">
        <v>16</v>
      </c>
    </row>
    <row r="261" spans="1:11" x14ac:dyDescent="0.25">
      <c r="A261" s="1">
        <v>44560</v>
      </c>
      <c r="B261">
        <v>2021</v>
      </c>
      <c r="C261">
        <v>4</v>
      </c>
      <c r="D261" t="s">
        <v>42</v>
      </c>
      <c r="E261">
        <v>12</v>
      </c>
      <c r="F261" t="s">
        <v>47</v>
      </c>
      <c r="G261" t="s">
        <v>48</v>
      </c>
      <c r="H261">
        <v>3</v>
      </c>
      <c r="I261" t="s">
        <v>23</v>
      </c>
      <c r="J261" t="s">
        <v>24</v>
      </c>
      <c r="K261" t="s">
        <v>16</v>
      </c>
    </row>
    <row r="262" spans="1:11" x14ac:dyDescent="0.25">
      <c r="A262" s="1">
        <v>44561</v>
      </c>
      <c r="B262">
        <v>2021</v>
      </c>
      <c r="C262">
        <v>4</v>
      </c>
      <c r="D262" t="s">
        <v>42</v>
      </c>
      <c r="E262">
        <v>12</v>
      </c>
      <c r="F262" t="s">
        <v>47</v>
      </c>
      <c r="G262" t="s">
        <v>48</v>
      </c>
      <c r="H262">
        <v>4</v>
      </c>
      <c r="I262" t="s">
        <v>14</v>
      </c>
      <c r="J262" t="s">
        <v>15</v>
      </c>
      <c r="K262" t="s">
        <v>16</v>
      </c>
    </row>
    <row r="263" spans="1:11" hidden="1" x14ac:dyDescent="0.25">
      <c r="A263" s="1">
        <v>44199</v>
      </c>
      <c r="B263">
        <v>2021</v>
      </c>
      <c r="C263">
        <v>1</v>
      </c>
      <c r="D263" t="s">
        <v>11</v>
      </c>
      <c r="E263">
        <v>1</v>
      </c>
      <c r="F263" t="s">
        <v>12</v>
      </c>
      <c r="G263" t="s">
        <v>13</v>
      </c>
      <c r="H263">
        <v>6</v>
      </c>
      <c r="I263" t="s">
        <v>49</v>
      </c>
      <c r="J263" t="s">
        <v>50</v>
      </c>
      <c r="K263" t="s">
        <v>51</v>
      </c>
    </row>
    <row r="264" spans="1:11" hidden="1" x14ac:dyDescent="0.25">
      <c r="A264" s="1">
        <v>44200</v>
      </c>
      <c r="B264">
        <v>2021</v>
      </c>
      <c r="C264">
        <v>1</v>
      </c>
      <c r="D264" t="s">
        <v>11</v>
      </c>
      <c r="E264">
        <v>1</v>
      </c>
      <c r="F264" t="s">
        <v>12</v>
      </c>
      <c r="G264" t="s">
        <v>13</v>
      </c>
      <c r="H264">
        <v>7</v>
      </c>
      <c r="I264" t="s">
        <v>52</v>
      </c>
      <c r="J264" t="s">
        <v>53</v>
      </c>
      <c r="K264" t="s">
        <v>51</v>
      </c>
    </row>
    <row r="265" spans="1:11" hidden="1" x14ac:dyDescent="0.25">
      <c r="A265" s="1">
        <v>44206</v>
      </c>
      <c r="B265">
        <v>2021</v>
      </c>
      <c r="C265">
        <v>1</v>
      </c>
      <c r="D265" t="s">
        <v>11</v>
      </c>
      <c r="E265">
        <v>1</v>
      </c>
      <c r="F265" t="s">
        <v>12</v>
      </c>
      <c r="G265" t="s">
        <v>13</v>
      </c>
      <c r="H265">
        <v>6</v>
      </c>
      <c r="I265" t="s">
        <v>49</v>
      </c>
      <c r="J265" t="s">
        <v>50</v>
      </c>
      <c r="K265" t="s">
        <v>51</v>
      </c>
    </row>
    <row r="266" spans="1:11" hidden="1" x14ac:dyDescent="0.25">
      <c r="A266" s="1">
        <v>44207</v>
      </c>
      <c r="B266">
        <v>2021</v>
      </c>
      <c r="C266">
        <v>1</v>
      </c>
      <c r="D266" t="s">
        <v>11</v>
      </c>
      <c r="E266">
        <v>1</v>
      </c>
      <c r="F266" t="s">
        <v>12</v>
      </c>
      <c r="G266" t="s">
        <v>13</v>
      </c>
      <c r="H266">
        <v>7</v>
      </c>
      <c r="I266" t="s">
        <v>52</v>
      </c>
      <c r="J266" t="s">
        <v>53</v>
      </c>
      <c r="K266" t="s">
        <v>51</v>
      </c>
    </row>
    <row r="267" spans="1:11" hidden="1" x14ac:dyDescent="0.25">
      <c r="A267" s="1">
        <v>44213</v>
      </c>
      <c r="B267">
        <v>2021</v>
      </c>
      <c r="C267">
        <v>1</v>
      </c>
      <c r="D267" t="s">
        <v>11</v>
      </c>
      <c r="E267">
        <v>1</v>
      </c>
      <c r="F267" t="s">
        <v>12</v>
      </c>
      <c r="G267" t="s">
        <v>13</v>
      </c>
      <c r="H267">
        <v>6</v>
      </c>
      <c r="I267" t="s">
        <v>49</v>
      </c>
      <c r="J267" t="s">
        <v>50</v>
      </c>
      <c r="K267" t="s">
        <v>51</v>
      </c>
    </row>
    <row r="268" spans="1:11" hidden="1" x14ac:dyDescent="0.25">
      <c r="A268" s="1">
        <v>44214</v>
      </c>
      <c r="B268">
        <v>2021</v>
      </c>
      <c r="C268">
        <v>1</v>
      </c>
      <c r="D268" t="s">
        <v>11</v>
      </c>
      <c r="E268">
        <v>1</v>
      </c>
      <c r="F268" t="s">
        <v>12</v>
      </c>
      <c r="G268" t="s">
        <v>13</v>
      </c>
      <c r="H268">
        <v>7</v>
      </c>
      <c r="I268" t="s">
        <v>52</v>
      </c>
      <c r="J268" t="s">
        <v>53</v>
      </c>
      <c r="K268" t="s">
        <v>51</v>
      </c>
    </row>
    <row r="269" spans="1:11" hidden="1" x14ac:dyDescent="0.25">
      <c r="A269" s="1">
        <v>44220</v>
      </c>
      <c r="B269">
        <v>2021</v>
      </c>
      <c r="C269">
        <v>1</v>
      </c>
      <c r="D269" t="s">
        <v>11</v>
      </c>
      <c r="E269">
        <v>1</v>
      </c>
      <c r="F269" t="s">
        <v>12</v>
      </c>
      <c r="G269" t="s">
        <v>13</v>
      </c>
      <c r="H269">
        <v>6</v>
      </c>
      <c r="I269" t="s">
        <v>49</v>
      </c>
      <c r="J269" t="s">
        <v>50</v>
      </c>
      <c r="K269" t="s">
        <v>51</v>
      </c>
    </row>
    <row r="270" spans="1:11" hidden="1" x14ac:dyDescent="0.25">
      <c r="A270" s="1">
        <v>44221</v>
      </c>
      <c r="B270">
        <v>2021</v>
      </c>
      <c r="C270">
        <v>1</v>
      </c>
      <c r="D270" t="s">
        <v>11</v>
      </c>
      <c r="E270">
        <v>1</v>
      </c>
      <c r="F270" t="s">
        <v>12</v>
      </c>
      <c r="G270" t="s">
        <v>13</v>
      </c>
      <c r="H270">
        <v>7</v>
      </c>
      <c r="I270" t="s">
        <v>52</v>
      </c>
      <c r="J270" t="s">
        <v>53</v>
      </c>
      <c r="K270" t="s">
        <v>51</v>
      </c>
    </row>
    <row r="271" spans="1:11" hidden="1" x14ac:dyDescent="0.25">
      <c r="A271" s="1">
        <v>44227</v>
      </c>
      <c r="B271">
        <v>2021</v>
      </c>
      <c r="C271">
        <v>1</v>
      </c>
      <c r="D271" t="s">
        <v>11</v>
      </c>
      <c r="E271">
        <v>1</v>
      </c>
      <c r="F271" t="s">
        <v>12</v>
      </c>
      <c r="G271" t="s">
        <v>13</v>
      </c>
      <c r="H271">
        <v>6</v>
      </c>
      <c r="I271" t="s">
        <v>49</v>
      </c>
      <c r="J271" t="s">
        <v>50</v>
      </c>
      <c r="K271" t="s">
        <v>51</v>
      </c>
    </row>
    <row r="272" spans="1:11" hidden="1" x14ac:dyDescent="0.25">
      <c r="A272" s="1">
        <v>44228</v>
      </c>
      <c r="B272">
        <v>2021</v>
      </c>
      <c r="C272">
        <v>1</v>
      </c>
      <c r="D272" t="s">
        <v>11</v>
      </c>
      <c r="E272">
        <v>2</v>
      </c>
      <c r="F272" t="s">
        <v>25</v>
      </c>
      <c r="G272" t="s">
        <v>26</v>
      </c>
      <c r="H272">
        <v>7</v>
      </c>
      <c r="I272" t="s">
        <v>52</v>
      </c>
      <c r="J272" t="s">
        <v>53</v>
      </c>
      <c r="K272" t="s">
        <v>51</v>
      </c>
    </row>
    <row r="273" spans="1:11" hidden="1" x14ac:dyDescent="0.25">
      <c r="A273" s="1">
        <v>44234</v>
      </c>
      <c r="B273">
        <v>2021</v>
      </c>
      <c r="C273">
        <v>1</v>
      </c>
      <c r="D273" t="s">
        <v>11</v>
      </c>
      <c r="E273">
        <v>2</v>
      </c>
      <c r="F273" t="s">
        <v>25</v>
      </c>
      <c r="G273" t="s">
        <v>26</v>
      </c>
      <c r="H273">
        <v>6</v>
      </c>
      <c r="I273" t="s">
        <v>49</v>
      </c>
      <c r="J273" t="s">
        <v>50</v>
      </c>
      <c r="K273" t="s">
        <v>51</v>
      </c>
    </row>
    <row r="274" spans="1:11" hidden="1" x14ac:dyDescent="0.25">
      <c r="A274" s="1">
        <v>44235</v>
      </c>
      <c r="B274">
        <v>2021</v>
      </c>
      <c r="C274">
        <v>1</v>
      </c>
      <c r="D274" t="s">
        <v>11</v>
      </c>
      <c r="E274">
        <v>2</v>
      </c>
      <c r="F274" t="s">
        <v>25</v>
      </c>
      <c r="G274" t="s">
        <v>26</v>
      </c>
      <c r="H274">
        <v>7</v>
      </c>
      <c r="I274" t="s">
        <v>52</v>
      </c>
      <c r="J274" t="s">
        <v>53</v>
      </c>
      <c r="K274" t="s">
        <v>51</v>
      </c>
    </row>
    <row r="275" spans="1:11" hidden="1" x14ac:dyDescent="0.25">
      <c r="A275" s="1">
        <v>44241</v>
      </c>
      <c r="B275">
        <v>2021</v>
      </c>
      <c r="C275">
        <v>1</v>
      </c>
      <c r="D275" t="s">
        <v>11</v>
      </c>
      <c r="E275">
        <v>2</v>
      </c>
      <c r="F275" t="s">
        <v>25</v>
      </c>
      <c r="G275" t="s">
        <v>26</v>
      </c>
      <c r="H275">
        <v>6</v>
      </c>
      <c r="I275" t="s">
        <v>49</v>
      </c>
      <c r="J275" t="s">
        <v>50</v>
      </c>
      <c r="K275" t="s">
        <v>51</v>
      </c>
    </row>
    <row r="276" spans="1:11" hidden="1" x14ac:dyDescent="0.25">
      <c r="A276" s="1">
        <v>44242</v>
      </c>
      <c r="B276">
        <v>2021</v>
      </c>
      <c r="C276">
        <v>1</v>
      </c>
      <c r="D276" t="s">
        <v>11</v>
      </c>
      <c r="E276">
        <v>2</v>
      </c>
      <c r="F276" t="s">
        <v>25</v>
      </c>
      <c r="G276" t="s">
        <v>26</v>
      </c>
      <c r="H276">
        <v>7</v>
      </c>
      <c r="I276" t="s">
        <v>52</v>
      </c>
      <c r="J276" t="s">
        <v>53</v>
      </c>
      <c r="K276" t="s">
        <v>51</v>
      </c>
    </row>
    <row r="277" spans="1:11" hidden="1" x14ac:dyDescent="0.25">
      <c r="A277" s="1">
        <v>44248</v>
      </c>
      <c r="B277">
        <v>2021</v>
      </c>
      <c r="C277">
        <v>1</v>
      </c>
      <c r="D277" t="s">
        <v>11</v>
      </c>
      <c r="E277">
        <v>2</v>
      </c>
      <c r="F277" t="s">
        <v>25</v>
      </c>
      <c r="G277" t="s">
        <v>26</v>
      </c>
      <c r="H277">
        <v>6</v>
      </c>
      <c r="I277" t="s">
        <v>49</v>
      </c>
      <c r="J277" t="s">
        <v>50</v>
      </c>
      <c r="K277" t="s">
        <v>51</v>
      </c>
    </row>
    <row r="278" spans="1:11" hidden="1" x14ac:dyDescent="0.25">
      <c r="A278" s="1">
        <v>44249</v>
      </c>
      <c r="B278">
        <v>2021</v>
      </c>
      <c r="C278">
        <v>1</v>
      </c>
      <c r="D278" t="s">
        <v>11</v>
      </c>
      <c r="E278">
        <v>2</v>
      </c>
      <c r="F278" t="s">
        <v>25</v>
      </c>
      <c r="G278" t="s">
        <v>26</v>
      </c>
      <c r="H278">
        <v>7</v>
      </c>
      <c r="I278" t="s">
        <v>52</v>
      </c>
      <c r="J278" t="s">
        <v>53</v>
      </c>
      <c r="K278" t="s">
        <v>51</v>
      </c>
    </row>
    <row r="279" spans="1:11" hidden="1" x14ac:dyDescent="0.25">
      <c r="A279" s="1">
        <v>44255</v>
      </c>
      <c r="B279">
        <v>2021</v>
      </c>
      <c r="C279">
        <v>1</v>
      </c>
      <c r="D279" t="s">
        <v>11</v>
      </c>
      <c r="E279">
        <v>2</v>
      </c>
      <c r="F279" t="s">
        <v>25</v>
      </c>
      <c r="G279" t="s">
        <v>26</v>
      </c>
      <c r="H279">
        <v>6</v>
      </c>
      <c r="I279" t="s">
        <v>49</v>
      </c>
      <c r="J279" t="s">
        <v>50</v>
      </c>
      <c r="K279" t="s">
        <v>51</v>
      </c>
    </row>
    <row r="280" spans="1:11" hidden="1" x14ac:dyDescent="0.25">
      <c r="A280" s="1">
        <v>44256</v>
      </c>
      <c r="B280">
        <v>2021</v>
      </c>
      <c r="C280">
        <v>1</v>
      </c>
      <c r="D280" t="s">
        <v>11</v>
      </c>
      <c r="E280">
        <v>3</v>
      </c>
      <c r="F280" t="s">
        <v>27</v>
      </c>
      <c r="G280" t="s">
        <v>28</v>
      </c>
      <c r="H280">
        <v>7</v>
      </c>
      <c r="I280" t="s">
        <v>52</v>
      </c>
      <c r="J280" t="s">
        <v>53</v>
      </c>
      <c r="K280" t="s">
        <v>51</v>
      </c>
    </row>
    <row r="281" spans="1:11" hidden="1" x14ac:dyDescent="0.25">
      <c r="A281" s="1">
        <v>44262</v>
      </c>
      <c r="B281">
        <v>2021</v>
      </c>
      <c r="C281">
        <v>1</v>
      </c>
      <c r="D281" t="s">
        <v>11</v>
      </c>
      <c r="E281">
        <v>3</v>
      </c>
      <c r="F281" t="s">
        <v>27</v>
      </c>
      <c r="G281" t="s">
        <v>28</v>
      </c>
      <c r="H281">
        <v>6</v>
      </c>
      <c r="I281" t="s">
        <v>49</v>
      </c>
      <c r="J281" t="s">
        <v>50</v>
      </c>
      <c r="K281" t="s">
        <v>51</v>
      </c>
    </row>
    <row r="282" spans="1:11" hidden="1" x14ac:dyDescent="0.25">
      <c r="A282" s="1">
        <v>44263</v>
      </c>
      <c r="B282">
        <v>2021</v>
      </c>
      <c r="C282">
        <v>1</v>
      </c>
      <c r="D282" t="s">
        <v>11</v>
      </c>
      <c r="E282">
        <v>3</v>
      </c>
      <c r="F282" t="s">
        <v>27</v>
      </c>
      <c r="G282" t="s">
        <v>28</v>
      </c>
      <c r="H282">
        <v>7</v>
      </c>
      <c r="I282" t="s">
        <v>52</v>
      </c>
      <c r="J282" t="s">
        <v>53</v>
      </c>
      <c r="K282" t="s">
        <v>51</v>
      </c>
    </row>
    <row r="283" spans="1:11" hidden="1" x14ac:dyDescent="0.25">
      <c r="A283" s="1">
        <v>44269</v>
      </c>
      <c r="B283">
        <v>2021</v>
      </c>
      <c r="C283">
        <v>1</v>
      </c>
      <c r="D283" t="s">
        <v>11</v>
      </c>
      <c r="E283">
        <v>3</v>
      </c>
      <c r="F283" t="s">
        <v>27</v>
      </c>
      <c r="G283" t="s">
        <v>28</v>
      </c>
      <c r="H283">
        <v>6</v>
      </c>
      <c r="I283" t="s">
        <v>49</v>
      </c>
      <c r="J283" t="s">
        <v>50</v>
      </c>
      <c r="K283" t="s">
        <v>51</v>
      </c>
    </row>
    <row r="284" spans="1:11" hidden="1" x14ac:dyDescent="0.25">
      <c r="A284" s="1">
        <v>44270</v>
      </c>
      <c r="B284">
        <v>2021</v>
      </c>
      <c r="C284">
        <v>1</v>
      </c>
      <c r="D284" t="s">
        <v>11</v>
      </c>
      <c r="E284">
        <v>3</v>
      </c>
      <c r="F284" t="s">
        <v>27</v>
      </c>
      <c r="G284" t="s">
        <v>28</v>
      </c>
      <c r="H284">
        <v>7</v>
      </c>
      <c r="I284" t="s">
        <v>52</v>
      </c>
      <c r="J284" t="s">
        <v>53</v>
      </c>
      <c r="K284" t="s">
        <v>51</v>
      </c>
    </row>
    <row r="285" spans="1:11" hidden="1" x14ac:dyDescent="0.25">
      <c r="A285" s="1">
        <v>44276</v>
      </c>
      <c r="B285">
        <v>2021</v>
      </c>
      <c r="C285">
        <v>1</v>
      </c>
      <c r="D285" t="s">
        <v>11</v>
      </c>
      <c r="E285">
        <v>3</v>
      </c>
      <c r="F285" t="s">
        <v>27</v>
      </c>
      <c r="G285" t="s">
        <v>28</v>
      </c>
      <c r="H285">
        <v>6</v>
      </c>
      <c r="I285" t="s">
        <v>49</v>
      </c>
      <c r="J285" t="s">
        <v>50</v>
      </c>
      <c r="K285" t="s">
        <v>51</v>
      </c>
    </row>
    <row r="286" spans="1:11" hidden="1" x14ac:dyDescent="0.25">
      <c r="A286" s="1">
        <v>44277</v>
      </c>
      <c r="B286">
        <v>2021</v>
      </c>
      <c r="C286">
        <v>1</v>
      </c>
      <c r="D286" t="s">
        <v>11</v>
      </c>
      <c r="E286">
        <v>3</v>
      </c>
      <c r="F286" t="s">
        <v>27</v>
      </c>
      <c r="G286" t="s">
        <v>28</v>
      </c>
      <c r="H286">
        <v>7</v>
      </c>
      <c r="I286" t="s">
        <v>52</v>
      </c>
      <c r="J286" t="s">
        <v>53</v>
      </c>
      <c r="K286" t="s">
        <v>51</v>
      </c>
    </row>
    <row r="287" spans="1:11" hidden="1" x14ac:dyDescent="0.25">
      <c r="A287" s="1">
        <v>44283</v>
      </c>
      <c r="B287">
        <v>2021</v>
      </c>
      <c r="C287">
        <v>1</v>
      </c>
      <c r="D287" t="s">
        <v>11</v>
      </c>
      <c r="E287">
        <v>3</v>
      </c>
      <c r="F287" t="s">
        <v>27</v>
      </c>
      <c r="G287" t="s">
        <v>28</v>
      </c>
      <c r="H287">
        <v>6</v>
      </c>
      <c r="I287" t="s">
        <v>49</v>
      </c>
      <c r="J287" t="s">
        <v>50</v>
      </c>
      <c r="K287" t="s">
        <v>51</v>
      </c>
    </row>
    <row r="288" spans="1:11" hidden="1" x14ac:dyDescent="0.25">
      <c r="A288" s="1">
        <v>44284</v>
      </c>
      <c r="B288">
        <v>2021</v>
      </c>
      <c r="C288">
        <v>1</v>
      </c>
      <c r="D288" t="s">
        <v>11</v>
      </c>
      <c r="E288">
        <v>3</v>
      </c>
      <c r="F288" t="s">
        <v>27</v>
      </c>
      <c r="G288" t="s">
        <v>28</v>
      </c>
      <c r="H288">
        <v>7</v>
      </c>
      <c r="I288" t="s">
        <v>52</v>
      </c>
      <c r="J288" t="s">
        <v>53</v>
      </c>
      <c r="K288" t="s">
        <v>51</v>
      </c>
    </row>
    <row r="289" spans="1:11" hidden="1" x14ac:dyDescent="0.25">
      <c r="A289" s="1">
        <v>44290</v>
      </c>
      <c r="B289">
        <v>2021</v>
      </c>
      <c r="C289">
        <v>2</v>
      </c>
      <c r="D289" t="s">
        <v>29</v>
      </c>
      <c r="E289">
        <v>4</v>
      </c>
      <c r="F289" t="s">
        <v>30</v>
      </c>
      <c r="G289" t="s">
        <v>31</v>
      </c>
      <c r="H289">
        <v>6</v>
      </c>
      <c r="I289" t="s">
        <v>49</v>
      </c>
      <c r="J289" t="s">
        <v>50</v>
      </c>
      <c r="K289" t="s">
        <v>51</v>
      </c>
    </row>
    <row r="290" spans="1:11" hidden="1" x14ac:dyDescent="0.25">
      <c r="A290" s="1">
        <v>44291</v>
      </c>
      <c r="B290">
        <v>2021</v>
      </c>
      <c r="C290">
        <v>2</v>
      </c>
      <c r="D290" t="s">
        <v>29</v>
      </c>
      <c r="E290">
        <v>4</v>
      </c>
      <c r="F290" t="s">
        <v>30</v>
      </c>
      <c r="G290" t="s">
        <v>31</v>
      </c>
      <c r="H290">
        <v>7</v>
      </c>
      <c r="I290" t="s">
        <v>52</v>
      </c>
      <c r="J290" t="s">
        <v>53</v>
      </c>
      <c r="K290" t="s">
        <v>51</v>
      </c>
    </row>
    <row r="291" spans="1:11" hidden="1" x14ac:dyDescent="0.25">
      <c r="A291" s="1">
        <v>44297</v>
      </c>
      <c r="B291">
        <v>2021</v>
      </c>
      <c r="C291">
        <v>2</v>
      </c>
      <c r="D291" t="s">
        <v>29</v>
      </c>
      <c r="E291">
        <v>4</v>
      </c>
      <c r="F291" t="s">
        <v>30</v>
      </c>
      <c r="G291" t="s">
        <v>31</v>
      </c>
      <c r="H291">
        <v>6</v>
      </c>
      <c r="I291" t="s">
        <v>49</v>
      </c>
      <c r="J291" t="s">
        <v>50</v>
      </c>
      <c r="K291" t="s">
        <v>51</v>
      </c>
    </row>
    <row r="292" spans="1:11" hidden="1" x14ac:dyDescent="0.25">
      <c r="A292" s="1">
        <v>44298</v>
      </c>
      <c r="B292">
        <v>2021</v>
      </c>
      <c r="C292">
        <v>2</v>
      </c>
      <c r="D292" t="s">
        <v>29</v>
      </c>
      <c r="E292">
        <v>4</v>
      </c>
      <c r="F292" t="s">
        <v>30</v>
      </c>
      <c r="G292" t="s">
        <v>31</v>
      </c>
      <c r="H292">
        <v>7</v>
      </c>
      <c r="I292" t="s">
        <v>52</v>
      </c>
      <c r="J292" t="s">
        <v>53</v>
      </c>
      <c r="K292" t="s">
        <v>51</v>
      </c>
    </row>
    <row r="293" spans="1:11" hidden="1" x14ac:dyDescent="0.25">
      <c r="A293" s="1">
        <v>44304</v>
      </c>
      <c r="B293">
        <v>2021</v>
      </c>
      <c r="C293">
        <v>2</v>
      </c>
      <c r="D293" t="s">
        <v>29</v>
      </c>
      <c r="E293">
        <v>4</v>
      </c>
      <c r="F293" t="s">
        <v>30</v>
      </c>
      <c r="G293" t="s">
        <v>31</v>
      </c>
      <c r="H293">
        <v>6</v>
      </c>
      <c r="I293" t="s">
        <v>49</v>
      </c>
      <c r="J293" t="s">
        <v>50</v>
      </c>
      <c r="K293" t="s">
        <v>51</v>
      </c>
    </row>
    <row r="294" spans="1:11" hidden="1" x14ac:dyDescent="0.25">
      <c r="A294" s="1">
        <v>44305</v>
      </c>
      <c r="B294">
        <v>2021</v>
      </c>
      <c r="C294">
        <v>2</v>
      </c>
      <c r="D294" t="s">
        <v>29</v>
      </c>
      <c r="E294">
        <v>4</v>
      </c>
      <c r="F294" t="s">
        <v>30</v>
      </c>
      <c r="G294" t="s">
        <v>31</v>
      </c>
      <c r="H294">
        <v>7</v>
      </c>
      <c r="I294" t="s">
        <v>52</v>
      </c>
      <c r="J294" t="s">
        <v>53</v>
      </c>
      <c r="K294" t="s">
        <v>51</v>
      </c>
    </row>
    <row r="295" spans="1:11" hidden="1" x14ac:dyDescent="0.25">
      <c r="A295" s="1">
        <v>44311</v>
      </c>
      <c r="B295">
        <v>2021</v>
      </c>
      <c r="C295">
        <v>2</v>
      </c>
      <c r="D295" t="s">
        <v>29</v>
      </c>
      <c r="E295">
        <v>4</v>
      </c>
      <c r="F295" t="s">
        <v>30</v>
      </c>
      <c r="G295" t="s">
        <v>31</v>
      </c>
      <c r="H295">
        <v>6</v>
      </c>
      <c r="I295" t="s">
        <v>49</v>
      </c>
      <c r="J295" t="s">
        <v>50</v>
      </c>
      <c r="K295" t="s">
        <v>51</v>
      </c>
    </row>
    <row r="296" spans="1:11" hidden="1" x14ac:dyDescent="0.25">
      <c r="A296" s="1">
        <v>44312</v>
      </c>
      <c r="B296">
        <v>2021</v>
      </c>
      <c r="C296">
        <v>2</v>
      </c>
      <c r="D296" t="s">
        <v>29</v>
      </c>
      <c r="E296">
        <v>4</v>
      </c>
      <c r="F296" t="s">
        <v>30</v>
      </c>
      <c r="G296" t="s">
        <v>31</v>
      </c>
      <c r="H296">
        <v>7</v>
      </c>
      <c r="I296" t="s">
        <v>52</v>
      </c>
      <c r="J296" t="s">
        <v>53</v>
      </c>
      <c r="K296" t="s">
        <v>51</v>
      </c>
    </row>
    <row r="297" spans="1:11" hidden="1" x14ac:dyDescent="0.25">
      <c r="A297" s="1">
        <v>44318</v>
      </c>
      <c r="B297">
        <v>2021</v>
      </c>
      <c r="C297">
        <v>2</v>
      </c>
      <c r="D297" t="s">
        <v>29</v>
      </c>
      <c r="E297">
        <v>5</v>
      </c>
      <c r="F297" t="s">
        <v>32</v>
      </c>
      <c r="G297" t="s">
        <v>32</v>
      </c>
      <c r="H297">
        <v>6</v>
      </c>
      <c r="I297" t="s">
        <v>49</v>
      </c>
      <c r="J297" t="s">
        <v>50</v>
      </c>
      <c r="K297" t="s">
        <v>51</v>
      </c>
    </row>
    <row r="298" spans="1:11" hidden="1" x14ac:dyDescent="0.25">
      <c r="A298" s="1">
        <v>44319</v>
      </c>
      <c r="B298">
        <v>2021</v>
      </c>
      <c r="C298">
        <v>2</v>
      </c>
      <c r="D298" t="s">
        <v>29</v>
      </c>
      <c r="E298">
        <v>5</v>
      </c>
      <c r="F298" t="s">
        <v>32</v>
      </c>
      <c r="G298" t="s">
        <v>32</v>
      </c>
      <c r="H298">
        <v>7</v>
      </c>
      <c r="I298" t="s">
        <v>52</v>
      </c>
      <c r="J298" t="s">
        <v>53</v>
      </c>
      <c r="K298" t="s">
        <v>51</v>
      </c>
    </row>
    <row r="299" spans="1:11" hidden="1" x14ac:dyDescent="0.25">
      <c r="A299" s="1">
        <v>44325</v>
      </c>
      <c r="B299">
        <v>2021</v>
      </c>
      <c r="C299">
        <v>2</v>
      </c>
      <c r="D299" t="s">
        <v>29</v>
      </c>
      <c r="E299">
        <v>5</v>
      </c>
      <c r="F299" t="s">
        <v>32</v>
      </c>
      <c r="G299" t="s">
        <v>32</v>
      </c>
      <c r="H299">
        <v>6</v>
      </c>
      <c r="I299" t="s">
        <v>49</v>
      </c>
      <c r="J299" t="s">
        <v>50</v>
      </c>
      <c r="K299" t="s">
        <v>51</v>
      </c>
    </row>
    <row r="300" spans="1:11" hidden="1" x14ac:dyDescent="0.25">
      <c r="A300" s="1">
        <v>44326</v>
      </c>
      <c r="B300">
        <v>2021</v>
      </c>
      <c r="C300">
        <v>2</v>
      </c>
      <c r="D300" t="s">
        <v>29</v>
      </c>
      <c r="E300">
        <v>5</v>
      </c>
      <c r="F300" t="s">
        <v>32</v>
      </c>
      <c r="G300" t="s">
        <v>32</v>
      </c>
      <c r="H300">
        <v>7</v>
      </c>
      <c r="I300" t="s">
        <v>52</v>
      </c>
      <c r="J300" t="s">
        <v>53</v>
      </c>
      <c r="K300" t="s">
        <v>51</v>
      </c>
    </row>
    <row r="301" spans="1:11" hidden="1" x14ac:dyDescent="0.25">
      <c r="A301" s="1">
        <v>44332</v>
      </c>
      <c r="B301">
        <v>2021</v>
      </c>
      <c r="C301">
        <v>2</v>
      </c>
      <c r="D301" t="s">
        <v>29</v>
      </c>
      <c r="E301">
        <v>5</v>
      </c>
      <c r="F301" t="s">
        <v>32</v>
      </c>
      <c r="G301" t="s">
        <v>32</v>
      </c>
      <c r="H301">
        <v>6</v>
      </c>
      <c r="I301" t="s">
        <v>49</v>
      </c>
      <c r="J301" t="s">
        <v>50</v>
      </c>
      <c r="K301" t="s">
        <v>51</v>
      </c>
    </row>
    <row r="302" spans="1:11" hidden="1" x14ac:dyDescent="0.25">
      <c r="A302" s="1">
        <v>44333</v>
      </c>
      <c r="B302">
        <v>2021</v>
      </c>
      <c r="C302">
        <v>2</v>
      </c>
      <c r="D302" t="s">
        <v>29</v>
      </c>
      <c r="E302">
        <v>5</v>
      </c>
      <c r="F302" t="s">
        <v>32</v>
      </c>
      <c r="G302" t="s">
        <v>32</v>
      </c>
      <c r="H302">
        <v>7</v>
      </c>
      <c r="I302" t="s">
        <v>52</v>
      </c>
      <c r="J302" t="s">
        <v>53</v>
      </c>
      <c r="K302" t="s">
        <v>51</v>
      </c>
    </row>
    <row r="303" spans="1:11" hidden="1" x14ac:dyDescent="0.25">
      <c r="A303" s="1">
        <v>44339</v>
      </c>
      <c r="B303">
        <v>2021</v>
      </c>
      <c r="C303">
        <v>2</v>
      </c>
      <c r="D303" t="s">
        <v>29</v>
      </c>
      <c r="E303">
        <v>5</v>
      </c>
      <c r="F303" t="s">
        <v>32</v>
      </c>
      <c r="G303" t="s">
        <v>32</v>
      </c>
      <c r="H303">
        <v>6</v>
      </c>
      <c r="I303" t="s">
        <v>49</v>
      </c>
      <c r="J303" t="s">
        <v>50</v>
      </c>
      <c r="K303" t="s">
        <v>51</v>
      </c>
    </row>
    <row r="304" spans="1:11" hidden="1" x14ac:dyDescent="0.25">
      <c r="A304" s="1">
        <v>44340</v>
      </c>
      <c r="B304">
        <v>2021</v>
      </c>
      <c r="C304">
        <v>2</v>
      </c>
      <c r="D304" t="s">
        <v>29</v>
      </c>
      <c r="E304">
        <v>5</v>
      </c>
      <c r="F304" t="s">
        <v>32</v>
      </c>
      <c r="G304" t="s">
        <v>32</v>
      </c>
      <c r="H304">
        <v>7</v>
      </c>
      <c r="I304" t="s">
        <v>52</v>
      </c>
      <c r="J304" t="s">
        <v>53</v>
      </c>
      <c r="K304" t="s">
        <v>51</v>
      </c>
    </row>
    <row r="305" spans="1:11" hidden="1" x14ac:dyDescent="0.25">
      <c r="A305" s="1">
        <v>44346</v>
      </c>
      <c r="B305">
        <v>2021</v>
      </c>
      <c r="C305">
        <v>2</v>
      </c>
      <c r="D305" t="s">
        <v>29</v>
      </c>
      <c r="E305">
        <v>5</v>
      </c>
      <c r="F305" t="s">
        <v>32</v>
      </c>
      <c r="G305" t="s">
        <v>32</v>
      </c>
      <c r="H305">
        <v>6</v>
      </c>
      <c r="I305" t="s">
        <v>49</v>
      </c>
      <c r="J305" t="s">
        <v>50</v>
      </c>
      <c r="K305" t="s">
        <v>51</v>
      </c>
    </row>
    <row r="306" spans="1:11" hidden="1" x14ac:dyDescent="0.25">
      <c r="A306" s="1">
        <v>44347</v>
      </c>
      <c r="B306">
        <v>2021</v>
      </c>
      <c r="C306">
        <v>2</v>
      </c>
      <c r="D306" t="s">
        <v>29</v>
      </c>
      <c r="E306">
        <v>5</v>
      </c>
      <c r="F306" t="s">
        <v>32</v>
      </c>
      <c r="G306" t="s">
        <v>32</v>
      </c>
      <c r="H306">
        <v>7</v>
      </c>
      <c r="I306" t="s">
        <v>52</v>
      </c>
      <c r="J306" t="s">
        <v>53</v>
      </c>
      <c r="K306" t="s">
        <v>51</v>
      </c>
    </row>
    <row r="307" spans="1:11" hidden="1" x14ac:dyDescent="0.25">
      <c r="A307" s="1">
        <v>44353</v>
      </c>
      <c r="B307">
        <v>2021</v>
      </c>
      <c r="C307">
        <v>2</v>
      </c>
      <c r="D307" t="s">
        <v>29</v>
      </c>
      <c r="E307">
        <v>6</v>
      </c>
      <c r="F307" t="s">
        <v>33</v>
      </c>
      <c r="G307" t="s">
        <v>34</v>
      </c>
      <c r="H307">
        <v>6</v>
      </c>
      <c r="I307" t="s">
        <v>49</v>
      </c>
      <c r="J307" t="s">
        <v>50</v>
      </c>
      <c r="K307" t="s">
        <v>51</v>
      </c>
    </row>
    <row r="308" spans="1:11" hidden="1" x14ac:dyDescent="0.25">
      <c r="A308" s="1">
        <v>44354</v>
      </c>
      <c r="B308">
        <v>2021</v>
      </c>
      <c r="C308">
        <v>2</v>
      </c>
      <c r="D308" t="s">
        <v>29</v>
      </c>
      <c r="E308">
        <v>6</v>
      </c>
      <c r="F308" t="s">
        <v>33</v>
      </c>
      <c r="G308" t="s">
        <v>34</v>
      </c>
      <c r="H308">
        <v>7</v>
      </c>
      <c r="I308" t="s">
        <v>52</v>
      </c>
      <c r="J308" t="s">
        <v>53</v>
      </c>
      <c r="K308" t="s">
        <v>51</v>
      </c>
    </row>
    <row r="309" spans="1:11" hidden="1" x14ac:dyDescent="0.25">
      <c r="A309" s="1">
        <v>44360</v>
      </c>
      <c r="B309">
        <v>2021</v>
      </c>
      <c r="C309">
        <v>2</v>
      </c>
      <c r="D309" t="s">
        <v>29</v>
      </c>
      <c r="E309">
        <v>6</v>
      </c>
      <c r="F309" t="s">
        <v>33</v>
      </c>
      <c r="G309" t="s">
        <v>34</v>
      </c>
      <c r="H309">
        <v>6</v>
      </c>
      <c r="I309" t="s">
        <v>49</v>
      </c>
      <c r="J309" t="s">
        <v>50</v>
      </c>
      <c r="K309" t="s">
        <v>51</v>
      </c>
    </row>
    <row r="310" spans="1:11" hidden="1" x14ac:dyDescent="0.25">
      <c r="A310" s="1">
        <v>44361</v>
      </c>
      <c r="B310">
        <v>2021</v>
      </c>
      <c r="C310">
        <v>2</v>
      </c>
      <c r="D310" t="s">
        <v>29</v>
      </c>
      <c r="E310">
        <v>6</v>
      </c>
      <c r="F310" t="s">
        <v>33</v>
      </c>
      <c r="G310" t="s">
        <v>34</v>
      </c>
      <c r="H310">
        <v>7</v>
      </c>
      <c r="I310" t="s">
        <v>52</v>
      </c>
      <c r="J310" t="s">
        <v>53</v>
      </c>
      <c r="K310" t="s">
        <v>51</v>
      </c>
    </row>
    <row r="311" spans="1:11" hidden="1" x14ac:dyDescent="0.25">
      <c r="A311" s="1">
        <v>44367</v>
      </c>
      <c r="B311">
        <v>2021</v>
      </c>
      <c r="C311">
        <v>2</v>
      </c>
      <c r="D311" t="s">
        <v>29</v>
      </c>
      <c r="E311">
        <v>6</v>
      </c>
      <c r="F311" t="s">
        <v>33</v>
      </c>
      <c r="G311" t="s">
        <v>34</v>
      </c>
      <c r="H311">
        <v>6</v>
      </c>
      <c r="I311" t="s">
        <v>49</v>
      </c>
      <c r="J311" t="s">
        <v>50</v>
      </c>
      <c r="K311" t="s">
        <v>51</v>
      </c>
    </row>
    <row r="312" spans="1:11" hidden="1" x14ac:dyDescent="0.25">
      <c r="A312" s="1">
        <v>44368</v>
      </c>
      <c r="B312">
        <v>2021</v>
      </c>
      <c r="C312">
        <v>2</v>
      </c>
      <c r="D312" t="s">
        <v>29</v>
      </c>
      <c r="E312">
        <v>6</v>
      </c>
      <c r="F312" t="s">
        <v>33</v>
      </c>
      <c r="G312" t="s">
        <v>34</v>
      </c>
      <c r="H312">
        <v>7</v>
      </c>
      <c r="I312" t="s">
        <v>52</v>
      </c>
      <c r="J312" t="s">
        <v>53</v>
      </c>
      <c r="K312" t="s">
        <v>51</v>
      </c>
    </row>
    <row r="313" spans="1:11" hidden="1" x14ac:dyDescent="0.25">
      <c r="A313" s="1">
        <v>44374</v>
      </c>
      <c r="B313">
        <v>2021</v>
      </c>
      <c r="C313">
        <v>2</v>
      </c>
      <c r="D313" t="s">
        <v>29</v>
      </c>
      <c r="E313">
        <v>6</v>
      </c>
      <c r="F313" t="s">
        <v>33</v>
      </c>
      <c r="G313" t="s">
        <v>34</v>
      </c>
      <c r="H313">
        <v>6</v>
      </c>
      <c r="I313" t="s">
        <v>49</v>
      </c>
      <c r="J313" t="s">
        <v>50</v>
      </c>
      <c r="K313" t="s">
        <v>51</v>
      </c>
    </row>
    <row r="314" spans="1:11" hidden="1" x14ac:dyDescent="0.25">
      <c r="A314" s="1">
        <v>44375</v>
      </c>
      <c r="B314">
        <v>2021</v>
      </c>
      <c r="C314">
        <v>2</v>
      </c>
      <c r="D314" t="s">
        <v>29</v>
      </c>
      <c r="E314">
        <v>6</v>
      </c>
      <c r="F314" t="s">
        <v>33</v>
      </c>
      <c r="G314" t="s">
        <v>34</v>
      </c>
      <c r="H314">
        <v>7</v>
      </c>
      <c r="I314" t="s">
        <v>52</v>
      </c>
      <c r="J314" t="s">
        <v>53</v>
      </c>
      <c r="K314" t="s">
        <v>51</v>
      </c>
    </row>
    <row r="315" spans="1:11" hidden="1" x14ac:dyDescent="0.25">
      <c r="A315" s="1">
        <v>44381</v>
      </c>
      <c r="B315">
        <v>2021</v>
      </c>
      <c r="C315">
        <v>3</v>
      </c>
      <c r="D315" t="s">
        <v>35</v>
      </c>
      <c r="E315">
        <v>7</v>
      </c>
      <c r="F315" t="s">
        <v>36</v>
      </c>
      <c r="G315" t="s">
        <v>37</v>
      </c>
      <c r="H315">
        <v>6</v>
      </c>
      <c r="I315" t="s">
        <v>49</v>
      </c>
      <c r="J315" t="s">
        <v>50</v>
      </c>
      <c r="K315" t="s">
        <v>51</v>
      </c>
    </row>
    <row r="316" spans="1:11" hidden="1" x14ac:dyDescent="0.25">
      <c r="A316" s="1">
        <v>44382</v>
      </c>
      <c r="B316">
        <v>2021</v>
      </c>
      <c r="C316">
        <v>3</v>
      </c>
      <c r="D316" t="s">
        <v>35</v>
      </c>
      <c r="E316">
        <v>7</v>
      </c>
      <c r="F316" t="s">
        <v>36</v>
      </c>
      <c r="G316" t="s">
        <v>37</v>
      </c>
      <c r="H316">
        <v>7</v>
      </c>
      <c r="I316" t="s">
        <v>52</v>
      </c>
      <c r="J316" t="s">
        <v>53</v>
      </c>
      <c r="K316" t="s">
        <v>51</v>
      </c>
    </row>
    <row r="317" spans="1:11" hidden="1" x14ac:dyDescent="0.25">
      <c r="A317" s="1">
        <v>44388</v>
      </c>
      <c r="B317">
        <v>2021</v>
      </c>
      <c r="C317">
        <v>3</v>
      </c>
      <c r="D317" t="s">
        <v>35</v>
      </c>
      <c r="E317">
        <v>7</v>
      </c>
      <c r="F317" t="s">
        <v>36</v>
      </c>
      <c r="G317" t="s">
        <v>37</v>
      </c>
      <c r="H317">
        <v>6</v>
      </c>
      <c r="I317" t="s">
        <v>49</v>
      </c>
      <c r="J317" t="s">
        <v>50</v>
      </c>
      <c r="K317" t="s">
        <v>51</v>
      </c>
    </row>
    <row r="318" spans="1:11" hidden="1" x14ac:dyDescent="0.25">
      <c r="A318" s="1">
        <v>44389</v>
      </c>
      <c r="B318">
        <v>2021</v>
      </c>
      <c r="C318">
        <v>3</v>
      </c>
      <c r="D318" t="s">
        <v>35</v>
      </c>
      <c r="E318">
        <v>7</v>
      </c>
      <c r="F318" t="s">
        <v>36</v>
      </c>
      <c r="G318" t="s">
        <v>37</v>
      </c>
      <c r="H318">
        <v>7</v>
      </c>
      <c r="I318" t="s">
        <v>52</v>
      </c>
      <c r="J318" t="s">
        <v>53</v>
      </c>
      <c r="K318" t="s">
        <v>51</v>
      </c>
    </row>
    <row r="319" spans="1:11" hidden="1" x14ac:dyDescent="0.25">
      <c r="A319" s="1">
        <v>44395</v>
      </c>
      <c r="B319">
        <v>2021</v>
      </c>
      <c r="C319">
        <v>3</v>
      </c>
      <c r="D319" t="s">
        <v>35</v>
      </c>
      <c r="E319">
        <v>7</v>
      </c>
      <c r="F319" t="s">
        <v>36</v>
      </c>
      <c r="G319" t="s">
        <v>37</v>
      </c>
      <c r="H319">
        <v>6</v>
      </c>
      <c r="I319" t="s">
        <v>49</v>
      </c>
      <c r="J319" t="s">
        <v>50</v>
      </c>
      <c r="K319" t="s">
        <v>51</v>
      </c>
    </row>
    <row r="320" spans="1:11" hidden="1" x14ac:dyDescent="0.25">
      <c r="A320" s="1">
        <v>44396</v>
      </c>
      <c r="B320">
        <v>2021</v>
      </c>
      <c r="C320">
        <v>3</v>
      </c>
      <c r="D320" t="s">
        <v>35</v>
      </c>
      <c r="E320">
        <v>7</v>
      </c>
      <c r="F320" t="s">
        <v>36</v>
      </c>
      <c r="G320" t="s">
        <v>37</v>
      </c>
      <c r="H320">
        <v>7</v>
      </c>
      <c r="I320" t="s">
        <v>52</v>
      </c>
      <c r="J320" t="s">
        <v>53</v>
      </c>
      <c r="K320" t="s">
        <v>51</v>
      </c>
    </row>
    <row r="321" spans="1:11" hidden="1" x14ac:dyDescent="0.25">
      <c r="A321" s="1">
        <v>44402</v>
      </c>
      <c r="B321">
        <v>2021</v>
      </c>
      <c r="C321">
        <v>3</v>
      </c>
      <c r="D321" t="s">
        <v>35</v>
      </c>
      <c r="E321">
        <v>7</v>
      </c>
      <c r="F321" t="s">
        <v>36</v>
      </c>
      <c r="G321" t="s">
        <v>37</v>
      </c>
      <c r="H321">
        <v>6</v>
      </c>
      <c r="I321" t="s">
        <v>49</v>
      </c>
      <c r="J321" t="s">
        <v>50</v>
      </c>
      <c r="K321" t="s">
        <v>51</v>
      </c>
    </row>
    <row r="322" spans="1:11" hidden="1" x14ac:dyDescent="0.25">
      <c r="A322" s="1">
        <v>44403</v>
      </c>
      <c r="B322">
        <v>2021</v>
      </c>
      <c r="C322">
        <v>3</v>
      </c>
      <c r="D322" t="s">
        <v>35</v>
      </c>
      <c r="E322">
        <v>7</v>
      </c>
      <c r="F322" t="s">
        <v>36</v>
      </c>
      <c r="G322" t="s">
        <v>37</v>
      </c>
      <c r="H322">
        <v>7</v>
      </c>
      <c r="I322" t="s">
        <v>52</v>
      </c>
      <c r="J322" t="s">
        <v>53</v>
      </c>
      <c r="K322" t="s">
        <v>51</v>
      </c>
    </row>
    <row r="323" spans="1:11" hidden="1" x14ac:dyDescent="0.25">
      <c r="A323" s="1">
        <v>44409</v>
      </c>
      <c r="B323">
        <v>2021</v>
      </c>
      <c r="C323">
        <v>3</v>
      </c>
      <c r="D323" t="s">
        <v>35</v>
      </c>
      <c r="E323">
        <v>8</v>
      </c>
      <c r="F323" t="s">
        <v>38</v>
      </c>
      <c r="G323" t="s">
        <v>39</v>
      </c>
      <c r="H323">
        <v>6</v>
      </c>
      <c r="I323" t="s">
        <v>49</v>
      </c>
      <c r="J323" t="s">
        <v>50</v>
      </c>
      <c r="K323" t="s">
        <v>51</v>
      </c>
    </row>
    <row r="324" spans="1:11" hidden="1" x14ac:dyDescent="0.25">
      <c r="A324" s="1">
        <v>44410</v>
      </c>
      <c r="B324">
        <v>2021</v>
      </c>
      <c r="C324">
        <v>3</v>
      </c>
      <c r="D324" t="s">
        <v>35</v>
      </c>
      <c r="E324">
        <v>8</v>
      </c>
      <c r="F324" t="s">
        <v>38</v>
      </c>
      <c r="G324" t="s">
        <v>39</v>
      </c>
      <c r="H324">
        <v>7</v>
      </c>
      <c r="I324" t="s">
        <v>52</v>
      </c>
      <c r="J324" t="s">
        <v>53</v>
      </c>
      <c r="K324" t="s">
        <v>51</v>
      </c>
    </row>
    <row r="325" spans="1:11" hidden="1" x14ac:dyDescent="0.25">
      <c r="A325" s="1">
        <v>44416</v>
      </c>
      <c r="B325">
        <v>2021</v>
      </c>
      <c r="C325">
        <v>3</v>
      </c>
      <c r="D325" t="s">
        <v>35</v>
      </c>
      <c r="E325">
        <v>8</v>
      </c>
      <c r="F325" t="s">
        <v>38</v>
      </c>
      <c r="G325" t="s">
        <v>39</v>
      </c>
      <c r="H325">
        <v>6</v>
      </c>
      <c r="I325" t="s">
        <v>49</v>
      </c>
      <c r="J325" t="s">
        <v>50</v>
      </c>
      <c r="K325" t="s">
        <v>51</v>
      </c>
    </row>
    <row r="326" spans="1:11" hidden="1" x14ac:dyDescent="0.25">
      <c r="A326" s="1">
        <v>44417</v>
      </c>
      <c r="B326">
        <v>2021</v>
      </c>
      <c r="C326">
        <v>3</v>
      </c>
      <c r="D326" t="s">
        <v>35</v>
      </c>
      <c r="E326">
        <v>8</v>
      </c>
      <c r="F326" t="s">
        <v>38</v>
      </c>
      <c r="G326" t="s">
        <v>39</v>
      </c>
      <c r="H326">
        <v>7</v>
      </c>
      <c r="I326" t="s">
        <v>52</v>
      </c>
      <c r="J326" t="s">
        <v>53</v>
      </c>
      <c r="K326" t="s">
        <v>51</v>
      </c>
    </row>
    <row r="327" spans="1:11" hidden="1" x14ac:dyDescent="0.25">
      <c r="A327" s="1">
        <v>44423</v>
      </c>
      <c r="B327">
        <v>2021</v>
      </c>
      <c r="C327">
        <v>3</v>
      </c>
      <c r="D327" t="s">
        <v>35</v>
      </c>
      <c r="E327">
        <v>8</v>
      </c>
      <c r="F327" t="s">
        <v>38</v>
      </c>
      <c r="G327" t="s">
        <v>39</v>
      </c>
      <c r="H327">
        <v>6</v>
      </c>
      <c r="I327" t="s">
        <v>49</v>
      </c>
      <c r="J327" t="s">
        <v>50</v>
      </c>
      <c r="K327" t="s">
        <v>51</v>
      </c>
    </row>
    <row r="328" spans="1:11" hidden="1" x14ac:dyDescent="0.25">
      <c r="A328" s="1">
        <v>44424</v>
      </c>
      <c r="B328">
        <v>2021</v>
      </c>
      <c r="C328">
        <v>3</v>
      </c>
      <c r="D328" t="s">
        <v>35</v>
      </c>
      <c r="E328">
        <v>8</v>
      </c>
      <c r="F328" t="s">
        <v>38</v>
      </c>
      <c r="G328" t="s">
        <v>39</v>
      </c>
      <c r="H328">
        <v>7</v>
      </c>
      <c r="I328" t="s">
        <v>52</v>
      </c>
      <c r="J328" t="s">
        <v>53</v>
      </c>
      <c r="K328" t="s">
        <v>51</v>
      </c>
    </row>
    <row r="329" spans="1:11" hidden="1" x14ac:dyDescent="0.25">
      <c r="A329" s="1">
        <v>44430</v>
      </c>
      <c r="B329">
        <v>2021</v>
      </c>
      <c r="C329">
        <v>3</v>
      </c>
      <c r="D329" t="s">
        <v>35</v>
      </c>
      <c r="E329">
        <v>8</v>
      </c>
      <c r="F329" t="s">
        <v>38</v>
      </c>
      <c r="G329" t="s">
        <v>39</v>
      </c>
      <c r="H329">
        <v>6</v>
      </c>
      <c r="I329" t="s">
        <v>49</v>
      </c>
      <c r="J329" t="s">
        <v>50</v>
      </c>
      <c r="K329" t="s">
        <v>51</v>
      </c>
    </row>
    <row r="330" spans="1:11" hidden="1" x14ac:dyDescent="0.25">
      <c r="A330" s="1">
        <v>44431</v>
      </c>
      <c r="B330">
        <v>2021</v>
      </c>
      <c r="C330">
        <v>3</v>
      </c>
      <c r="D330" t="s">
        <v>35</v>
      </c>
      <c r="E330">
        <v>8</v>
      </c>
      <c r="F330" t="s">
        <v>38</v>
      </c>
      <c r="G330" t="s">
        <v>39</v>
      </c>
      <c r="H330">
        <v>7</v>
      </c>
      <c r="I330" t="s">
        <v>52</v>
      </c>
      <c r="J330" t="s">
        <v>53</v>
      </c>
      <c r="K330" t="s">
        <v>51</v>
      </c>
    </row>
    <row r="331" spans="1:11" hidden="1" x14ac:dyDescent="0.25">
      <c r="A331" s="1">
        <v>44437</v>
      </c>
      <c r="B331">
        <v>2021</v>
      </c>
      <c r="C331">
        <v>3</v>
      </c>
      <c r="D331" t="s">
        <v>35</v>
      </c>
      <c r="E331">
        <v>8</v>
      </c>
      <c r="F331" t="s">
        <v>38</v>
      </c>
      <c r="G331" t="s">
        <v>39</v>
      </c>
      <c r="H331">
        <v>6</v>
      </c>
      <c r="I331" t="s">
        <v>49</v>
      </c>
      <c r="J331" t="s">
        <v>50</v>
      </c>
      <c r="K331" t="s">
        <v>51</v>
      </c>
    </row>
    <row r="332" spans="1:11" hidden="1" x14ac:dyDescent="0.25">
      <c r="A332" s="1">
        <v>44438</v>
      </c>
      <c r="B332">
        <v>2021</v>
      </c>
      <c r="C332">
        <v>3</v>
      </c>
      <c r="D332" t="s">
        <v>35</v>
      </c>
      <c r="E332">
        <v>8</v>
      </c>
      <c r="F332" t="s">
        <v>38</v>
      </c>
      <c r="G332" t="s">
        <v>39</v>
      </c>
      <c r="H332">
        <v>7</v>
      </c>
      <c r="I332" t="s">
        <v>52</v>
      </c>
      <c r="J332" t="s">
        <v>53</v>
      </c>
      <c r="K332" t="s">
        <v>51</v>
      </c>
    </row>
    <row r="333" spans="1:11" hidden="1" x14ac:dyDescent="0.25">
      <c r="A333" s="1">
        <v>44444</v>
      </c>
      <c r="B333">
        <v>2021</v>
      </c>
      <c r="C333">
        <v>3</v>
      </c>
      <c r="D333" t="s">
        <v>35</v>
      </c>
      <c r="E333">
        <v>9</v>
      </c>
      <c r="F333" t="s">
        <v>40</v>
      </c>
      <c r="G333" t="s">
        <v>41</v>
      </c>
      <c r="H333">
        <v>6</v>
      </c>
      <c r="I333" t="s">
        <v>49</v>
      </c>
      <c r="J333" t="s">
        <v>50</v>
      </c>
      <c r="K333" t="s">
        <v>51</v>
      </c>
    </row>
    <row r="334" spans="1:11" hidden="1" x14ac:dyDescent="0.25">
      <c r="A334" s="1">
        <v>44445</v>
      </c>
      <c r="B334">
        <v>2021</v>
      </c>
      <c r="C334">
        <v>3</v>
      </c>
      <c r="D334" t="s">
        <v>35</v>
      </c>
      <c r="E334">
        <v>9</v>
      </c>
      <c r="F334" t="s">
        <v>40</v>
      </c>
      <c r="G334" t="s">
        <v>41</v>
      </c>
      <c r="H334">
        <v>7</v>
      </c>
      <c r="I334" t="s">
        <v>52</v>
      </c>
      <c r="J334" t="s">
        <v>53</v>
      </c>
      <c r="K334" t="s">
        <v>51</v>
      </c>
    </row>
    <row r="335" spans="1:11" hidden="1" x14ac:dyDescent="0.25">
      <c r="A335" s="1">
        <v>44451</v>
      </c>
      <c r="B335">
        <v>2021</v>
      </c>
      <c r="C335">
        <v>3</v>
      </c>
      <c r="D335" t="s">
        <v>35</v>
      </c>
      <c r="E335">
        <v>9</v>
      </c>
      <c r="F335" t="s">
        <v>40</v>
      </c>
      <c r="G335" t="s">
        <v>41</v>
      </c>
      <c r="H335">
        <v>6</v>
      </c>
      <c r="I335" t="s">
        <v>49</v>
      </c>
      <c r="J335" t="s">
        <v>50</v>
      </c>
      <c r="K335" t="s">
        <v>51</v>
      </c>
    </row>
    <row r="336" spans="1:11" hidden="1" x14ac:dyDescent="0.25">
      <c r="A336" s="1">
        <v>44452</v>
      </c>
      <c r="B336">
        <v>2021</v>
      </c>
      <c r="C336">
        <v>3</v>
      </c>
      <c r="D336" t="s">
        <v>35</v>
      </c>
      <c r="E336">
        <v>9</v>
      </c>
      <c r="F336" t="s">
        <v>40</v>
      </c>
      <c r="G336" t="s">
        <v>41</v>
      </c>
      <c r="H336">
        <v>7</v>
      </c>
      <c r="I336" t="s">
        <v>52</v>
      </c>
      <c r="J336" t="s">
        <v>53</v>
      </c>
      <c r="K336" t="s">
        <v>51</v>
      </c>
    </row>
    <row r="337" spans="1:11" hidden="1" x14ac:dyDescent="0.25">
      <c r="A337" s="1">
        <v>44458</v>
      </c>
      <c r="B337">
        <v>2021</v>
      </c>
      <c r="C337">
        <v>3</v>
      </c>
      <c r="D337" t="s">
        <v>35</v>
      </c>
      <c r="E337">
        <v>9</v>
      </c>
      <c r="F337" t="s">
        <v>40</v>
      </c>
      <c r="G337" t="s">
        <v>41</v>
      </c>
      <c r="H337">
        <v>6</v>
      </c>
      <c r="I337" t="s">
        <v>49</v>
      </c>
      <c r="J337" t="s">
        <v>50</v>
      </c>
      <c r="K337" t="s">
        <v>51</v>
      </c>
    </row>
    <row r="338" spans="1:11" hidden="1" x14ac:dyDescent="0.25">
      <c r="A338" s="1">
        <v>44459</v>
      </c>
      <c r="B338">
        <v>2021</v>
      </c>
      <c r="C338">
        <v>3</v>
      </c>
      <c r="D338" t="s">
        <v>35</v>
      </c>
      <c r="E338">
        <v>9</v>
      </c>
      <c r="F338" t="s">
        <v>40</v>
      </c>
      <c r="G338" t="s">
        <v>41</v>
      </c>
      <c r="H338">
        <v>7</v>
      </c>
      <c r="I338" t="s">
        <v>52</v>
      </c>
      <c r="J338" t="s">
        <v>53</v>
      </c>
      <c r="K338" t="s">
        <v>51</v>
      </c>
    </row>
    <row r="339" spans="1:11" hidden="1" x14ac:dyDescent="0.25">
      <c r="A339" s="1">
        <v>44465</v>
      </c>
      <c r="B339">
        <v>2021</v>
      </c>
      <c r="C339">
        <v>3</v>
      </c>
      <c r="D339" t="s">
        <v>35</v>
      </c>
      <c r="E339">
        <v>9</v>
      </c>
      <c r="F339" t="s">
        <v>40</v>
      </c>
      <c r="G339" t="s">
        <v>41</v>
      </c>
      <c r="H339">
        <v>6</v>
      </c>
      <c r="I339" t="s">
        <v>49</v>
      </c>
      <c r="J339" t="s">
        <v>50</v>
      </c>
      <c r="K339" t="s">
        <v>51</v>
      </c>
    </row>
    <row r="340" spans="1:11" hidden="1" x14ac:dyDescent="0.25">
      <c r="A340" s="1">
        <v>44466</v>
      </c>
      <c r="B340">
        <v>2021</v>
      </c>
      <c r="C340">
        <v>3</v>
      </c>
      <c r="D340" t="s">
        <v>35</v>
      </c>
      <c r="E340">
        <v>9</v>
      </c>
      <c r="F340" t="s">
        <v>40</v>
      </c>
      <c r="G340" t="s">
        <v>41</v>
      </c>
      <c r="H340">
        <v>7</v>
      </c>
      <c r="I340" t="s">
        <v>52</v>
      </c>
      <c r="J340" t="s">
        <v>53</v>
      </c>
      <c r="K340" t="s">
        <v>51</v>
      </c>
    </row>
    <row r="341" spans="1:11" hidden="1" x14ac:dyDescent="0.25">
      <c r="A341" s="1">
        <v>44472</v>
      </c>
      <c r="B341">
        <v>2021</v>
      </c>
      <c r="C341">
        <v>4</v>
      </c>
      <c r="D341" t="s">
        <v>42</v>
      </c>
      <c r="E341">
        <v>10</v>
      </c>
      <c r="F341" t="s">
        <v>43</v>
      </c>
      <c r="G341" t="s">
        <v>44</v>
      </c>
      <c r="H341">
        <v>6</v>
      </c>
      <c r="I341" t="s">
        <v>49</v>
      </c>
      <c r="J341" t="s">
        <v>50</v>
      </c>
      <c r="K341" t="s">
        <v>51</v>
      </c>
    </row>
    <row r="342" spans="1:11" hidden="1" x14ac:dyDescent="0.25">
      <c r="A342" s="1">
        <v>44473</v>
      </c>
      <c r="B342">
        <v>2021</v>
      </c>
      <c r="C342">
        <v>4</v>
      </c>
      <c r="D342" t="s">
        <v>42</v>
      </c>
      <c r="E342">
        <v>10</v>
      </c>
      <c r="F342" t="s">
        <v>43</v>
      </c>
      <c r="G342" t="s">
        <v>44</v>
      </c>
      <c r="H342">
        <v>7</v>
      </c>
      <c r="I342" t="s">
        <v>52</v>
      </c>
      <c r="J342" t="s">
        <v>53</v>
      </c>
      <c r="K342" t="s">
        <v>51</v>
      </c>
    </row>
    <row r="343" spans="1:11" hidden="1" x14ac:dyDescent="0.25">
      <c r="A343" s="1">
        <v>44479</v>
      </c>
      <c r="B343">
        <v>2021</v>
      </c>
      <c r="C343">
        <v>4</v>
      </c>
      <c r="D343" t="s">
        <v>42</v>
      </c>
      <c r="E343">
        <v>10</v>
      </c>
      <c r="F343" t="s">
        <v>43</v>
      </c>
      <c r="G343" t="s">
        <v>44</v>
      </c>
      <c r="H343">
        <v>6</v>
      </c>
      <c r="I343" t="s">
        <v>49</v>
      </c>
      <c r="J343" t="s">
        <v>50</v>
      </c>
      <c r="K343" t="s">
        <v>51</v>
      </c>
    </row>
    <row r="344" spans="1:11" hidden="1" x14ac:dyDescent="0.25">
      <c r="A344" s="1">
        <v>44480</v>
      </c>
      <c r="B344">
        <v>2021</v>
      </c>
      <c r="C344">
        <v>4</v>
      </c>
      <c r="D344" t="s">
        <v>42</v>
      </c>
      <c r="E344">
        <v>10</v>
      </c>
      <c r="F344" t="s">
        <v>43</v>
      </c>
      <c r="G344" t="s">
        <v>44</v>
      </c>
      <c r="H344">
        <v>7</v>
      </c>
      <c r="I344" t="s">
        <v>52</v>
      </c>
      <c r="J344" t="s">
        <v>53</v>
      </c>
      <c r="K344" t="s">
        <v>51</v>
      </c>
    </row>
    <row r="345" spans="1:11" hidden="1" x14ac:dyDescent="0.25">
      <c r="A345" s="1">
        <v>44486</v>
      </c>
      <c r="B345">
        <v>2021</v>
      </c>
      <c r="C345">
        <v>4</v>
      </c>
      <c r="D345" t="s">
        <v>42</v>
      </c>
      <c r="E345">
        <v>10</v>
      </c>
      <c r="F345" t="s">
        <v>43</v>
      </c>
      <c r="G345" t="s">
        <v>44</v>
      </c>
      <c r="H345">
        <v>6</v>
      </c>
      <c r="I345" t="s">
        <v>49</v>
      </c>
      <c r="J345" t="s">
        <v>50</v>
      </c>
      <c r="K345" t="s">
        <v>51</v>
      </c>
    </row>
    <row r="346" spans="1:11" hidden="1" x14ac:dyDescent="0.25">
      <c r="A346" s="1">
        <v>44487</v>
      </c>
      <c r="B346">
        <v>2021</v>
      </c>
      <c r="C346">
        <v>4</v>
      </c>
      <c r="D346" t="s">
        <v>42</v>
      </c>
      <c r="E346">
        <v>10</v>
      </c>
      <c r="F346" t="s">
        <v>43</v>
      </c>
      <c r="G346" t="s">
        <v>44</v>
      </c>
      <c r="H346">
        <v>7</v>
      </c>
      <c r="I346" t="s">
        <v>52</v>
      </c>
      <c r="J346" t="s">
        <v>53</v>
      </c>
      <c r="K346" t="s">
        <v>51</v>
      </c>
    </row>
    <row r="347" spans="1:11" hidden="1" x14ac:dyDescent="0.25">
      <c r="A347" s="1">
        <v>44493</v>
      </c>
      <c r="B347">
        <v>2021</v>
      </c>
      <c r="C347">
        <v>4</v>
      </c>
      <c r="D347" t="s">
        <v>42</v>
      </c>
      <c r="E347">
        <v>10</v>
      </c>
      <c r="F347" t="s">
        <v>43</v>
      </c>
      <c r="G347" t="s">
        <v>44</v>
      </c>
      <c r="H347">
        <v>6</v>
      </c>
      <c r="I347" t="s">
        <v>49</v>
      </c>
      <c r="J347" t="s">
        <v>50</v>
      </c>
      <c r="K347" t="s">
        <v>51</v>
      </c>
    </row>
    <row r="348" spans="1:11" hidden="1" x14ac:dyDescent="0.25">
      <c r="A348" s="1">
        <v>44494</v>
      </c>
      <c r="B348">
        <v>2021</v>
      </c>
      <c r="C348">
        <v>4</v>
      </c>
      <c r="D348" t="s">
        <v>42</v>
      </c>
      <c r="E348">
        <v>10</v>
      </c>
      <c r="F348" t="s">
        <v>43</v>
      </c>
      <c r="G348" t="s">
        <v>44</v>
      </c>
      <c r="H348">
        <v>7</v>
      </c>
      <c r="I348" t="s">
        <v>52</v>
      </c>
      <c r="J348" t="s">
        <v>53</v>
      </c>
      <c r="K348" t="s">
        <v>51</v>
      </c>
    </row>
    <row r="349" spans="1:11" hidden="1" x14ac:dyDescent="0.25">
      <c r="A349" s="1">
        <v>44500</v>
      </c>
      <c r="B349">
        <v>2021</v>
      </c>
      <c r="C349">
        <v>4</v>
      </c>
      <c r="D349" t="s">
        <v>42</v>
      </c>
      <c r="E349">
        <v>10</v>
      </c>
      <c r="F349" t="s">
        <v>43</v>
      </c>
      <c r="G349" t="s">
        <v>44</v>
      </c>
      <c r="H349">
        <v>6</v>
      </c>
      <c r="I349" t="s">
        <v>49</v>
      </c>
      <c r="J349" t="s">
        <v>50</v>
      </c>
      <c r="K349" t="s">
        <v>51</v>
      </c>
    </row>
    <row r="350" spans="1:11" hidden="1" x14ac:dyDescent="0.25">
      <c r="A350" s="1">
        <v>44501</v>
      </c>
      <c r="B350">
        <v>2021</v>
      </c>
      <c r="C350">
        <v>4</v>
      </c>
      <c r="D350" t="s">
        <v>42</v>
      </c>
      <c r="E350">
        <v>11</v>
      </c>
      <c r="F350" t="s">
        <v>45</v>
      </c>
      <c r="G350" t="s">
        <v>46</v>
      </c>
      <c r="H350">
        <v>7</v>
      </c>
      <c r="I350" t="s">
        <v>52</v>
      </c>
      <c r="J350" t="s">
        <v>53</v>
      </c>
      <c r="K350" t="s">
        <v>51</v>
      </c>
    </row>
    <row r="351" spans="1:11" hidden="1" x14ac:dyDescent="0.25">
      <c r="A351" s="1">
        <v>44507</v>
      </c>
      <c r="B351">
        <v>2021</v>
      </c>
      <c r="C351">
        <v>4</v>
      </c>
      <c r="D351" t="s">
        <v>42</v>
      </c>
      <c r="E351">
        <v>11</v>
      </c>
      <c r="F351" t="s">
        <v>45</v>
      </c>
      <c r="G351" t="s">
        <v>46</v>
      </c>
      <c r="H351">
        <v>6</v>
      </c>
      <c r="I351" t="s">
        <v>49</v>
      </c>
      <c r="J351" t="s">
        <v>50</v>
      </c>
      <c r="K351" t="s">
        <v>51</v>
      </c>
    </row>
    <row r="352" spans="1:11" hidden="1" x14ac:dyDescent="0.25">
      <c r="A352" s="1">
        <v>44508</v>
      </c>
      <c r="B352">
        <v>2021</v>
      </c>
      <c r="C352">
        <v>4</v>
      </c>
      <c r="D352" t="s">
        <v>42</v>
      </c>
      <c r="E352">
        <v>11</v>
      </c>
      <c r="F352" t="s">
        <v>45</v>
      </c>
      <c r="G352" t="s">
        <v>46</v>
      </c>
      <c r="H352">
        <v>7</v>
      </c>
      <c r="I352" t="s">
        <v>52</v>
      </c>
      <c r="J352" t="s">
        <v>53</v>
      </c>
      <c r="K352" t="s">
        <v>51</v>
      </c>
    </row>
    <row r="353" spans="1:11" hidden="1" x14ac:dyDescent="0.25">
      <c r="A353" s="1">
        <v>44514</v>
      </c>
      <c r="B353">
        <v>2021</v>
      </c>
      <c r="C353">
        <v>4</v>
      </c>
      <c r="D353" t="s">
        <v>42</v>
      </c>
      <c r="E353">
        <v>11</v>
      </c>
      <c r="F353" t="s">
        <v>45</v>
      </c>
      <c r="G353" t="s">
        <v>46</v>
      </c>
      <c r="H353">
        <v>6</v>
      </c>
      <c r="I353" t="s">
        <v>49</v>
      </c>
      <c r="J353" t="s">
        <v>50</v>
      </c>
      <c r="K353" t="s">
        <v>51</v>
      </c>
    </row>
    <row r="354" spans="1:11" hidden="1" x14ac:dyDescent="0.25">
      <c r="A354" s="1">
        <v>44515</v>
      </c>
      <c r="B354">
        <v>2021</v>
      </c>
      <c r="C354">
        <v>4</v>
      </c>
      <c r="D354" t="s">
        <v>42</v>
      </c>
      <c r="E354">
        <v>11</v>
      </c>
      <c r="F354" t="s">
        <v>45</v>
      </c>
      <c r="G354" t="s">
        <v>46</v>
      </c>
      <c r="H354">
        <v>7</v>
      </c>
      <c r="I354" t="s">
        <v>52</v>
      </c>
      <c r="J354" t="s">
        <v>53</v>
      </c>
      <c r="K354" t="s">
        <v>51</v>
      </c>
    </row>
    <row r="355" spans="1:11" hidden="1" x14ac:dyDescent="0.25">
      <c r="A355" s="1">
        <v>44521</v>
      </c>
      <c r="B355">
        <v>2021</v>
      </c>
      <c r="C355">
        <v>4</v>
      </c>
      <c r="D355" t="s">
        <v>42</v>
      </c>
      <c r="E355">
        <v>11</v>
      </c>
      <c r="F355" t="s">
        <v>45</v>
      </c>
      <c r="G355" t="s">
        <v>46</v>
      </c>
      <c r="H355">
        <v>6</v>
      </c>
      <c r="I355" t="s">
        <v>49</v>
      </c>
      <c r="J355" t="s">
        <v>50</v>
      </c>
      <c r="K355" t="s">
        <v>51</v>
      </c>
    </row>
    <row r="356" spans="1:11" hidden="1" x14ac:dyDescent="0.25">
      <c r="A356" s="1">
        <v>44522</v>
      </c>
      <c r="B356">
        <v>2021</v>
      </c>
      <c r="C356">
        <v>4</v>
      </c>
      <c r="D356" t="s">
        <v>42</v>
      </c>
      <c r="E356">
        <v>11</v>
      </c>
      <c r="F356" t="s">
        <v>45</v>
      </c>
      <c r="G356" t="s">
        <v>46</v>
      </c>
      <c r="H356">
        <v>7</v>
      </c>
      <c r="I356" t="s">
        <v>52</v>
      </c>
      <c r="J356" t="s">
        <v>53</v>
      </c>
      <c r="K356" t="s">
        <v>51</v>
      </c>
    </row>
    <row r="357" spans="1:11" hidden="1" x14ac:dyDescent="0.25">
      <c r="A357" s="1">
        <v>44528</v>
      </c>
      <c r="B357">
        <v>2021</v>
      </c>
      <c r="C357">
        <v>4</v>
      </c>
      <c r="D357" t="s">
        <v>42</v>
      </c>
      <c r="E357">
        <v>11</v>
      </c>
      <c r="F357" t="s">
        <v>45</v>
      </c>
      <c r="G357" t="s">
        <v>46</v>
      </c>
      <c r="H357">
        <v>6</v>
      </c>
      <c r="I357" t="s">
        <v>49</v>
      </c>
      <c r="J357" t="s">
        <v>50</v>
      </c>
      <c r="K357" t="s">
        <v>51</v>
      </c>
    </row>
    <row r="358" spans="1:11" hidden="1" x14ac:dyDescent="0.25">
      <c r="A358" s="1">
        <v>44529</v>
      </c>
      <c r="B358">
        <v>2021</v>
      </c>
      <c r="C358">
        <v>4</v>
      </c>
      <c r="D358" t="s">
        <v>42</v>
      </c>
      <c r="E358">
        <v>11</v>
      </c>
      <c r="F358" t="s">
        <v>45</v>
      </c>
      <c r="G358" t="s">
        <v>46</v>
      </c>
      <c r="H358">
        <v>7</v>
      </c>
      <c r="I358" t="s">
        <v>52</v>
      </c>
      <c r="J358" t="s">
        <v>53</v>
      </c>
      <c r="K358" t="s">
        <v>51</v>
      </c>
    </row>
    <row r="359" spans="1:11" x14ac:dyDescent="0.25">
      <c r="A359" s="1">
        <v>44535</v>
      </c>
      <c r="B359">
        <v>2021</v>
      </c>
      <c r="C359">
        <v>4</v>
      </c>
      <c r="D359" t="s">
        <v>42</v>
      </c>
      <c r="E359">
        <v>12</v>
      </c>
      <c r="F359" t="s">
        <v>47</v>
      </c>
      <c r="G359" t="s">
        <v>48</v>
      </c>
      <c r="H359">
        <v>6</v>
      </c>
      <c r="I359" t="s">
        <v>49</v>
      </c>
      <c r="J359" t="s">
        <v>50</v>
      </c>
      <c r="K359" t="s">
        <v>51</v>
      </c>
    </row>
    <row r="360" spans="1:11" x14ac:dyDescent="0.25">
      <c r="A360" s="1">
        <v>44536</v>
      </c>
      <c r="B360">
        <v>2021</v>
      </c>
      <c r="C360">
        <v>4</v>
      </c>
      <c r="D360" t="s">
        <v>42</v>
      </c>
      <c r="E360">
        <v>12</v>
      </c>
      <c r="F360" t="s">
        <v>47</v>
      </c>
      <c r="G360" t="s">
        <v>48</v>
      </c>
      <c r="H360">
        <v>7</v>
      </c>
      <c r="I360" t="s">
        <v>52</v>
      </c>
      <c r="J360" t="s">
        <v>53</v>
      </c>
      <c r="K360" t="s">
        <v>51</v>
      </c>
    </row>
    <row r="361" spans="1:11" x14ac:dyDescent="0.25">
      <c r="A361" s="1">
        <v>44542</v>
      </c>
      <c r="B361">
        <v>2021</v>
      </c>
      <c r="C361">
        <v>4</v>
      </c>
      <c r="D361" t="s">
        <v>42</v>
      </c>
      <c r="E361">
        <v>12</v>
      </c>
      <c r="F361" t="s">
        <v>47</v>
      </c>
      <c r="G361" t="s">
        <v>48</v>
      </c>
      <c r="H361">
        <v>6</v>
      </c>
      <c r="I361" t="s">
        <v>49</v>
      </c>
      <c r="J361" t="s">
        <v>50</v>
      </c>
      <c r="K361" t="s">
        <v>51</v>
      </c>
    </row>
    <row r="362" spans="1:11" x14ac:dyDescent="0.25">
      <c r="A362" s="1">
        <v>44543</v>
      </c>
      <c r="B362">
        <v>2021</v>
      </c>
      <c r="C362">
        <v>4</v>
      </c>
      <c r="D362" t="s">
        <v>42</v>
      </c>
      <c r="E362">
        <v>12</v>
      </c>
      <c r="F362" t="s">
        <v>47</v>
      </c>
      <c r="G362" t="s">
        <v>48</v>
      </c>
      <c r="H362">
        <v>7</v>
      </c>
      <c r="I362" t="s">
        <v>52</v>
      </c>
      <c r="J362" t="s">
        <v>53</v>
      </c>
      <c r="K362" t="s">
        <v>51</v>
      </c>
    </row>
    <row r="363" spans="1:11" x14ac:dyDescent="0.25">
      <c r="A363" s="1">
        <v>44549</v>
      </c>
      <c r="B363">
        <v>2021</v>
      </c>
      <c r="C363">
        <v>4</v>
      </c>
      <c r="D363" t="s">
        <v>42</v>
      </c>
      <c r="E363">
        <v>12</v>
      </c>
      <c r="F363" t="s">
        <v>47</v>
      </c>
      <c r="G363" t="s">
        <v>48</v>
      </c>
      <c r="H363">
        <v>6</v>
      </c>
      <c r="I363" t="s">
        <v>49</v>
      </c>
      <c r="J363" t="s">
        <v>50</v>
      </c>
      <c r="K363" t="s">
        <v>51</v>
      </c>
    </row>
    <row r="364" spans="1:11" x14ac:dyDescent="0.25">
      <c r="A364" s="1">
        <v>44550</v>
      </c>
      <c r="B364">
        <v>2021</v>
      </c>
      <c r="C364">
        <v>4</v>
      </c>
      <c r="D364" t="s">
        <v>42</v>
      </c>
      <c r="E364">
        <v>12</v>
      </c>
      <c r="F364" t="s">
        <v>47</v>
      </c>
      <c r="G364" t="s">
        <v>48</v>
      </c>
      <c r="H364">
        <v>7</v>
      </c>
      <c r="I364" t="s">
        <v>52</v>
      </c>
      <c r="J364" t="s">
        <v>53</v>
      </c>
      <c r="K364" t="s">
        <v>51</v>
      </c>
    </row>
    <row r="365" spans="1:11" x14ac:dyDescent="0.25">
      <c r="A365" s="1">
        <v>44556</v>
      </c>
      <c r="B365">
        <v>2021</v>
      </c>
      <c r="C365">
        <v>4</v>
      </c>
      <c r="D365" t="s">
        <v>42</v>
      </c>
      <c r="E365">
        <v>12</v>
      </c>
      <c r="F365" t="s">
        <v>47</v>
      </c>
      <c r="G365" t="s">
        <v>48</v>
      </c>
      <c r="H365">
        <v>6</v>
      </c>
      <c r="I365" t="s">
        <v>49</v>
      </c>
      <c r="J365" t="s">
        <v>50</v>
      </c>
      <c r="K365" t="s">
        <v>51</v>
      </c>
    </row>
    <row r="366" spans="1:11" x14ac:dyDescent="0.25">
      <c r="A366" s="1">
        <v>44557</v>
      </c>
      <c r="B366">
        <v>2021</v>
      </c>
      <c r="C366">
        <v>4</v>
      </c>
      <c r="D366" t="s">
        <v>42</v>
      </c>
      <c r="E366">
        <v>12</v>
      </c>
      <c r="F366" t="s">
        <v>47</v>
      </c>
      <c r="G366" t="s">
        <v>48</v>
      </c>
      <c r="H366">
        <v>7</v>
      </c>
      <c r="I366" t="s">
        <v>52</v>
      </c>
      <c r="J366" t="s">
        <v>53</v>
      </c>
      <c r="K366" t="s">
        <v>51</v>
      </c>
    </row>
  </sheetData>
  <autoFilter ref="A1:K366" xr:uid="{00000000-0009-0000-0000-000000000000}">
    <filterColumn colId="0">
      <filters>
        <dateGroupItem year="2021" month="12" dateTimeGrouping="month"/>
      </filters>
    </filterColumn>
  </autoFilter>
  <pageMargins left="0.7" right="0.7" top="0.75" bottom="0.75" header="0.3" footer="0.3"/>
  <pageSetup paperSize="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44D44-9CF9-47E6-A5A0-4AB200B393EE}">
  <sheetPr>
    <tabColor theme="4"/>
  </sheetPr>
  <dimension ref="A2:G16"/>
  <sheetViews>
    <sheetView workbookViewId="0">
      <selection activeCell="H36" sqref="H36"/>
    </sheetView>
  </sheetViews>
  <sheetFormatPr defaultColWidth="9.140625" defaultRowHeight="15" x14ac:dyDescent="0.25"/>
  <cols>
    <col min="1" max="1" width="20.28515625" customWidth="1"/>
    <col min="2" max="2" width="58.85546875" customWidth="1"/>
  </cols>
  <sheetData>
    <row r="2" spans="1:7" ht="18.75" x14ac:dyDescent="0.3">
      <c r="A2" s="4" t="s">
        <v>54</v>
      </c>
      <c r="B2" s="4"/>
      <c r="C2" s="4"/>
      <c r="D2" s="4"/>
      <c r="E2" s="4"/>
      <c r="F2" s="4"/>
      <c r="G2" s="4"/>
    </row>
    <row r="3" spans="1:7" ht="18.75" x14ac:dyDescent="0.3">
      <c r="A3" s="4"/>
      <c r="B3" s="4"/>
      <c r="C3" s="4"/>
      <c r="D3" s="4"/>
      <c r="E3" s="4"/>
      <c r="F3" s="4"/>
      <c r="G3" s="4"/>
    </row>
    <row r="4" spans="1:7" ht="15.75" x14ac:dyDescent="0.25">
      <c r="A4" s="5" t="s">
        <v>55</v>
      </c>
      <c r="B4" s="6" t="s">
        <v>56</v>
      </c>
      <c r="C4" s="6"/>
      <c r="D4" s="6"/>
    </row>
    <row r="5" spans="1:7" ht="15.75" x14ac:dyDescent="0.25">
      <c r="A5" s="7" t="s">
        <v>57</v>
      </c>
      <c r="B5" s="6" t="s">
        <v>58</v>
      </c>
      <c r="C5" s="6"/>
      <c r="D5" s="6"/>
    </row>
    <row r="6" spans="1:7" ht="15.75" x14ac:dyDescent="0.25">
      <c r="A6" s="7" t="s">
        <v>59</v>
      </c>
      <c r="B6" s="6" t="s">
        <v>60</v>
      </c>
      <c r="C6" s="6"/>
      <c r="D6" s="6"/>
    </row>
    <row r="7" spans="1:7" ht="15.75" x14ac:dyDescent="0.25">
      <c r="A7" s="7" t="s">
        <v>61</v>
      </c>
      <c r="B7" s="6" t="s">
        <v>62</v>
      </c>
      <c r="C7" s="6"/>
      <c r="D7" s="6"/>
    </row>
    <row r="8" spans="1:7" ht="15.75" x14ac:dyDescent="0.25">
      <c r="A8" s="7" t="s">
        <v>63</v>
      </c>
      <c r="B8" s="6" t="s">
        <v>64</v>
      </c>
      <c r="C8" s="6"/>
      <c r="D8" s="6"/>
    </row>
    <row r="9" spans="1:7" ht="15.75" x14ac:dyDescent="0.25">
      <c r="A9" s="8" t="s">
        <v>65</v>
      </c>
      <c r="B9" s="6" t="s">
        <v>66</v>
      </c>
      <c r="C9" s="6"/>
      <c r="D9" s="6"/>
    </row>
    <row r="10" spans="1:7" ht="15.75" x14ac:dyDescent="0.25">
      <c r="A10" s="9" t="s">
        <v>67</v>
      </c>
      <c r="B10" s="6" t="s">
        <v>68</v>
      </c>
      <c r="C10" s="6"/>
      <c r="D10" s="6"/>
    </row>
    <row r="11" spans="1:7" ht="15.75" x14ac:dyDescent="0.25">
      <c r="A11" s="9" t="s">
        <v>69</v>
      </c>
      <c r="B11" s="6" t="s">
        <v>70</v>
      </c>
      <c r="C11" s="6"/>
      <c r="D11" s="6"/>
    </row>
    <row r="12" spans="1:7" ht="15.75" x14ac:dyDescent="0.25">
      <c r="A12" s="9" t="s">
        <v>71</v>
      </c>
      <c r="B12" s="6" t="s">
        <v>72</v>
      </c>
      <c r="C12" s="6"/>
      <c r="D12" s="6"/>
    </row>
    <row r="13" spans="1:7" ht="15.75" x14ac:dyDescent="0.25">
      <c r="A13" s="9" t="s">
        <v>73</v>
      </c>
      <c r="B13" s="6" t="s">
        <v>74</v>
      </c>
      <c r="C13" s="6"/>
      <c r="D13" s="6"/>
    </row>
    <row r="14" spans="1:7" ht="15.75" x14ac:dyDescent="0.25">
      <c r="A14" s="9" t="s">
        <v>75</v>
      </c>
      <c r="B14" s="6" t="s">
        <v>76</v>
      </c>
      <c r="C14" s="6"/>
      <c r="D14" s="6"/>
    </row>
    <row r="15" spans="1:7" ht="15.75" x14ac:dyDescent="0.25">
      <c r="A15" s="9" t="s">
        <v>77</v>
      </c>
      <c r="B15" s="6" t="s">
        <v>78</v>
      </c>
      <c r="C15" s="6"/>
      <c r="D15" s="6"/>
    </row>
    <row r="16" spans="1:7" ht="15.75" x14ac:dyDescent="0.25">
      <c r="A16" s="9" t="s">
        <v>79</v>
      </c>
      <c r="B16" s="6" t="s">
        <v>80</v>
      </c>
      <c r="C16" s="6"/>
      <c r="D16" s="6"/>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sheetPr>
  <dimension ref="A1:AC527"/>
  <sheetViews>
    <sheetView workbookViewId="0">
      <pane ySplit="1" topLeftCell="A57" activePane="bottomLeft" state="frozen"/>
      <selection activeCell="H36" sqref="H36"/>
      <selection pane="bottomLeft" activeCell="H36" sqref="H36"/>
    </sheetView>
  </sheetViews>
  <sheetFormatPr defaultColWidth="9.140625" defaultRowHeight="15" x14ac:dyDescent="0.25"/>
  <cols>
    <col min="1" max="2" width="24.42578125" style="13" customWidth="1"/>
    <col min="3" max="3" width="13.42578125" style="12" bestFit="1" customWidth="1"/>
    <col min="4" max="4" width="16.85546875" style="12" customWidth="1"/>
    <col min="5" max="5" width="12.85546875" style="12" customWidth="1"/>
    <col min="6" max="6" width="16.42578125" style="12" bestFit="1" customWidth="1"/>
    <col min="7" max="7" width="18.140625" style="12" customWidth="1"/>
    <col min="8" max="8" width="17.42578125" style="15" customWidth="1"/>
    <col min="9" max="9" width="13" style="15" bestFit="1" customWidth="1"/>
    <col min="10" max="10" width="14.7109375" style="15" bestFit="1" customWidth="1"/>
    <col min="11" max="11" width="24.28515625" style="12" customWidth="1"/>
    <col min="12" max="12" width="14.7109375" style="15" bestFit="1" customWidth="1"/>
    <col min="13" max="13" width="20.5703125" style="15" customWidth="1"/>
    <col min="14" max="14" width="25.85546875" style="15" customWidth="1"/>
    <col min="15" max="16384" width="9.140625" style="12"/>
  </cols>
  <sheetData>
    <row r="1" spans="1:29" x14ac:dyDescent="0.25">
      <c r="A1" s="10" t="s">
        <v>0</v>
      </c>
      <c r="B1" s="10" t="s">
        <v>2</v>
      </c>
      <c r="C1" s="11" t="s">
        <v>81</v>
      </c>
      <c r="D1" s="11" t="s">
        <v>59</v>
      </c>
      <c r="E1" s="11" t="s">
        <v>61</v>
      </c>
      <c r="F1" s="11" t="s">
        <v>82</v>
      </c>
      <c r="G1" s="11" t="s">
        <v>65</v>
      </c>
      <c r="H1" s="14" t="s">
        <v>67</v>
      </c>
      <c r="I1" s="14" t="s">
        <v>69</v>
      </c>
      <c r="J1" s="14" t="s">
        <v>71</v>
      </c>
      <c r="K1" s="11" t="s">
        <v>63</v>
      </c>
      <c r="L1" s="14" t="s">
        <v>83</v>
      </c>
      <c r="M1" s="14" t="s">
        <v>77</v>
      </c>
      <c r="N1" s="14" t="s">
        <v>79</v>
      </c>
    </row>
    <row r="2" spans="1:29" x14ac:dyDescent="0.25">
      <c r="A2" s="13">
        <v>44197</v>
      </c>
      <c r="B2" s="13" t="str">
        <f t="shared" ref="B2:B65" si="0">"Q"&amp;ROUNDUP(MONTH(A2)/3,0)</f>
        <v>Q1</v>
      </c>
      <c r="C2" s="12" t="s">
        <v>84</v>
      </c>
      <c r="D2" s="12" t="s">
        <v>85</v>
      </c>
      <c r="E2" s="12" t="s">
        <v>86</v>
      </c>
      <c r="F2" s="12" t="s">
        <v>87</v>
      </c>
      <c r="G2" s="12">
        <v>4251</v>
      </c>
      <c r="H2" s="15">
        <v>10</v>
      </c>
      <c r="I2" s="15">
        <v>7</v>
      </c>
      <c r="J2" s="15">
        <v>29757</v>
      </c>
      <c r="K2" s="12">
        <v>1190.28</v>
      </c>
      <c r="L2" s="15">
        <v>28566.720000000001</v>
      </c>
      <c r="M2" s="15">
        <v>21255</v>
      </c>
      <c r="N2" s="15">
        <v>7311.7199999999993</v>
      </c>
    </row>
    <row r="3" spans="1:29" x14ac:dyDescent="0.25">
      <c r="A3" s="13">
        <v>44197</v>
      </c>
      <c r="B3" s="13" t="str">
        <f t="shared" si="0"/>
        <v>Q1</v>
      </c>
      <c r="C3" s="12" t="s">
        <v>88</v>
      </c>
      <c r="D3" s="12" t="s">
        <v>89</v>
      </c>
      <c r="E3" s="12" t="s">
        <v>90</v>
      </c>
      <c r="F3" s="12" t="s">
        <v>91</v>
      </c>
      <c r="G3" s="12">
        <v>3997.5</v>
      </c>
      <c r="H3" s="15">
        <v>120</v>
      </c>
      <c r="I3" s="15">
        <v>15</v>
      </c>
      <c r="J3" s="15">
        <v>59962.5</v>
      </c>
      <c r="K3" s="12">
        <v>7795.12</v>
      </c>
      <c r="L3" s="15">
        <v>52167.375</v>
      </c>
      <c r="M3" s="15">
        <v>39975</v>
      </c>
      <c r="N3" s="15">
        <v>12192.375</v>
      </c>
      <c r="P3" s="13"/>
      <c r="Q3" s="13"/>
      <c r="W3" s="15"/>
      <c r="X3" s="15"/>
      <c r="Y3" s="15"/>
      <c r="AA3" s="15"/>
      <c r="AB3" s="15"/>
      <c r="AC3" s="15"/>
    </row>
    <row r="4" spans="1:29" x14ac:dyDescent="0.25">
      <c r="A4" s="13">
        <v>44197</v>
      </c>
      <c r="B4" s="13" t="str">
        <f t="shared" si="0"/>
        <v>Q1</v>
      </c>
      <c r="C4" s="12" t="s">
        <v>84</v>
      </c>
      <c r="D4" s="12" t="s">
        <v>89</v>
      </c>
      <c r="E4" s="12" t="s">
        <v>86</v>
      </c>
      <c r="F4" s="12" t="s">
        <v>87</v>
      </c>
      <c r="G4" s="12">
        <v>3945</v>
      </c>
      <c r="H4" s="15">
        <v>10</v>
      </c>
      <c r="I4" s="15">
        <v>7</v>
      </c>
      <c r="J4" s="15">
        <v>27615</v>
      </c>
      <c r="K4" s="12">
        <v>276.14999999999998</v>
      </c>
      <c r="L4" s="15">
        <v>27338.850000000002</v>
      </c>
      <c r="M4" s="15">
        <v>19725</v>
      </c>
      <c r="N4" s="15">
        <v>7613.8500000000022</v>
      </c>
      <c r="P4" s="13"/>
      <c r="Q4" s="13"/>
      <c r="W4" s="15"/>
      <c r="X4" s="15"/>
      <c r="Y4" s="15"/>
      <c r="AA4" s="15"/>
      <c r="AB4" s="15"/>
      <c r="AC4" s="15"/>
    </row>
    <row r="5" spans="1:29" x14ac:dyDescent="0.25">
      <c r="A5" s="13">
        <v>44197</v>
      </c>
      <c r="B5" s="13" t="str">
        <f t="shared" si="0"/>
        <v>Q1</v>
      </c>
      <c r="C5" s="12" t="s">
        <v>92</v>
      </c>
      <c r="D5" s="12" t="s">
        <v>93</v>
      </c>
      <c r="E5" s="12" t="s">
        <v>86</v>
      </c>
      <c r="F5" s="12" t="s">
        <v>91</v>
      </c>
      <c r="G5" s="12">
        <v>3495</v>
      </c>
      <c r="H5" s="15">
        <v>10</v>
      </c>
      <c r="I5" s="15">
        <v>300</v>
      </c>
      <c r="J5" s="15">
        <v>1048500</v>
      </c>
      <c r="K5" s="12">
        <v>125820</v>
      </c>
      <c r="L5" s="15">
        <v>922680</v>
      </c>
      <c r="M5" s="15">
        <v>873750</v>
      </c>
      <c r="N5" s="15">
        <v>48930</v>
      </c>
      <c r="P5" s="13"/>
      <c r="Q5" s="13"/>
      <c r="W5" s="15"/>
      <c r="X5" s="15"/>
      <c r="Y5" s="15"/>
      <c r="AA5" s="15"/>
      <c r="AB5" s="15"/>
      <c r="AC5" s="15"/>
    </row>
    <row r="6" spans="1:29" x14ac:dyDescent="0.25">
      <c r="A6" s="13">
        <v>44197</v>
      </c>
      <c r="B6" s="13" t="str">
        <f t="shared" si="0"/>
        <v>Q1</v>
      </c>
      <c r="C6" s="12" t="s">
        <v>94</v>
      </c>
      <c r="D6" s="12" t="s">
        <v>85</v>
      </c>
      <c r="E6" s="12" t="s">
        <v>95</v>
      </c>
      <c r="F6" s="12" t="s">
        <v>96</v>
      </c>
      <c r="G6" s="12">
        <v>3244.5</v>
      </c>
      <c r="H6" s="15">
        <v>250</v>
      </c>
      <c r="I6" s="15">
        <v>12</v>
      </c>
      <c r="J6" s="15">
        <v>38934</v>
      </c>
      <c r="K6" s="12">
        <v>2725.38</v>
      </c>
      <c r="L6" s="15">
        <v>36208.620000000003</v>
      </c>
      <c r="M6" s="15">
        <v>9734</v>
      </c>
      <c r="N6" s="15">
        <v>26475.120000000003</v>
      </c>
      <c r="P6" s="13"/>
      <c r="Q6" s="13"/>
      <c r="W6" s="15"/>
      <c r="X6" s="15"/>
      <c r="Y6" s="15"/>
      <c r="AA6" s="15"/>
      <c r="AB6" s="15"/>
      <c r="AC6" s="15"/>
    </row>
    <row r="7" spans="1:29" x14ac:dyDescent="0.25">
      <c r="A7" s="13">
        <v>44197</v>
      </c>
      <c r="B7" s="13" t="str">
        <f t="shared" si="0"/>
        <v>Q1</v>
      </c>
      <c r="C7" s="12" t="s">
        <v>97</v>
      </c>
      <c r="D7" s="12" t="s">
        <v>98</v>
      </c>
      <c r="E7" s="12" t="s">
        <v>99</v>
      </c>
      <c r="F7" s="12" t="s">
        <v>91</v>
      </c>
      <c r="G7" s="12">
        <v>3165</v>
      </c>
      <c r="H7" s="15">
        <v>260</v>
      </c>
      <c r="I7" s="15">
        <v>125</v>
      </c>
      <c r="J7" s="15">
        <v>395625</v>
      </c>
      <c r="K7" s="12">
        <v>43518.75</v>
      </c>
      <c r="L7" s="15">
        <v>352106.25</v>
      </c>
      <c r="M7" s="15">
        <v>379800</v>
      </c>
      <c r="N7" s="15">
        <v>-27693.75</v>
      </c>
      <c r="P7" s="13"/>
      <c r="Q7" s="13"/>
      <c r="W7" s="15"/>
      <c r="X7" s="15"/>
      <c r="Y7" s="15"/>
      <c r="AA7" s="15"/>
      <c r="AB7" s="15"/>
      <c r="AC7" s="15"/>
    </row>
    <row r="8" spans="1:29" x14ac:dyDescent="0.25">
      <c r="A8" s="13">
        <v>44197</v>
      </c>
      <c r="B8" s="13" t="str">
        <f t="shared" si="0"/>
        <v>Q1</v>
      </c>
      <c r="C8" s="12" t="s">
        <v>88</v>
      </c>
      <c r="D8" s="12" t="s">
        <v>100</v>
      </c>
      <c r="E8" s="12" t="s">
        <v>90</v>
      </c>
      <c r="F8" s="12" t="s">
        <v>96</v>
      </c>
      <c r="G8" s="12">
        <v>2861</v>
      </c>
      <c r="H8" s="15">
        <v>120</v>
      </c>
      <c r="I8" s="15">
        <v>15</v>
      </c>
      <c r="J8" s="15">
        <v>42915</v>
      </c>
      <c r="K8" s="12">
        <v>2145.75</v>
      </c>
      <c r="L8" s="15">
        <v>40769.25</v>
      </c>
      <c r="M8" s="15">
        <v>28610</v>
      </c>
      <c r="N8" s="15">
        <v>12159.25</v>
      </c>
      <c r="P8" s="13"/>
      <c r="Q8" s="13"/>
      <c r="W8" s="15"/>
      <c r="X8" s="15"/>
      <c r="Y8" s="15"/>
      <c r="AA8" s="15"/>
      <c r="AB8" s="15"/>
      <c r="AC8" s="15"/>
    </row>
    <row r="9" spans="1:29" x14ac:dyDescent="0.25">
      <c r="A9" s="13">
        <v>44197</v>
      </c>
      <c r="B9" s="13" t="str">
        <f t="shared" si="0"/>
        <v>Q1</v>
      </c>
      <c r="C9" s="12" t="s">
        <v>84</v>
      </c>
      <c r="D9" s="12" t="s">
        <v>100</v>
      </c>
      <c r="E9" s="12" t="s">
        <v>99</v>
      </c>
      <c r="F9" s="12" t="s">
        <v>91</v>
      </c>
      <c r="G9" s="12">
        <v>2629</v>
      </c>
      <c r="H9" s="15">
        <v>260</v>
      </c>
      <c r="I9" s="15">
        <v>20</v>
      </c>
      <c r="J9" s="15">
        <v>52580</v>
      </c>
      <c r="K9" s="12">
        <v>5783.8</v>
      </c>
      <c r="L9" s="15">
        <v>46796.2</v>
      </c>
      <c r="M9" s="15">
        <v>26290</v>
      </c>
      <c r="N9" s="15">
        <v>20506.199999999997</v>
      </c>
      <c r="P9" s="13"/>
      <c r="Q9" s="13"/>
      <c r="W9" s="15"/>
      <c r="X9" s="15"/>
      <c r="Y9" s="15"/>
      <c r="AA9" s="15"/>
      <c r="AB9" s="15"/>
      <c r="AC9" s="15"/>
    </row>
    <row r="10" spans="1:29" x14ac:dyDescent="0.25">
      <c r="A10" s="13">
        <v>44197</v>
      </c>
      <c r="B10" s="13" t="str">
        <f t="shared" si="0"/>
        <v>Q1</v>
      </c>
      <c r="C10" s="12" t="s">
        <v>92</v>
      </c>
      <c r="D10" s="12" t="s">
        <v>100</v>
      </c>
      <c r="E10" s="12" t="s">
        <v>86</v>
      </c>
      <c r="F10" s="12" t="s">
        <v>96</v>
      </c>
      <c r="G10" s="12">
        <v>2565</v>
      </c>
      <c r="H10" s="15">
        <v>10</v>
      </c>
      <c r="I10" s="15">
        <v>300</v>
      </c>
      <c r="J10" s="15">
        <v>769500</v>
      </c>
      <c r="K10" s="12">
        <v>69255</v>
      </c>
      <c r="L10" s="15">
        <v>700245</v>
      </c>
      <c r="M10" s="15">
        <v>641250</v>
      </c>
      <c r="N10" s="15">
        <v>58995</v>
      </c>
      <c r="P10" s="13"/>
      <c r="Q10" s="13"/>
      <c r="W10" s="15"/>
      <c r="X10" s="15"/>
      <c r="Y10" s="15"/>
      <c r="AA10" s="15"/>
      <c r="AB10" s="15"/>
      <c r="AC10" s="15"/>
    </row>
    <row r="11" spans="1:29" x14ac:dyDescent="0.25">
      <c r="A11" s="13">
        <v>44197</v>
      </c>
      <c r="B11" s="13" t="str">
        <f t="shared" si="0"/>
        <v>Q1</v>
      </c>
      <c r="C11" s="12" t="s">
        <v>84</v>
      </c>
      <c r="D11" s="12" t="s">
        <v>89</v>
      </c>
      <c r="E11" s="12" t="s">
        <v>101</v>
      </c>
      <c r="F11" s="12" t="s">
        <v>91</v>
      </c>
      <c r="G11" s="12">
        <v>2521.5</v>
      </c>
      <c r="H11" s="15">
        <v>3</v>
      </c>
      <c r="I11" s="15">
        <v>20</v>
      </c>
      <c r="J11" s="15">
        <v>50430</v>
      </c>
      <c r="K11" s="12">
        <v>6051.6</v>
      </c>
      <c r="L11" s="15">
        <v>44378.399999999994</v>
      </c>
      <c r="M11" s="15">
        <v>25215</v>
      </c>
      <c r="N11" s="15">
        <v>19163.399999999998</v>
      </c>
      <c r="P11" s="13"/>
      <c r="Q11" s="13"/>
      <c r="W11" s="15"/>
      <c r="X11" s="15"/>
      <c r="Y11" s="15"/>
      <c r="AA11" s="15"/>
      <c r="AB11" s="15"/>
      <c r="AC11" s="15"/>
    </row>
    <row r="12" spans="1:29" x14ac:dyDescent="0.25">
      <c r="A12" s="13">
        <v>44197</v>
      </c>
      <c r="B12" s="13" t="str">
        <f t="shared" si="0"/>
        <v>Q1</v>
      </c>
      <c r="C12" s="12" t="s">
        <v>94</v>
      </c>
      <c r="D12" s="12" t="s">
        <v>98</v>
      </c>
      <c r="E12" s="12" t="s">
        <v>95</v>
      </c>
      <c r="F12" s="12" t="s">
        <v>87</v>
      </c>
      <c r="G12" s="12">
        <v>2479</v>
      </c>
      <c r="H12" s="15">
        <v>250</v>
      </c>
      <c r="I12" s="15">
        <v>12</v>
      </c>
      <c r="J12" s="15">
        <v>29748</v>
      </c>
      <c r="K12" s="12">
        <v>892.44</v>
      </c>
      <c r="L12" s="15">
        <v>28855.56</v>
      </c>
      <c r="M12" s="15">
        <v>7437</v>
      </c>
      <c r="N12" s="15">
        <v>21418.560000000001</v>
      </c>
      <c r="P12" s="13"/>
      <c r="Q12" s="13"/>
      <c r="W12" s="15"/>
      <c r="X12" s="15"/>
      <c r="Y12" s="15"/>
      <c r="AA12" s="15"/>
      <c r="AB12" s="15"/>
      <c r="AC12" s="15"/>
    </row>
    <row r="13" spans="1:29" x14ac:dyDescent="0.25">
      <c r="A13" s="13">
        <v>44197</v>
      </c>
      <c r="B13" s="13" t="str">
        <f t="shared" si="0"/>
        <v>Q1</v>
      </c>
      <c r="C13" s="12" t="s">
        <v>92</v>
      </c>
      <c r="D13" s="12" t="s">
        <v>89</v>
      </c>
      <c r="E13" s="12" t="s">
        <v>86</v>
      </c>
      <c r="F13" s="12" t="s">
        <v>87</v>
      </c>
      <c r="G13" s="12">
        <v>2434.5</v>
      </c>
      <c r="H13" s="15">
        <v>10</v>
      </c>
      <c r="I13" s="15">
        <v>300</v>
      </c>
      <c r="J13" s="15">
        <v>730350</v>
      </c>
      <c r="K13" s="12">
        <v>21910.5</v>
      </c>
      <c r="L13" s="15">
        <v>708439.5</v>
      </c>
      <c r="M13" s="15">
        <v>608625</v>
      </c>
      <c r="N13" s="15">
        <v>99814.5</v>
      </c>
      <c r="P13" s="13"/>
      <c r="Q13" s="13"/>
      <c r="W13" s="15"/>
      <c r="X13" s="15"/>
      <c r="Y13" s="15"/>
      <c r="AA13" s="15"/>
      <c r="AB13" s="15"/>
      <c r="AC13" s="15"/>
    </row>
    <row r="14" spans="1:29" x14ac:dyDescent="0.25">
      <c r="A14" s="13">
        <v>44197</v>
      </c>
      <c r="B14" s="13" t="str">
        <f t="shared" si="0"/>
        <v>Q1</v>
      </c>
      <c r="C14" s="12" t="s">
        <v>84</v>
      </c>
      <c r="D14" s="12" t="s">
        <v>100</v>
      </c>
      <c r="E14" s="12" t="s">
        <v>86</v>
      </c>
      <c r="F14" s="12" t="s">
        <v>96</v>
      </c>
      <c r="G14" s="12">
        <v>2417</v>
      </c>
      <c r="H14" s="15">
        <v>10</v>
      </c>
      <c r="I14" s="15">
        <v>350</v>
      </c>
      <c r="J14" s="15">
        <v>845950</v>
      </c>
      <c r="K14" s="12">
        <v>76135.5</v>
      </c>
      <c r="L14" s="15">
        <v>769814.5</v>
      </c>
      <c r="M14" s="15">
        <v>628420</v>
      </c>
      <c r="N14" s="15">
        <v>141394.5</v>
      </c>
      <c r="P14" s="13"/>
      <c r="Q14" s="13"/>
      <c r="W14" s="15"/>
      <c r="X14" s="15"/>
      <c r="Y14" s="15"/>
      <c r="AA14" s="15"/>
      <c r="AB14" s="15"/>
      <c r="AC14" s="15"/>
    </row>
    <row r="15" spans="1:29" x14ac:dyDescent="0.25">
      <c r="A15" s="13">
        <v>44197</v>
      </c>
      <c r="B15" s="13" t="str">
        <f t="shared" si="0"/>
        <v>Q1</v>
      </c>
      <c r="C15" s="12" t="s">
        <v>94</v>
      </c>
      <c r="D15" s="12" t="s">
        <v>100</v>
      </c>
      <c r="E15" s="12" t="s">
        <v>102</v>
      </c>
      <c r="F15" s="12" t="s">
        <v>96</v>
      </c>
      <c r="G15" s="12">
        <v>2340</v>
      </c>
      <c r="H15" s="15">
        <v>5</v>
      </c>
      <c r="I15" s="15">
        <v>12</v>
      </c>
      <c r="J15" s="15">
        <v>28080</v>
      </c>
      <c r="K15" s="12">
        <v>1965.6</v>
      </c>
      <c r="L15" s="15">
        <v>26114.400000000001</v>
      </c>
      <c r="M15" s="15">
        <v>7020</v>
      </c>
      <c r="N15" s="15">
        <v>19094.400000000001</v>
      </c>
      <c r="P15" s="13"/>
      <c r="Q15" s="13"/>
      <c r="W15" s="15"/>
      <c r="X15" s="15"/>
      <c r="Y15" s="15"/>
      <c r="AA15" s="15"/>
      <c r="AB15" s="15"/>
      <c r="AC15" s="15"/>
    </row>
    <row r="16" spans="1:29" x14ac:dyDescent="0.25">
      <c r="A16" s="13">
        <v>44197</v>
      </c>
      <c r="B16" s="13" t="str">
        <f t="shared" si="0"/>
        <v>Q1</v>
      </c>
      <c r="C16" s="12" t="s">
        <v>84</v>
      </c>
      <c r="D16" s="12" t="s">
        <v>85</v>
      </c>
      <c r="E16" s="12" t="s">
        <v>102</v>
      </c>
      <c r="F16" s="12" t="s">
        <v>91</v>
      </c>
      <c r="G16" s="12">
        <v>2227.5</v>
      </c>
      <c r="H16" s="15">
        <v>5</v>
      </c>
      <c r="I16" s="15">
        <v>350</v>
      </c>
      <c r="J16" s="15">
        <v>779625</v>
      </c>
      <c r="K16" s="12">
        <v>109147.5</v>
      </c>
      <c r="L16" s="15">
        <v>670477.5</v>
      </c>
      <c r="M16" s="15">
        <v>579150</v>
      </c>
      <c r="N16" s="15">
        <v>91327.5</v>
      </c>
      <c r="P16" s="13"/>
      <c r="Q16" s="13"/>
      <c r="W16" s="15"/>
      <c r="X16" s="15"/>
      <c r="Y16" s="15"/>
      <c r="AA16" s="15"/>
      <c r="AB16" s="15"/>
      <c r="AC16" s="15"/>
    </row>
    <row r="17" spans="1:29" x14ac:dyDescent="0.25">
      <c r="A17" s="13">
        <v>44197</v>
      </c>
      <c r="B17" s="13" t="str">
        <f t="shared" si="0"/>
        <v>Q1</v>
      </c>
      <c r="C17" s="12" t="s">
        <v>97</v>
      </c>
      <c r="D17" s="12" t="s">
        <v>89</v>
      </c>
      <c r="E17" s="12" t="s">
        <v>99</v>
      </c>
      <c r="F17" s="12" t="s">
        <v>96</v>
      </c>
      <c r="G17" s="12">
        <v>1987.5</v>
      </c>
      <c r="H17" s="15">
        <v>260</v>
      </c>
      <c r="I17" s="15">
        <v>125</v>
      </c>
      <c r="J17" s="15">
        <v>248437.5</v>
      </c>
      <c r="K17" s="12">
        <v>14906.25</v>
      </c>
      <c r="L17" s="15">
        <v>233531.25</v>
      </c>
      <c r="M17" s="15">
        <v>238500</v>
      </c>
      <c r="N17" s="15">
        <v>-4968.75</v>
      </c>
      <c r="P17" s="13"/>
      <c r="Q17" s="13"/>
      <c r="W17" s="15"/>
      <c r="X17" s="15"/>
      <c r="Y17" s="15"/>
      <c r="AA17" s="15"/>
      <c r="AB17" s="15"/>
      <c r="AC17" s="15"/>
    </row>
    <row r="18" spans="1:29" x14ac:dyDescent="0.25">
      <c r="A18" s="13">
        <v>44197</v>
      </c>
      <c r="B18" s="13" t="str">
        <f t="shared" si="0"/>
        <v>Q1</v>
      </c>
      <c r="C18" s="12" t="s">
        <v>94</v>
      </c>
      <c r="D18" s="12" t="s">
        <v>93</v>
      </c>
      <c r="E18" s="12" t="s">
        <v>95</v>
      </c>
      <c r="F18" s="12" t="s">
        <v>96</v>
      </c>
      <c r="G18" s="12">
        <v>1956</v>
      </c>
      <c r="H18" s="15">
        <v>250</v>
      </c>
      <c r="I18" s="15">
        <v>12</v>
      </c>
      <c r="J18" s="15">
        <v>23472</v>
      </c>
      <c r="K18" s="12">
        <v>2112.48</v>
      </c>
      <c r="L18" s="15">
        <v>21359.52</v>
      </c>
      <c r="M18" s="15">
        <v>5868</v>
      </c>
      <c r="N18" s="15">
        <v>15491.52</v>
      </c>
      <c r="P18" s="13"/>
      <c r="Q18" s="13"/>
      <c r="W18" s="15"/>
      <c r="X18" s="15"/>
      <c r="Y18" s="15"/>
      <c r="AA18" s="15"/>
      <c r="AB18" s="15"/>
      <c r="AC18" s="15"/>
    </row>
    <row r="19" spans="1:29" x14ac:dyDescent="0.25">
      <c r="A19" s="13">
        <v>44197</v>
      </c>
      <c r="B19" s="13" t="str">
        <f t="shared" si="0"/>
        <v>Q1</v>
      </c>
      <c r="C19" s="12" t="s">
        <v>94</v>
      </c>
      <c r="D19" s="12" t="s">
        <v>89</v>
      </c>
      <c r="E19" s="12" t="s">
        <v>95</v>
      </c>
      <c r="F19" s="12" t="s">
        <v>91</v>
      </c>
      <c r="G19" s="12">
        <v>1734</v>
      </c>
      <c r="H19" s="15">
        <v>250</v>
      </c>
      <c r="I19" s="15">
        <v>12</v>
      </c>
      <c r="J19" s="15">
        <v>20808</v>
      </c>
      <c r="K19" s="12">
        <v>2288.88</v>
      </c>
      <c r="L19" s="15">
        <v>18519.12</v>
      </c>
      <c r="M19" s="15">
        <v>5202</v>
      </c>
      <c r="N19" s="15">
        <v>13317.119999999999</v>
      </c>
      <c r="P19" s="13"/>
      <c r="Q19" s="13"/>
      <c r="W19" s="15"/>
      <c r="X19" s="15"/>
      <c r="Y19" s="15"/>
      <c r="AA19" s="15"/>
      <c r="AB19" s="15"/>
      <c r="AC19" s="15"/>
    </row>
    <row r="20" spans="1:29" x14ac:dyDescent="0.25">
      <c r="A20" s="13">
        <v>44197</v>
      </c>
      <c r="B20" s="13" t="str">
        <f t="shared" si="0"/>
        <v>Q1</v>
      </c>
      <c r="C20" s="12" t="s">
        <v>97</v>
      </c>
      <c r="D20" s="12" t="s">
        <v>85</v>
      </c>
      <c r="E20" s="12" t="s">
        <v>99</v>
      </c>
      <c r="F20" s="12" t="s">
        <v>91</v>
      </c>
      <c r="G20" s="12">
        <v>1659</v>
      </c>
      <c r="H20" s="15">
        <v>260</v>
      </c>
      <c r="I20" s="15">
        <v>125</v>
      </c>
      <c r="J20" s="15">
        <v>207375</v>
      </c>
      <c r="K20" s="12">
        <v>26958.75</v>
      </c>
      <c r="L20" s="15">
        <v>180416.25</v>
      </c>
      <c r="M20" s="15">
        <v>199080</v>
      </c>
      <c r="N20" s="15">
        <v>-18663.75</v>
      </c>
      <c r="P20" s="13"/>
      <c r="Q20" s="13"/>
      <c r="W20" s="15"/>
      <c r="X20" s="15"/>
      <c r="Y20" s="15"/>
      <c r="AA20" s="15"/>
      <c r="AB20" s="15"/>
      <c r="AC20" s="15"/>
    </row>
    <row r="21" spans="1:29" x14ac:dyDescent="0.25">
      <c r="A21" s="13">
        <v>44197</v>
      </c>
      <c r="B21" s="13" t="str">
        <f t="shared" si="0"/>
        <v>Q1</v>
      </c>
      <c r="C21" s="12" t="s">
        <v>84</v>
      </c>
      <c r="D21" s="12" t="s">
        <v>85</v>
      </c>
      <c r="E21" s="12" t="s">
        <v>101</v>
      </c>
      <c r="F21" s="12" t="s">
        <v>103</v>
      </c>
      <c r="G21" s="12">
        <v>1618.5</v>
      </c>
      <c r="H21" s="15">
        <v>3</v>
      </c>
      <c r="I21" s="15">
        <v>20</v>
      </c>
      <c r="J21" s="15">
        <v>32370</v>
      </c>
      <c r="K21" s="12">
        <v>0</v>
      </c>
      <c r="L21" s="15">
        <v>32370</v>
      </c>
      <c r="M21" s="15">
        <v>16185</v>
      </c>
      <c r="N21" s="15">
        <v>16185</v>
      </c>
      <c r="P21" s="13"/>
      <c r="Q21" s="13"/>
      <c r="W21" s="15"/>
      <c r="X21" s="15"/>
      <c r="Y21" s="15"/>
      <c r="AA21" s="15"/>
      <c r="AB21" s="15"/>
      <c r="AC21" s="15"/>
    </row>
    <row r="22" spans="1:29" x14ac:dyDescent="0.25">
      <c r="A22" s="13">
        <v>44197</v>
      </c>
      <c r="B22" s="13" t="str">
        <f t="shared" si="0"/>
        <v>Q1</v>
      </c>
      <c r="C22" s="12" t="s">
        <v>84</v>
      </c>
      <c r="D22" s="12" t="s">
        <v>100</v>
      </c>
      <c r="E22" s="12" t="s">
        <v>90</v>
      </c>
      <c r="F22" s="12" t="s">
        <v>103</v>
      </c>
      <c r="G22" s="12">
        <v>1493</v>
      </c>
      <c r="H22" s="15">
        <v>120</v>
      </c>
      <c r="I22" s="15">
        <v>7</v>
      </c>
      <c r="J22" s="15">
        <v>10451</v>
      </c>
      <c r="K22" s="12">
        <v>0</v>
      </c>
      <c r="L22" s="15">
        <v>10451</v>
      </c>
      <c r="M22" s="15">
        <v>7465</v>
      </c>
      <c r="N22" s="15">
        <v>2986</v>
      </c>
      <c r="P22" s="13"/>
      <c r="Q22" s="13"/>
      <c r="W22" s="15"/>
      <c r="X22" s="15"/>
      <c r="Y22" s="15"/>
      <c r="AA22" s="15"/>
      <c r="AB22" s="15"/>
      <c r="AC22" s="15"/>
    </row>
    <row r="23" spans="1:29" x14ac:dyDescent="0.25">
      <c r="A23" s="13">
        <v>44197</v>
      </c>
      <c r="B23" s="13" t="str">
        <f t="shared" si="0"/>
        <v>Q1</v>
      </c>
      <c r="C23" s="12" t="s">
        <v>84</v>
      </c>
      <c r="D23" s="12" t="s">
        <v>93</v>
      </c>
      <c r="E23" s="12" t="s">
        <v>86</v>
      </c>
      <c r="F23" s="12" t="s">
        <v>91</v>
      </c>
      <c r="G23" s="12">
        <v>1438.5</v>
      </c>
      <c r="H23" s="15">
        <v>10</v>
      </c>
      <c r="I23" s="15">
        <v>7</v>
      </c>
      <c r="J23" s="15">
        <v>10069.5</v>
      </c>
      <c r="K23" s="12">
        <v>1309.04</v>
      </c>
      <c r="L23" s="15">
        <v>8760.4650000000001</v>
      </c>
      <c r="M23" s="15">
        <v>7192</v>
      </c>
      <c r="N23" s="15">
        <v>1567.9649999999992</v>
      </c>
      <c r="P23" s="13"/>
      <c r="Q23" s="13"/>
      <c r="W23" s="15"/>
      <c r="X23" s="15"/>
      <c r="Y23" s="15"/>
      <c r="AA23" s="15"/>
      <c r="AB23" s="15"/>
      <c r="AC23" s="15"/>
    </row>
    <row r="24" spans="1:29" x14ac:dyDescent="0.25">
      <c r="A24" s="13">
        <v>44197</v>
      </c>
      <c r="B24" s="13" t="str">
        <f t="shared" si="0"/>
        <v>Q1</v>
      </c>
      <c r="C24" s="12" t="s">
        <v>84</v>
      </c>
      <c r="D24" s="12" t="s">
        <v>89</v>
      </c>
      <c r="E24" s="12" t="s">
        <v>102</v>
      </c>
      <c r="F24" s="12" t="s">
        <v>96</v>
      </c>
      <c r="G24" s="12">
        <v>1384.5</v>
      </c>
      <c r="H24" s="15">
        <v>5</v>
      </c>
      <c r="I24" s="15">
        <v>350</v>
      </c>
      <c r="J24" s="15">
        <v>484575</v>
      </c>
      <c r="K24" s="12">
        <v>24228.75</v>
      </c>
      <c r="L24" s="15">
        <v>460346.25</v>
      </c>
      <c r="M24" s="15">
        <v>359970</v>
      </c>
      <c r="N24" s="15">
        <v>100376.25</v>
      </c>
      <c r="P24" s="13"/>
      <c r="Q24" s="13"/>
      <c r="W24" s="15"/>
      <c r="X24" s="15"/>
      <c r="Y24" s="15"/>
      <c r="AA24" s="15"/>
      <c r="AB24" s="15"/>
      <c r="AC24" s="15"/>
    </row>
    <row r="25" spans="1:29" x14ac:dyDescent="0.25">
      <c r="A25" s="13">
        <v>44197</v>
      </c>
      <c r="B25" s="13" t="str">
        <f t="shared" si="0"/>
        <v>Q1</v>
      </c>
      <c r="C25" s="12" t="s">
        <v>84</v>
      </c>
      <c r="D25" s="12" t="s">
        <v>98</v>
      </c>
      <c r="E25" s="12" t="s">
        <v>86</v>
      </c>
      <c r="F25" s="12" t="s">
        <v>96</v>
      </c>
      <c r="G25" s="12">
        <v>1372</v>
      </c>
      <c r="H25" s="15">
        <v>10</v>
      </c>
      <c r="I25" s="15">
        <v>7</v>
      </c>
      <c r="J25" s="15">
        <v>9604</v>
      </c>
      <c r="K25" s="12">
        <v>480.2</v>
      </c>
      <c r="L25" s="15">
        <v>9123.7999999999993</v>
      </c>
      <c r="M25" s="15">
        <v>6860</v>
      </c>
      <c r="N25" s="15">
        <v>2263.7999999999993</v>
      </c>
      <c r="P25" s="13"/>
      <c r="Q25" s="13"/>
      <c r="W25" s="15"/>
      <c r="X25" s="15"/>
      <c r="Y25" s="15"/>
      <c r="AA25" s="15"/>
      <c r="AB25" s="15"/>
      <c r="AC25" s="15"/>
    </row>
    <row r="26" spans="1:29" x14ac:dyDescent="0.25">
      <c r="A26" s="13">
        <v>44197</v>
      </c>
      <c r="B26" s="13" t="str">
        <f t="shared" si="0"/>
        <v>Q1</v>
      </c>
      <c r="C26" s="12" t="s">
        <v>84</v>
      </c>
      <c r="D26" s="12" t="s">
        <v>98</v>
      </c>
      <c r="E26" s="12" t="s">
        <v>101</v>
      </c>
      <c r="F26" s="12" t="s">
        <v>103</v>
      </c>
      <c r="G26" s="12">
        <v>1321</v>
      </c>
      <c r="H26" s="15">
        <v>3</v>
      </c>
      <c r="I26" s="15">
        <v>20</v>
      </c>
      <c r="J26" s="15">
        <v>26420</v>
      </c>
      <c r="K26" s="12">
        <v>0</v>
      </c>
      <c r="L26" s="15">
        <v>26420</v>
      </c>
      <c r="M26" s="15">
        <v>13210</v>
      </c>
      <c r="N26" s="15">
        <v>13210</v>
      </c>
      <c r="P26" s="13"/>
      <c r="Q26" s="13"/>
      <c r="W26" s="15"/>
      <c r="X26" s="15"/>
      <c r="Y26" s="15"/>
      <c r="AA26" s="15"/>
      <c r="AB26" s="15"/>
      <c r="AC26" s="15"/>
    </row>
    <row r="27" spans="1:29" x14ac:dyDescent="0.25">
      <c r="A27" s="13">
        <v>44197</v>
      </c>
      <c r="B27" s="13" t="str">
        <f t="shared" si="0"/>
        <v>Q1</v>
      </c>
      <c r="C27" s="12" t="s">
        <v>84</v>
      </c>
      <c r="D27" s="12" t="s">
        <v>93</v>
      </c>
      <c r="E27" s="12" t="s">
        <v>101</v>
      </c>
      <c r="F27" s="12" t="s">
        <v>96</v>
      </c>
      <c r="G27" s="12">
        <v>1117.5</v>
      </c>
      <c r="H27" s="15">
        <v>3</v>
      </c>
      <c r="I27" s="15">
        <v>20</v>
      </c>
      <c r="J27" s="15">
        <v>22350</v>
      </c>
      <c r="K27" s="12">
        <v>1341</v>
      </c>
      <c r="L27" s="15">
        <v>21009</v>
      </c>
      <c r="M27" s="15">
        <v>11175</v>
      </c>
      <c r="N27" s="15">
        <v>9834</v>
      </c>
      <c r="P27" s="13"/>
      <c r="Q27" s="13"/>
      <c r="W27" s="15"/>
      <c r="X27" s="15"/>
      <c r="Y27" s="15"/>
      <c r="AA27" s="15"/>
      <c r="AB27" s="15"/>
      <c r="AC27" s="15"/>
    </row>
    <row r="28" spans="1:29" x14ac:dyDescent="0.25">
      <c r="A28" s="13">
        <v>44197</v>
      </c>
      <c r="B28" s="13" t="str">
        <f t="shared" si="0"/>
        <v>Q1</v>
      </c>
      <c r="C28" s="12" t="s">
        <v>84</v>
      </c>
      <c r="D28" s="12" t="s">
        <v>93</v>
      </c>
      <c r="E28" s="12" t="s">
        <v>102</v>
      </c>
      <c r="F28" s="12" t="s">
        <v>91</v>
      </c>
      <c r="G28" s="12">
        <v>982.5</v>
      </c>
      <c r="H28" s="15">
        <v>5</v>
      </c>
      <c r="I28" s="15">
        <v>350</v>
      </c>
      <c r="J28" s="15">
        <v>343875</v>
      </c>
      <c r="K28" s="12">
        <v>44703.75</v>
      </c>
      <c r="L28" s="15">
        <v>299171.25</v>
      </c>
      <c r="M28" s="15">
        <v>255450</v>
      </c>
      <c r="N28" s="15">
        <v>43721.25</v>
      </c>
      <c r="P28" s="13"/>
      <c r="Q28" s="13"/>
      <c r="W28" s="15"/>
      <c r="X28" s="15"/>
      <c r="Y28" s="15"/>
      <c r="AA28" s="15"/>
      <c r="AB28" s="15"/>
      <c r="AC28" s="15"/>
    </row>
    <row r="29" spans="1:29" x14ac:dyDescent="0.25">
      <c r="A29" s="13">
        <v>44197</v>
      </c>
      <c r="B29" s="13" t="str">
        <f t="shared" si="0"/>
        <v>Q1</v>
      </c>
      <c r="C29" s="12" t="s">
        <v>92</v>
      </c>
      <c r="D29" s="12" t="s">
        <v>85</v>
      </c>
      <c r="E29" s="12" t="s">
        <v>86</v>
      </c>
      <c r="F29" s="12" t="s">
        <v>91</v>
      </c>
      <c r="G29" s="12">
        <v>873</v>
      </c>
      <c r="H29" s="15">
        <v>10</v>
      </c>
      <c r="I29" s="15">
        <v>300</v>
      </c>
      <c r="J29" s="15">
        <v>261900</v>
      </c>
      <c r="K29" s="12">
        <v>28809</v>
      </c>
      <c r="L29" s="15">
        <v>233091</v>
      </c>
      <c r="M29" s="15">
        <v>218250</v>
      </c>
      <c r="N29" s="15">
        <v>14841</v>
      </c>
      <c r="P29" s="13"/>
      <c r="Q29" s="13"/>
      <c r="W29" s="15"/>
      <c r="X29" s="15"/>
      <c r="Y29" s="15"/>
      <c r="AA29" s="15"/>
      <c r="AB29" s="15"/>
      <c r="AC29" s="15"/>
    </row>
    <row r="30" spans="1:29" x14ac:dyDescent="0.25">
      <c r="A30" s="13">
        <v>44197</v>
      </c>
      <c r="B30" s="13" t="str">
        <f t="shared" si="0"/>
        <v>Q1</v>
      </c>
      <c r="C30" s="12" t="s">
        <v>92</v>
      </c>
      <c r="D30" s="12" t="s">
        <v>98</v>
      </c>
      <c r="E30" s="12" t="s">
        <v>86</v>
      </c>
      <c r="F30" s="12" t="s">
        <v>91</v>
      </c>
      <c r="G30" s="12">
        <v>807</v>
      </c>
      <c r="H30" s="15">
        <v>10</v>
      </c>
      <c r="I30" s="15">
        <v>300</v>
      </c>
      <c r="J30" s="15">
        <v>242100</v>
      </c>
      <c r="K30" s="12">
        <v>31473</v>
      </c>
      <c r="L30" s="15">
        <v>210627</v>
      </c>
      <c r="M30" s="15">
        <v>201750</v>
      </c>
      <c r="N30" s="15">
        <v>8877</v>
      </c>
      <c r="P30" s="13"/>
      <c r="Q30" s="13"/>
      <c r="W30" s="15"/>
      <c r="X30" s="15"/>
      <c r="Y30" s="15"/>
      <c r="AA30" s="15"/>
      <c r="AB30" s="15"/>
      <c r="AC30" s="15"/>
    </row>
    <row r="31" spans="1:29" x14ac:dyDescent="0.25">
      <c r="A31" s="13">
        <v>44197</v>
      </c>
      <c r="B31" s="13" t="str">
        <f t="shared" si="0"/>
        <v>Q1</v>
      </c>
      <c r="C31" s="12" t="s">
        <v>84</v>
      </c>
      <c r="D31" s="12" t="s">
        <v>98</v>
      </c>
      <c r="E31" s="12" t="s">
        <v>102</v>
      </c>
      <c r="F31" s="12" t="s">
        <v>91</v>
      </c>
      <c r="G31" s="12">
        <v>766</v>
      </c>
      <c r="H31" s="15">
        <v>5</v>
      </c>
      <c r="I31" s="15">
        <v>350</v>
      </c>
      <c r="J31" s="15">
        <v>268100</v>
      </c>
      <c r="K31" s="12">
        <v>29491</v>
      </c>
      <c r="L31" s="15">
        <v>238609</v>
      </c>
      <c r="M31" s="15">
        <v>199160</v>
      </c>
      <c r="N31" s="15">
        <v>39449</v>
      </c>
      <c r="P31" s="13"/>
      <c r="Q31" s="13"/>
      <c r="W31" s="15"/>
      <c r="X31" s="15"/>
      <c r="Y31" s="15"/>
      <c r="AA31" s="15"/>
      <c r="AB31" s="15"/>
      <c r="AC31" s="15"/>
    </row>
    <row r="32" spans="1:29" x14ac:dyDescent="0.25">
      <c r="A32" s="13">
        <v>44197</v>
      </c>
      <c r="B32" s="13" t="str">
        <f t="shared" si="0"/>
        <v>Q1</v>
      </c>
      <c r="C32" s="12" t="s">
        <v>88</v>
      </c>
      <c r="D32" s="12" t="s">
        <v>98</v>
      </c>
      <c r="E32" s="12" t="s">
        <v>90</v>
      </c>
      <c r="F32" s="12" t="s">
        <v>91</v>
      </c>
      <c r="G32" s="12">
        <v>681</v>
      </c>
      <c r="H32" s="15">
        <v>120</v>
      </c>
      <c r="I32" s="15">
        <v>15</v>
      </c>
      <c r="J32" s="15">
        <v>10215</v>
      </c>
      <c r="K32" s="12">
        <v>1021.5</v>
      </c>
      <c r="L32" s="15">
        <v>9193.5</v>
      </c>
      <c r="M32" s="15">
        <v>6810</v>
      </c>
      <c r="N32" s="15">
        <v>2383.5</v>
      </c>
      <c r="P32" s="13"/>
      <c r="Q32" s="13"/>
      <c r="W32" s="15"/>
      <c r="X32" s="15"/>
      <c r="Y32" s="15"/>
      <c r="AA32" s="15"/>
      <c r="AB32" s="15"/>
      <c r="AC32" s="15"/>
    </row>
    <row r="33" spans="1:29" x14ac:dyDescent="0.25">
      <c r="A33" s="13">
        <v>44197</v>
      </c>
      <c r="B33" s="13" t="str">
        <f t="shared" si="0"/>
        <v>Q1</v>
      </c>
      <c r="C33" s="12" t="s">
        <v>97</v>
      </c>
      <c r="D33" s="12" t="s">
        <v>93</v>
      </c>
      <c r="E33" s="12" t="s">
        <v>99</v>
      </c>
      <c r="F33" s="12" t="s">
        <v>91</v>
      </c>
      <c r="G33" s="12">
        <v>579</v>
      </c>
      <c r="H33" s="15">
        <v>260</v>
      </c>
      <c r="I33" s="15">
        <v>125</v>
      </c>
      <c r="J33" s="15">
        <v>72375</v>
      </c>
      <c r="K33" s="12">
        <v>7237.5</v>
      </c>
      <c r="L33" s="15">
        <v>65137.5</v>
      </c>
      <c r="M33" s="15">
        <v>69480</v>
      </c>
      <c r="N33" s="15">
        <v>-4342.5</v>
      </c>
      <c r="P33" s="13"/>
      <c r="Q33" s="13"/>
      <c r="W33" s="15"/>
      <c r="X33" s="15"/>
      <c r="Y33" s="15"/>
      <c r="AA33" s="15"/>
      <c r="AB33" s="15"/>
      <c r="AC33" s="15"/>
    </row>
    <row r="34" spans="1:29" x14ac:dyDescent="0.25">
      <c r="A34" s="13">
        <v>44197</v>
      </c>
      <c r="B34" s="13" t="str">
        <f t="shared" si="0"/>
        <v>Q1</v>
      </c>
      <c r="C34" s="12" t="s">
        <v>88</v>
      </c>
      <c r="D34" s="12" t="s">
        <v>93</v>
      </c>
      <c r="E34" s="12" t="s">
        <v>90</v>
      </c>
      <c r="F34" s="12" t="s">
        <v>96</v>
      </c>
      <c r="G34" s="12">
        <v>555</v>
      </c>
      <c r="H34" s="15">
        <v>120</v>
      </c>
      <c r="I34" s="15">
        <v>15</v>
      </c>
      <c r="J34" s="15">
        <v>8325</v>
      </c>
      <c r="K34" s="12">
        <v>416.25</v>
      </c>
      <c r="L34" s="15">
        <v>7908.75</v>
      </c>
      <c r="M34" s="15">
        <v>5550</v>
      </c>
      <c r="N34" s="15">
        <v>2358.75</v>
      </c>
      <c r="P34" s="13"/>
      <c r="Q34" s="13"/>
      <c r="W34" s="15"/>
      <c r="X34" s="15"/>
      <c r="Y34" s="15"/>
      <c r="AA34" s="15"/>
      <c r="AB34" s="15"/>
      <c r="AC34" s="15"/>
    </row>
    <row r="35" spans="1:29" x14ac:dyDescent="0.25">
      <c r="A35" s="13">
        <v>44197</v>
      </c>
      <c r="B35" s="13" t="str">
        <f t="shared" si="0"/>
        <v>Q1</v>
      </c>
      <c r="C35" s="12" t="s">
        <v>97</v>
      </c>
      <c r="D35" s="12" t="s">
        <v>100</v>
      </c>
      <c r="E35" s="12" t="s">
        <v>95</v>
      </c>
      <c r="F35" s="12" t="s">
        <v>91</v>
      </c>
      <c r="G35" s="12">
        <v>554</v>
      </c>
      <c r="H35" s="15">
        <v>250</v>
      </c>
      <c r="I35" s="15">
        <v>125</v>
      </c>
      <c r="J35" s="15">
        <v>69250</v>
      </c>
      <c r="K35" s="12">
        <v>7617.5</v>
      </c>
      <c r="L35" s="15">
        <v>61632.5</v>
      </c>
      <c r="M35" s="15">
        <v>66480</v>
      </c>
      <c r="N35" s="15">
        <v>-4847.5</v>
      </c>
      <c r="P35" s="13"/>
      <c r="Q35" s="13"/>
      <c r="W35" s="15"/>
      <c r="X35" s="15"/>
      <c r="Y35" s="15"/>
      <c r="AA35" s="15"/>
      <c r="AB35" s="15"/>
      <c r="AC35" s="15"/>
    </row>
    <row r="36" spans="1:29" x14ac:dyDescent="0.25">
      <c r="A36" s="13">
        <v>44197</v>
      </c>
      <c r="B36" s="13" t="str">
        <f t="shared" si="0"/>
        <v>Q1</v>
      </c>
      <c r="C36" s="12" t="s">
        <v>88</v>
      </c>
      <c r="D36" s="12" t="s">
        <v>85</v>
      </c>
      <c r="E36" s="12" t="s">
        <v>90</v>
      </c>
      <c r="F36" s="12" t="s">
        <v>91</v>
      </c>
      <c r="G36" s="12">
        <v>384</v>
      </c>
      <c r="H36" s="15">
        <v>120</v>
      </c>
      <c r="I36" s="15">
        <v>15</v>
      </c>
      <c r="J36" s="15">
        <v>5760</v>
      </c>
      <c r="K36" s="12">
        <v>633.6</v>
      </c>
      <c r="L36" s="15">
        <v>5126.3999999999996</v>
      </c>
      <c r="M36" s="15">
        <v>3840</v>
      </c>
      <c r="N36" s="15">
        <v>1286.3999999999999</v>
      </c>
      <c r="P36" s="13"/>
      <c r="Q36" s="13"/>
      <c r="W36" s="15"/>
      <c r="X36" s="15"/>
      <c r="Y36" s="15"/>
      <c r="AA36" s="15"/>
      <c r="AB36" s="15"/>
      <c r="AC36" s="15"/>
    </row>
    <row r="37" spans="1:29" x14ac:dyDescent="0.25">
      <c r="A37" s="13">
        <v>44228</v>
      </c>
      <c r="B37" s="13" t="str">
        <f t="shared" si="0"/>
        <v>Q1</v>
      </c>
      <c r="C37" s="12" t="s">
        <v>92</v>
      </c>
      <c r="D37" s="12" t="s">
        <v>93</v>
      </c>
      <c r="E37" s="12" t="s">
        <v>95</v>
      </c>
      <c r="F37" s="12" t="s">
        <v>87</v>
      </c>
      <c r="G37" s="12">
        <v>2844</v>
      </c>
      <c r="H37" s="15">
        <v>250</v>
      </c>
      <c r="I37" s="15">
        <v>300</v>
      </c>
      <c r="J37" s="15">
        <v>853200</v>
      </c>
      <c r="K37" s="12">
        <v>25596</v>
      </c>
      <c r="L37" s="15">
        <v>827604</v>
      </c>
      <c r="M37" s="15">
        <v>711000</v>
      </c>
      <c r="N37" s="15">
        <v>116604</v>
      </c>
      <c r="P37" s="13"/>
      <c r="Q37" s="13"/>
      <c r="W37" s="15"/>
      <c r="X37" s="15"/>
      <c r="Y37" s="15"/>
      <c r="AA37" s="15"/>
      <c r="AB37" s="15"/>
      <c r="AC37" s="15"/>
    </row>
    <row r="38" spans="1:29" x14ac:dyDescent="0.25">
      <c r="A38" s="13">
        <v>44228</v>
      </c>
      <c r="B38" s="13" t="str">
        <f t="shared" si="0"/>
        <v>Q1</v>
      </c>
      <c r="C38" s="12" t="s">
        <v>97</v>
      </c>
      <c r="D38" s="12" t="s">
        <v>93</v>
      </c>
      <c r="E38" s="12" t="s">
        <v>90</v>
      </c>
      <c r="F38" s="12" t="s">
        <v>96</v>
      </c>
      <c r="G38" s="12">
        <v>2755</v>
      </c>
      <c r="H38" s="15">
        <v>120</v>
      </c>
      <c r="I38" s="15">
        <v>125</v>
      </c>
      <c r="J38" s="15">
        <v>344375</v>
      </c>
      <c r="K38" s="12">
        <v>20662.5</v>
      </c>
      <c r="L38" s="15">
        <v>323712.5</v>
      </c>
      <c r="M38" s="15">
        <v>330600</v>
      </c>
      <c r="N38" s="15">
        <v>-6887.5</v>
      </c>
      <c r="P38" s="13"/>
      <c r="Q38" s="13"/>
      <c r="W38" s="15"/>
      <c r="X38" s="15"/>
      <c r="Y38" s="15"/>
      <c r="AA38" s="15"/>
      <c r="AB38" s="15"/>
      <c r="AC38" s="15"/>
    </row>
    <row r="39" spans="1:29" x14ac:dyDescent="0.25">
      <c r="A39" s="13">
        <v>44228</v>
      </c>
      <c r="B39" s="13" t="str">
        <f t="shared" si="0"/>
        <v>Q1</v>
      </c>
      <c r="C39" s="12" t="s">
        <v>84</v>
      </c>
      <c r="D39" s="12" t="s">
        <v>89</v>
      </c>
      <c r="E39" s="12" t="s">
        <v>99</v>
      </c>
      <c r="F39" s="12" t="s">
        <v>103</v>
      </c>
      <c r="G39" s="12">
        <v>2750</v>
      </c>
      <c r="H39" s="15">
        <v>260</v>
      </c>
      <c r="I39" s="15">
        <v>350</v>
      </c>
      <c r="J39" s="15">
        <v>962500</v>
      </c>
      <c r="K39" s="12">
        <v>0</v>
      </c>
      <c r="L39" s="15">
        <v>962500</v>
      </c>
      <c r="M39" s="15">
        <v>715000</v>
      </c>
      <c r="N39" s="15">
        <v>247500</v>
      </c>
      <c r="P39" s="13"/>
      <c r="Q39" s="13"/>
      <c r="W39" s="15"/>
      <c r="X39" s="15"/>
      <c r="Y39" s="15"/>
      <c r="AA39" s="15"/>
      <c r="AB39" s="15"/>
      <c r="AC39" s="15"/>
    </row>
    <row r="40" spans="1:29" x14ac:dyDescent="0.25">
      <c r="A40" s="13">
        <v>44228</v>
      </c>
      <c r="B40" s="13" t="str">
        <f t="shared" si="0"/>
        <v>Q1</v>
      </c>
      <c r="C40" s="12" t="s">
        <v>92</v>
      </c>
      <c r="D40" s="12" t="s">
        <v>100</v>
      </c>
      <c r="E40" s="12" t="s">
        <v>95</v>
      </c>
      <c r="F40" s="12" t="s">
        <v>96</v>
      </c>
      <c r="G40" s="12">
        <v>2747</v>
      </c>
      <c r="H40" s="15">
        <v>250</v>
      </c>
      <c r="I40" s="15">
        <v>300</v>
      </c>
      <c r="J40" s="15">
        <v>824100</v>
      </c>
      <c r="K40" s="12">
        <v>57687</v>
      </c>
      <c r="L40" s="15">
        <v>766413</v>
      </c>
      <c r="M40" s="15">
        <v>686750</v>
      </c>
      <c r="N40" s="15">
        <v>79663</v>
      </c>
      <c r="P40" s="13"/>
      <c r="Q40" s="13"/>
      <c r="W40" s="15"/>
      <c r="X40" s="15"/>
      <c r="Y40" s="15"/>
      <c r="AA40" s="15"/>
      <c r="AB40" s="15"/>
      <c r="AC40" s="15"/>
    </row>
    <row r="41" spans="1:29" x14ac:dyDescent="0.25">
      <c r="A41" s="13">
        <v>44228</v>
      </c>
      <c r="B41" s="13" t="str">
        <f t="shared" si="0"/>
        <v>Q1</v>
      </c>
      <c r="C41" s="12" t="s">
        <v>84</v>
      </c>
      <c r="D41" s="12" t="s">
        <v>98</v>
      </c>
      <c r="E41" s="12" t="s">
        <v>86</v>
      </c>
      <c r="F41" s="12" t="s">
        <v>91</v>
      </c>
      <c r="G41" s="12">
        <v>2708</v>
      </c>
      <c r="H41" s="15">
        <v>10</v>
      </c>
      <c r="I41" s="15">
        <v>20</v>
      </c>
      <c r="J41" s="15">
        <v>54160</v>
      </c>
      <c r="K41" s="12">
        <v>7040.8</v>
      </c>
      <c r="L41" s="15">
        <v>47119.199999999997</v>
      </c>
      <c r="M41" s="15">
        <v>27080</v>
      </c>
      <c r="N41" s="15">
        <v>20039.199999999997</v>
      </c>
      <c r="P41" s="13"/>
      <c r="Q41" s="13"/>
      <c r="W41" s="15"/>
      <c r="X41" s="15"/>
      <c r="Y41" s="15"/>
      <c r="AA41" s="15"/>
      <c r="AB41" s="15"/>
      <c r="AC41" s="15"/>
    </row>
    <row r="42" spans="1:29" x14ac:dyDescent="0.25">
      <c r="A42" s="13">
        <v>44228</v>
      </c>
      <c r="B42" s="13" t="str">
        <f t="shared" si="0"/>
        <v>Q1</v>
      </c>
      <c r="C42" s="12" t="s">
        <v>92</v>
      </c>
      <c r="D42" s="12" t="s">
        <v>98</v>
      </c>
      <c r="E42" s="12" t="s">
        <v>95</v>
      </c>
      <c r="F42" s="12" t="s">
        <v>96</v>
      </c>
      <c r="G42" s="12">
        <v>2659</v>
      </c>
      <c r="H42" s="15">
        <v>250</v>
      </c>
      <c r="I42" s="15">
        <v>300</v>
      </c>
      <c r="J42" s="15">
        <v>797700</v>
      </c>
      <c r="K42" s="12">
        <v>71793</v>
      </c>
      <c r="L42" s="15">
        <v>725907</v>
      </c>
      <c r="M42" s="15">
        <v>664750</v>
      </c>
      <c r="N42" s="15">
        <v>61157</v>
      </c>
      <c r="P42" s="13"/>
      <c r="Q42" s="13"/>
      <c r="W42" s="15"/>
      <c r="X42" s="15"/>
      <c r="Y42" s="15"/>
      <c r="AA42" s="15"/>
      <c r="AB42" s="15"/>
      <c r="AC42" s="15"/>
    </row>
    <row r="43" spans="1:29" x14ac:dyDescent="0.25">
      <c r="A43" s="13">
        <v>44228</v>
      </c>
      <c r="B43" s="13" t="str">
        <f t="shared" si="0"/>
        <v>Q1</v>
      </c>
      <c r="C43" s="12" t="s">
        <v>84</v>
      </c>
      <c r="D43" s="12" t="s">
        <v>93</v>
      </c>
      <c r="E43" s="12" t="s">
        <v>86</v>
      </c>
      <c r="F43" s="12" t="s">
        <v>91</v>
      </c>
      <c r="G43" s="12">
        <v>2641</v>
      </c>
      <c r="H43" s="15">
        <v>10</v>
      </c>
      <c r="I43" s="15">
        <v>20</v>
      </c>
      <c r="J43" s="15">
        <v>52820</v>
      </c>
      <c r="K43" s="12">
        <v>6866.6</v>
      </c>
      <c r="L43" s="15">
        <v>45953.4</v>
      </c>
      <c r="M43" s="15">
        <v>26410</v>
      </c>
      <c r="N43" s="15">
        <v>19543.400000000001</v>
      </c>
      <c r="P43" s="13"/>
      <c r="Q43" s="13"/>
      <c r="W43" s="15"/>
      <c r="X43" s="15"/>
      <c r="Y43" s="15"/>
      <c r="AA43" s="15"/>
      <c r="AB43" s="15"/>
      <c r="AC43" s="15"/>
    </row>
    <row r="44" spans="1:29" x14ac:dyDescent="0.25">
      <c r="A44" s="13">
        <v>44228</v>
      </c>
      <c r="B44" s="13" t="str">
        <f t="shared" si="0"/>
        <v>Q1</v>
      </c>
      <c r="C44" s="12" t="s">
        <v>88</v>
      </c>
      <c r="D44" s="12" t="s">
        <v>85</v>
      </c>
      <c r="E44" s="12" t="s">
        <v>86</v>
      </c>
      <c r="F44" s="12" t="s">
        <v>87</v>
      </c>
      <c r="G44" s="12">
        <v>2363</v>
      </c>
      <c r="H44" s="15">
        <v>10</v>
      </c>
      <c r="I44" s="15">
        <v>15</v>
      </c>
      <c r="J44" s="15">
        <v>35445</v>
      </c>
      <c r="K44" s="12">
        <v>708.9</v>
      </c>
      <c r="L44" s="15">
        <v>34736.1</v>
      </c>
      <c r="M44" s="15">
        <v>23630</v>
      </c>
      <c r="N44" s="15">
        <v>11106.099999999999</v>
      </c>
      <c r="P44" s="13"/>
      <c r="Q44" s="13"/>
      <c r="W44" s="15"/>
      <c r="X44" s="15"/>
      <c r="Y44" s="15"/>
      <c r="AA44" s="15"/>
      <c r="AB44" s="15"/>
      <c r="AC44" s="15"/>
    </row>
    <row r="45" spans="1:29" x14ac:dyDescent="0.25">
      <c r="A45" s="13">
        <v>44228</v>
      </c>
      <c r="B45" s="13" t="str">
        <f t="shared" si="0"/>
        <v>Q1</v>
      </c>
      <c r="C45" s="12" t="s">
        <v>88</v>
      </c>
      <c r="D45" s="12" t="s">
        <v>89</v>
      </c>
      <c r="E45" s="12" t="s">
        <v>86</v>
      </c>
      <c r="F45" s="12" t="s">
        <v>87</v>
      </c>
      <c r="G45" s="12">
        <v>2296</v>
      </c>
      <c r="H45" s="15">
        <v>10</v>
      </c>
      <c r="I45" s="15">
        <v>15</v>
      </c>
      <c r="J45" s="15">
        <v>34440</v>
      </c>
      <c r="K45" s="12">
        <v>344.4</v>
      </c>
      <c r="L45" s="15">
        <v>34095.599999999999</v>
      </c>
      <c r="M45" s="15">
        <v>22960</v>
      </c>
      <c r="N45" s="15">
        <v>11135.599999999999</v>
      </c>
      <c r="P45" s="13"/>
      <c r="Q45" s="13"/>
      <c r="W45" s="15"/>
      <c r="X45" s="15"/>
      <c r="Y45" s="15"/>
      <c r="AA45" s="15"/>
      <c r="AB45" s="15"/>
      <c r="AC45" s="15"/>
    </row>
    <row r="46" spans="1:29" x14ac:dyDescent="0.25">
      <c r="A46" s="13">
        <v>44228</v>
      </c>
      <c r="B46" s="13" t="str">
        <f t="shared" si="0"/>
        <v>Q1</v>
      </c>
      <c r="C46" s="12" t="s">
        <v>84</v>
      </c>
      <c r="D46" s="12" t="s">
        <v>85</v>
      </c>
      <c r="E46" s="12" t="s">
        <v>99</v>
      </c>
      <c r="F46" s="12" t="s">
        <v>91</v>
      </c>
      <c r="G46" s="12">
        <v>2240</v>
      </c>
      <c r="H46" s="15">
        <v>260</v>
      </c>
      <c r="I46" s="15">
        <v>350</v>
      </c>
      <c r="J46" s="15">
        <v>784000</v>
      </c>
      <c r="K46" s="12">
        <v>78400</v>
      </c>
      <c r="L46" s="15">
        <v>705600</v>
      </c>
      <c r="M46" s="15">
        <v>582400</v>
      </c>
      <c r="N46" s="15">
        <v>123200</v>
      </c>
      <c r="P46" s="13"/>
      <c r="Q46" s="13"/>
      <c r="W46" s="15"/>
      <c r="X46" s="15"/>
      <c r="Y46" s="15"/>
      <c r="AA46" s="15"/>
      <c r="AB46" s="15"/>
      <c r="AC46" s="15"/>
    </row>
    <row r="47" spans="1:29" x14ac:dyDescent="0.25">
      <c r="A47" s="13">
        <v>44228</v>
      </c>
      <c r="B47" s="13" t="str">
        <f t="shared" si="0"/>
        <v>Q1</v>
      </c>
      <c r="C47" s="12" t="s">
        <v>92</v>
      </c>
      <c r="D47" s="12" t="s">
        <v>85</v>
      </c>
      <c r="E47" s="12" t="s">
        <v>95</v>
      </c>
      <c r="F47" s="12" t="s">
        <v>103</v>
      </c>
      <c r="G47" s="12">
        <v>2001</v>
      </c>
      <c r="H47" s="15">
        <v>250</v>
      </c>
      <c r="I47" s="15">
        <v>300</v>
      </c>
      <c r="J47" s="15">
        <v>600300</v>
      </c>
      <c r="K47" s="12">
        <v>0</v>
      </c>
      <c r="L47" s="15">
        <v>600300</v>
      </c>
      <c r="M47" s="15">
        <v>500250</v>
      </c>
      <c r="N47" s="15">
        <v>100050</v>
      </c>
      <c r="P47" s="13"/>
      <c r="Q47" s="13"/>
      <c r="W47" s="15"/>
      <c r="X47" s="15"/>
      <c r="Y47" s="15"/>
      <c r="AA47" s="15"/>
      <c r="AB47" s="15"/>
      <c r="AC47" s="15"/>
    </row>
    <row r="48" spans="1:29" x14ac:dyDescent="0.25">
      <c r="A48" s="13">
        <v>44228</v>
      </c>
      <c r="B48" s="13" t="str">
        <f t="shared" si="0"/>
        <v>Q1</v>
      </c>
      <c r="C48" s="12" t="s">
        <v>84</v>
      </c>
      <c r="D48" s="12" t="s">
        <v>98</v>
      </c>
      <c r="E48" s="12" t="s">
        <v>102</v>
      </c>
      <c r="F48" s="12" t="s">
        <v>87</v>
      </c>
      <c r="G48" s="12">
        <v>1958</v>
      </c>
      <c r="H48" s="15">
        <v>5</v>
      </c>
      <c r="I48" s="15">
        <v>7</v>
      </c>
      <c r="J48" s="15">
        <v>13706</v>
      </c>
      <c r="K48" s="12">
        <v>411.18</v>
      </c>
      <c r="L48" s="15">
        <v>13294.82</v>
      </c>
      <c r="M48" s="15">
        <v>9790</v>
      </c>
      <c r="N48" s="15">
        <v>3504.8199999999997</v>
      </c>
      <c r="P48" s="13"/>
      <c r="Q48" s="13"/>
      <c r="W48" s="15"/>
      <c r="X48" s="15"/>
      <c r="Y48" s="15"/>
      <c r="AA48" s="15"/>
      <c r="AB48" s="15"/>
      <c r="AC48" s="15"/>
    </row>
    <row r="49" spans="1:29" x14ac:dyDescent="0.25">
      <c r="A49" s="13">
        <v>44228</v>
      </c>
      <c r="B49" s="13" t="str">
        <f t="shared" si="0"/>
        <v>Q1</v>
      </c>
      <c r="C49" s="12" t="s">
        <v>94</v>
      </c>
      <c r="D49" s="12" t="s">
        <v>85</v>
      </c>
      <c r="E49" s="12" t="s">
        <v>101</v>
      </c>
      <c r="F49" s="12" t="s">
        <v>91</v>
      </c>
      <c r="G49" s="12">
        <v>1937</v>
      </c>
      <c r="H49" s="15">
        <v>3</v>
      </c>
      <c r="I49" s="15">
        <v>12</v>
      </c>
      <c r="J49" s="15">
        <v>23244</v>
      </c>
      <c r="K49" s="12">
        <v>2556.84</v>
      </c>
      <c r="L49" s="15">
        <v>20687.16</v>
      </c>
      <c r="M49" s="15">
        <v>5811</v>
      </c>
      <c r="N49" s="15">
        <v>14876.16</v>
      </c>
      <c r="P49" s="13"/>
      <c r="Q49" s="13"/>
      <c r="W49" s="15"/>
      <c r="X49" s="15"/>
      <c r="Y49" s="15"/>
      <c r="AA49" s="15"/>
      <c r="AB49" s="15"/>
      <c r="AC49" s="15"/>
    </row>
    <row r="50" spans="1:29" x14ac:dyDescent="0.25">
      <c r="A50" s="13">
        <v>44228</v>
      </c>
      <c r="B50" s="13" t="str">
        <f t="shared" si="0"/>
        <v>Q1</v>
      </c>
      <c r="C50" s="12" t="s">
        <v>84</v>
      </c>
      <c r="D50" s="12" t="s">
        <v>100</v>
      </c>
      <c r="E50" s="12" t="s">
        <v>99</v>
      </c>
      <c r="F50" s="12" t="s">
        <v>87</v>
      </c>
      <c r="G50" s="12">
        <v>1865</v>
      </c>
      <c r="H50" s="15">
        <v>260</v>
      </c>
      <c r="I50" s="15">
        <v>350</v>
      </c>
      <c r="J50" s="15">
        <v>652750</v>
      </c>
      <c r="K50" s="12">
        <v>26110</v>
      </c>
      <c r="L50" s="15">
        <v>626640</v>
      </c>
      <c r="M50" s="15">
        <v>484900</v>
      </c>
      <c r="N50" s="15">
        <v>141740</v>
      </c>
      <c r="P50" s="13"/>
      <c r="Q50" s="13"/>
      <c r="W50" s="15"/>
      <c r="X50" s="15"/>
      <c r="Y50" s="15"/>
      <c r="AA50" s="15"/>
      <c r="AB50" s="15"/>
      <c r="AC50" s="15"/>
    </row>
    <row r="51" spans="1:29" x14ac:dyDescent="0.25">
      <c r="A51" s="13">
        <v>44228</v>
      </c>
      <c r="B51" s="13" t="str">
        <f t="shared" si="0"/>
        <v>Q1</v>
      </c>
      <c r="C51" s="12" t="s">
        <v>94</v>
      </c>
      <c r="D51" s="12" t="s">
        <v>89</v>
      </c>
      <c r="E51" s="12" t="s">
        <v>101</v>
      </c>
      <c r="F51" s="12" t="s">
        <v>96</v>
      </c>
      <c r="G51" s="12">
        <v>1865</v>
      </c>
      <c r="H51" s="15">
        <v>3</v>
      </c>
      <c r="I51" s="15">
        <v>12</v>
      </c>
      <c r="J51" s="15">
        <v>22380</v>
      </c>
      <c r="K51" s="12">
        <v>1119</v>
      </c>
      <c r="L51" s="15">
        <v>21261</v>
      </c>
      <c r="M51" s="15">
        <v>5595</v>
      </c>
      <c r="N51" s="15">
        <v>15666</v>
      </c>
      <c r="P51" s="13"/>
      <c r="Q51" s="13"/>
      <c r="W51" s="15"/>
      <c r="X51" s="15"/>
      <c r="Y51" s="15"/>
      <c r="AA51" s="15"/>
      <c r="AB51" s="15"/>
      <c r="AC51" s="15"/>
    </row>
    <row r="52" spans="1:29" x14ac:dyDescent="0.25">
      <c r="A52" s="13">
        <v>44228</v>
      </c>
      <c r="B52" s="13" t="str">
        <f t="shared" si="0"/>
        <v>Q1</v>
      </c>
      <c r="C52" s="12" t="s">
        <v>94</v>
      </c>
      <c r="D52" s="12" t="s">
        <v>93</v>
      </c>
      <c r="E52" s="12" t="s">
        <v>101</v>
      </c>
      <c r="F52" s="12" t="s">
        <v>87</v>
      </c>
      <c r="G52" s="12">
        <v>1858</v>
      </c>
      <c r="H52" s="15">
        <v>3</v>
      </c>
      <c r="I52" s="15">
        <v>12</v>
      </c>
      <c r="J52" s="15">
        <v>22296</v>
      </c>
      <c r="K52" s="12">
        <v>222.96</v>
      </c>
      <c r="L52" s="15">
        <v>22073.040000000001</v>
      </c>
      <c r="M52" s="15">
        <v>5574</v>
      </c>
      <c r="N52" s="15">
        <v>16499.04</v>
      </c>
      <c r="P52" s="13"/>
      <c r="Q52" s="13"/>
      <c r="W52" s="15"/>
      <c r="X52" s="15"/>
      <c r="Y52" s="15"/>
      <c r="AA52" s="15"/>
      <c r="AB52" s="15"/>
      <c r="AC52" s="15"/>
    </row>
    <row r="53" spans="1:29" x14ac:dyDescent="0.25">
      <c r="A53" s="13">
        <v>44228</v>
      </c>
      <c r="B53" s="13" t="str">
        <f t="shared" si="0"/>
        <v>Q1</v>
      </c>
      <c r="C53" s="12" t="s">
        <v>97</v>
      </c>
      <c r="D53" s="12" t="s">
        <v>89</v>
      </c>
      <c r="E53" s="12" t="s">
        <v>90</v>
      </c>
      <c r="F53" s="12" t="s">
        <v>103</v>
      </c>
      <c r="G53" s="12">
        <v>1804</v>
      </c>
      <c r="H53" s="15">
        <v>120</v>
      </c>
      <c r="I53" s="15">
        <v>125</v>
      </c>
      <c r="J53" s="15">
        <v>225500</v>
      </c>
      <c r="K53" s="12">
        <v>0</v>
      </c>
      <c r="L53" s="15">
        <v>225500</v>
      </c>
      <c r="M53" s="15">
        <v>216480</v>
      </c>
      <c r="N53" s="15">
        <v>9020</v>
      </c>
      <c r="P53" s="13"/>
      <c r="Q53" s="13"/>
      <c r="W53" s="15"/>
      <c r="X53" s="15"/>
      <c r="Y53" s="15"/>
      <c r="AA53" s="15"/>
      <c r="AB53" s="15"/>
      <c r="AC53" s="15"/>
    </row>
    <row r="54" spans="1:29" x14ac:dyDescent="0.25">
      <c r="A54" s="13">
        <v>44228</v>
      </c>
      <c r="B54" s="13" t="str">
        <f t="shared" si="0"/>
        <v>Q1</v>
      </c>
      <c r="C54" s="12" t="s">
        <v>97</v>
      </c>
      <c r="D54" s="12" t="s">
        <v>100</v>
      </c>
      <c r="E54" s="12" t="s">
        <v>90</v>
      </c>
      <c r="F54" s="12" t="s">
        <v>91</v>
      </c>
      <c r="G54" s="12">
        <v>1575</v>
      </c>
      <c r="H54" s="15">
        <v>120</v>
      </c>
      <c r="I54" s="15">
        <v>125</v>
      </c>
      <c r="J54" s="15">
        <v>196875</v>
      </c>
      <c r="K54" s="12">
        <v>27562.5</v>
      </c>
      <c r="L54" s="15">
        <v>169312.5</v>
      </c>
      <c r="M54" s="15">
        <v>189000</v>
      </c>
      <c r="N54" s="15">
        <v>-19687.5</v>
      </c>
      <c r="P54" s="13"/>
      <c r="Q54" s="13"/>
      <c r="W54" s="15"/>
      <c r="X54" s="15"/>
      <c r="Y54" s="15"/>
      <c r="AA54" s="15"/>
      <c r="AB54" s="15"/>
      <c r="AC54" s="15"/>
    </row>
    <row r="55" spans="1:29" x14ac:dyDescent="0.25">
      <c r="A55" s="13">
        <v>44228</v>
      </c>
      <c r="B55" s="13" t="str">
        <f t="shared" si="0"/>
        <v>Q1</v>
      </c>
      <c r="C55" s="12" t="s">
        <v>88</v>
      </c>
      <c r="D55" s="12" t="s">
        <v>93</v>
      </c>
      <c r="E55" s="12" t="s">
        <v>86</v>
      </c>
      <c r="F55" s="12" t="s">
        <v>87</v>
      </c>
      <c r="G55" s="12">
        <v>1514</v>
      </c>
      <c r="H55" s="15">
        <v>10</v>
      </c>
      <c r="I55" s="15">
        <v>15</v>
      </c>
      <c r="J55" s="15">
        <v>22710</v>
      </c>
      <c r="K55" s="12">
        <v>227.1</v>
      </c>
      <c r="L55" s="15">
        <v>22482.9</v>
      </c>
      <c r="M55" s="15">
        <v>15140</v>
      </c>
      <c r="N55" s="15">
        <v>7342.9000000000015</v>
      </c>
      <c r="P55" s="13"/>
      <c r="Q55" s="13"/>
      <c r="W55" s="15"/>
      <c r="X55" s="15"/>
      <c r="Y55" s="15"/>
      <c r="AA55" s="15"/>
      <c r="AB55" s="15"/>
      <c r="AC55" s="15"/>
    </row>
    <row r="56" spans="1:29" x14ac:dyDescent="0.25">
      <c r="A56" s="13">
        <v>44228</v>
      </c>
      <c r="B56" s="13" t="str">
        <f t="shared" si="0"/>
        <v>Q1</v>
      </c>
      <c r="C56" s="12" t="s">
        <v>84</v>
      </c>
      <c r="D56" s="12" t="s">
        <v>100</v>
      </c>
      <c r="E56" s="12" t="s">
        <v>102</v>
      </c>
      <c r="F56" s="12" t="s">
        <v>91</v>
      </c>
      <c r="G56" s="12">
        <v>1368</v>
      </c>
      <c r="H56" s="15">
        <v>5</v>
      </c>
      <c r="I56" s="15">
        <v>7</v>
      </c>
      <c r="J56" s="15">
        <v>9576</v>
      </c>
      <c r="K56" s="12">
        <v>1436.4</v>
      </c>
      <c r="L56" s="15">
        <v>8139.6</v>
      </c>
      <c r="M56" s="15">
        <v>6840</v>
      </c>
      <c r="N56" s="15">
        <v>1299.6000000000004</v>
      </c>
      <c r="P56" s="13"/>
      <c r="Q56" s="13"/>
      <c r="W56" s="15"/>
      <c r="X56" s="15"/>
      <c r="Y56" s="15"/>
      <c r="AA56" s="15"/>
      <c r="AB56" s="15"/>
      <c r="AC56" s="15"/>
    </row>
    <row r="57" spans="1:29" x14ac:dyDescent="0.25">
      <c r="A57" s="13">
        <v>44228</v>
      </c>
      <c r="B57" s="13" t="str">
        <f t="shared" si="0"/>
        <v>Q1</v>
      </c>
      <c r="C57" s="12" t="s">
        <v>84</v>
      </c>
      <c r="D57" s="12" t="s">
        <v>98</v>
      </c>
      <c r="E57" s="12" t="s">
        <v>99</v>
      </c>
      <c r="F57" s="12" t="s">
        <v>96</v>
      </c>
      <c r="G57" s="12">
        <v>1350</v>
      </c>
      <c r="H57" s="15">
        <v>260</v>
      </c>
      <c r="I57" s="15">
        <v>350</v>
      </c>
      <c r="J57" s="15">
        <v>472500</v>
      </c>
      <c r="K57" s="12">
        <v>23625</v>
      </c>
      <c r="L57" s="15">
        <v>448875</v>
      </c>
      <c r="M57" s="15">
        <v>351000</v>
      </c>
      <c r="N57" s="15">
        <v>97875</v>
      </c>
      <c r="P57" s="13"/>
      <c r="Q57" s="13"/>
      <c r="W57" s="15"/>
      <c r="X57" s="15"/>
      <c r="Y57" s="15"/>
      <c r="AA57" s="15"/>
      <c r="AB57" s="15"/>
      <c r="AC57" s="15"/>
    </row>
    <row r="58" spans="1:29" x14ac:dyDescent="0.25">
      <c r="A58" s="13">
        <v>44228</v>
      </c>
      <c r="B58" s="13" t="str">
        <f t="shared" si="0"/>
        <v>Q1</v>
      </c>
      <c r="C58" s="12" t="s">
        <v>84</v>
      </c>
      <c r="D58" s="12" t="s">
        <v>89</v>
      </c>
      <c r="E58" s="12" t="s">
        <v>86</v>
      </c>
      <c r="F58" s="12" t="s">
        <v>96</v>
      </c>
      <c r="G58" s="12">
        <v>1303</v>
      </c>
      <c r="H58" s="15">
        <v>10</v>
      </c>
      <c r="I58" s="15">
        <v>20</v>
      </c>
      <c r="J58" s="15">
        <v>26060</v>
      </c>
      <c r="K58" s="12">
        <v>1303</v>
      </c>
      <c r="L58" s="15">
        <v>24757</v>
      </c>
      <c r="M58" s="15">
        <v>13030</v>
      </c>
      <c r="N58" s="15">
        <v>11727</v>
      </c>
      <c r="P58" s="13"/>
      <c r="Q58" s="13"/>
      <c r="W58" s="15"/>
      <c r="X58" s="15"/>
      <c r="Y58" s="15"/>
      <c r="AA58" s="15"/>
      <c r="AB58" s="15"/>
      <c r="AC58" s="15"/>
    </row>
    <row r="59" spans="1:29" x14ac:dyDescent="0.25">
      <c r="A59" s="13">
        <v>44228</v>
      </c>
      <c r="B59" s="13" t="str">
        <f t="shared" si="0"/>
        <v>Q1</v>
      </c>
      <c r="C59" s="12" t="s">
        <v>84</v>
      </c>
      <c r="D59" s="12" t="s">
        <v>93</v>
      </c>
      <c r="E59" s="12" t="s">
        <v>102</v>
      </c>
      <c r="F59" s="12" t="s">
        <v>91</v>
      </c>
      <c r="G59" s="12">
        <v>1298</v>
      </c>
      <c r="H59" s="15">
        <v>5</v>
      </c>
      <c r="I59" s="15">
        <v>7</v>
      </c>
      <c r="J59" s="15">
        <v>9086</v>
      </c>
      <c r="K59" s="12">
        <v>1181.18</v>
      </c>
      <c r="L59" s="15">
        <v>7904.82</v>
      </c>
      <c r="M59" s="15">
        <v>6490</v>
      </c>
      <c r="N59" s="15">
        <v>1414.8199999999997</v>
      </c>
      <c r="P59" s="13"/>
      <c r="Q59" s="13"/>
      <c r="W59" s="15"/>
      <c r="X59" s="15"/>
      <c r="Y59" s="15"/>
      <c r="AA59" s="15"/>
      <c r="AB59" s="15"/>
      <c r="AC59" s="15"/>
    </row>
    <row r="60" spans="1:29" x14ac:dyDescent="0.25">
      <c r="A60" s="13">
        <v>44228</v>
      </c>
      <c r="B60" s="13" t="str">
        <f t="shared" si="0"/>
        <v>Q1</v>
      </c>
      <c r="C60" s="12" t="s">
        <v>94</v>
      </c>
      <c r="D60" s="12" t="s">
        <v>98</v>
      </c>
      <c r="E60" s="12" t="s">
        <v>101</v>
      </c>
      <c r="F60" s="12" t="s">
        <v>96</v>
      </c>
      <c r="G60" s="12">
        <v>1116</v>
      </c>
      <c r="H60" s="15">
        <v>3</v>
      </c>
      <c r="I60" s="15">
        <v>12</v>
      </c>
      <c r="J60" s="15">
        <v>13392</v>
      </c>
      <c r="K60" s="12">
        <v>669.6</v>
      </c>
      <c r="L60" s="15">
        <v>12722.4</v>
      </c>
      <c r="M60" s="15">
        <v>3348</v>
      </c>
      <c r="N60" s="15">
        <v>9374.4</v>
      </c>
      <c r="P60" s="13"/>
      <c r="Q60" s="13"/>
      <c r="W60" s="15"/>
      <c r="X60" s="15"/>
      <c r="Y60" s="15"/>
      <c r="AA60" s="15"/>
      <c r="AB60" s="15"/>
      <c r="AC60" s="15"/>
    </row>
    <row r="61" spans="1:29" x14ac:dyDescent="0.25">
      <c r="A61" s="13">
        <v>44228</v>
      </c>
      <c r="B61" s="13" t="str">
        <f t="shared" si="0"/>
        <v>Q1</v>
      </c>
      <c r="C61" s="12" t="s">
        <v>88</v>
      </c>
      <c r="D61" s="12" t="s">
        <v>100</v>
      </c>
      <c r="E61" s="12" t="s">
        <v>86</v>
      </c>
      <c r="F61" s="12" t="s">
        <v>103</v>
      </c>
      <c r="G61" s="12">
        <v>974</v>
      </c>
      <c r="H61" s="15">
        <v>10</v>
      </c>
      <c r="I61" s="15">
        <v>15</v>
      </c>
      <c r="J61" s="15">
        <v>14610</v>
      </c>
      <c r="K61" s="12">
        <v>0</v>
      </c>
      <c r="L61" s="15">
        <v>14610</v>
      </c>
      <c r="M61" s="15">
        <v>9740</v>
      </c>
      <c r="N61" s="15">
        <v>4870</v>
      </c>
      <c r="P61" s="13"/>
      <c r="Q61" s="13"/>
      <c r="W61" s="15"/>
      <c r="X61" s="15"/>
      <c r="Y61" s="15"/>
      <c r="AA61" s="15"/>
      <c r="AB61" s="15"/>
      <c r="AC61" s="15"/>
    </row>
    <row r="62" spans="1:29" x14ac:dyDescent="0.25">
      <c r="A62" s="13">
        <v>44228</v>
      </c>
      <c r="B62" s="13" t="str">
        <f t="shared" si="0"/>
        <v>Q1</v>
      </c>
      <c r="C62" s="12" t="s">
        <v>92</v>
      </c>
      <c r="D62" s="12" t="s">
        <v>89</v>
      </c>
      <c r="E62" s="12" t="s">
        <v>95</v>
      </c>
      <c r="F62" s="12" t="s">
        <v>96</v>
      </c>
      <c r="G62" s="12">
        <v>959</v>
      </c>
      <c r="H62" s="15">
        <v>250</v>
      </c>
      <c r="I62" s="15">
        <v>300</v>
      </c>
      <c r="J62" s="15">
        <v>287700</v>
      </c>
      <c r="K62" s="12">
        <v>20139</v>
      </c>
      <c r="L62" s="15">
        <v>267561</v>
      </c>
      <c r="M62" s="15">
        <v>239750</v>
      </c>
      <c r="N62" s="15">
        <v>27811</v>
      </c>
      <c r="P62" s="13"/>
      <c r="Q62" s="13"/>
      <c r="W62" s="15"/>
      <c r="X62" s="15"/>
      <c r="Y62" s="15"/>
      <c r="AA62" s="15"/>
      <c r="AB62" s="15"/>
      <c r="AC62" s="15"/>
    </row>
    <row r="63" spans="1:29" x14ac:dyDescent="0.25">
      <c r="A63" s="13">
        <v>44228</v>
      </c>
      <c r="B63" s="13" t="str">
        <f t="shared" si="0"/>
        <v>Q1</v>
      </c>
      <c r="C63" s="12" t="s">
        <v>97</v>
      </c>
      <c r="D63" s="12" t="s">
        <v>85</v>
      </c>
      <c r="E63" s="12" t="s">
        <v>90</v>
      </c>
      <c r="F63" s="12" t="s">
        <v>96</v>
      </c>
      <c r="G63" s="12">
        <v>952</v>
      </c>
      <c r="H63" s="15">
        <v>120</v>
      </c>
      <c r="I63" s="15">
        <v>125</v>
      </c>
      <c r="J63" s="15">
        <v>119000</v>
      </c>
      <c r="K63" s="12">
        <v>7140</v>
      </c>
      <c r="L63" s="15">
        <v>111860</v>
      </c>
      <c r="M63" s="15">
        <v>114240</v>
      </c>
      <c r="N63" s="15">
        <v>-2380</v>
      </c>
      <c r="P63" s="13"/>
      <c r="Q63" s="13"/>
      <c r="W63" s="15"/>
      <c r="X63" s="15"/>
      <c r="Y63" s="15"/>
      <c r="AA63" s="15"/>
      <c r="AB63" s="15"/>
      <c r="AC63" s="15"/>
    </row>
    <row r="64" spans="1:29" x14ac:dyDescent="0.25">
      <c r="A64" s="13">
        <v>44228</v>
      </c>
      <c r="B64" s="13" t="str">
        <f t="shared" si="0"/>
        <v>Q1</v>
      </c>
      <c r="C64" s="12" t="s">
        <v>97</v>
      </c>
      <c r="D64" s="12" t="s">
        <v>98</v>
      </c>
      <c r="E64" s="12" t="s">
        <v>90</v>
      </c>
      <c r="F64" s="12" t="s">
        <v>96</v>
      </c>
      <c r="G64" s="12">
        <v>807</v>
      </c>
      <c r="H64" s="15">
        <v>120</v>
      </c>
      <c r="I64" s="15">
        <v>125</v>
      </c>
      <c r="J64" s="15">
        <v>100875</v>
      </c>
      <c r="K64" s="12">
        <v>5043.75</v>
      </c>
      <c r="L64" s="15">
        <v>95831.25</v>
      </c>
      <c r="M64" s="15">
        <v>96840</v>
      </c>
      <c r="N64" s="15">
        <v>-1008.75</v>
      </c>
      <c r="P64" s="13"/>
      <c r="Q64" s="13"/>
      <c r="W64" s="15"/>
      <c r="X64" s="15"/>
      <c r="Y64" s="15"/>
      <c r="AA64" s="15"/>
      <c r="AB64" s="15"/>
      <c r="AC64" s="15"/>
    </row>
    <row r="65" spans="1:29" x14ac:dyDescent="0.25">
      <c r="A65" s="13">
        <v>44228</v>
      </c>
      <c r="B65" s="13" t="str">
        <f t="shared" si="0"/>
        <v>Q1</v>
      </c>
      <c r="C65" s="12" t="s">
        <v>94</v>
      </c>
      <c r="D65" s="12" t="s">
        <v>100</v>
      </c>
      <c r="E65" s="12" t="s">
        <v>101</v>
      </c>
      <c r="F65" s="12" t="s">
        <v>96</v>
      </c>
      <c r="G65" s="12">
        <v>727</v>
      </c>
      <c r="H65" s="15">
        <v>3</v>
      </c>
      <c r="I65" s="15">
        <v>12</v>
      </c>
      <c r="J65" s="15">
        <v>8724</v>
      </c>
      <c r="K65" s="12">
        <v>610.67999999999995</v>
      </c>
      <c r="L65" s="15">
        <v>8113.32</v>
      </c>
      <c r="M65" s="15">
        <v>2181</v>
      </c>
      <c r="N65" s="15">
        <v>5932.32</v>
      </c>
      <c r="P65" s="13"/>
      <c r="Q65" s="13"/>
      <c r="W65" s="15"/>
      <c r="X65" s="15"/>
      <c r="Y65" s="15"/>
      <c r="AA65" s="15"/>
      <c r="AB65" s="15"/>
      <c r="AC65" s="15"/>
    </row>
    <row r="66" spans="1:29" x14ac:dyDescent="0.25">
      <c r="A66" s="13">
        <v>44228</v>
      </c>
      <c r="B66" s="13" t="str">
        <f t="shared" ref="B66:B129" si="1">"Q"&amp;ROUNDUP(MONTH(A66)/3,0)</f>
        <v>Q1</v>
      </c>
      <c r="C66" s="12" t="s">
        <v>84</v>
      </c>
      <c r="D66" s="12" t="s">
        <v>85</v>
      </c>
      <c r="E66" s="12" t="s">
        <v>102</v>
      </c>
      <c r="F66" s="12" t="s">
        <v>96</v>
      </c>
      <c r="G66" s="12">
        <v>488</v>
      </c>
      <c r="H66" s="15">
        <v>5</v>
      </c>
      <c r="I66" s="15">
        <v>7</v>
      </c>
      <c r="J66" s="15">
        <v>3416</v>
      </c>
      <c r="K66" s="12">
        <v>273.27999999999997</v>
      </c>
      <c r="L66" s="15">
        <v>3142.7200000000003</v>
      </c>
      <c r="M66" s="15">
        <v>2440</v>
      </c>
      <c r="N66" s="15">
        <v>702.72000000000025</v>
      </c>
      <c r="P66" s="13"/>
      <c r="Q66" s="13"/>
      <c r="W66" s="15"/>
      <c r="X66" s="15"/>
      <c r="Y66" s="15"/>
      <c r="AA66" s="15"/>
      <c r="AB66" s="15"/>
      <c r="AC66" s="15"/>
    </row>
    <row r="67" spans="1:29" x14ac:dyDescent="0.25">
      <c r="A67" s="13">
        <v>44228</v>
      </c>
      <c r="B67" s="13" t="str">
        <f t="shared" si="1"/>
        <v>Q1</v>
      </c>
      <c r="C67" s="12" t="s">
        <v>84</v>
      </c>
      <c r="D67" s="12" t="s">
        <v>89</v>
      </c>
      <c r="E67" s="12" t="s">
        <v>102</v>
      </c>
      <c r="F67" s="12" t="s">
        <v>91</v>
      </c>
      <c r="G67" s="12">
        <v>293</v>
      </c>
      <c r="H67" s="15">
        <v>5</v>
      </c>
      <c r="I67" s="15">
        <v>7</v>
      </c>
      <c r="J67" s="15">
        <v>2051</v>
      </c>
      <c r="K67" s="12">
        <v>287.14</v>
      </c>
      <c r="L67" s="15">
        <v>1763.8600000000001</v>
      </c>
      <c r="M67" s="15">
        <v>1465</v>
      </c>
      <c r="N67" s="15">
        <v>298.86000000000013</v>
      </c>
      <c r="P67" s="13"/>
      <c r="Q67" s="13"/>
      <c r="W67" s="15"/>
      <c r="X67" s="15"/>
      <c r="Y67" s="15"/>
      <c r="AA67" s="15"/>
      <c r="AB67" s="15"/>
      <c r="AC67" s="15"/>
    </row>
    <row r="68" spans="1:29" x14ac:dyDescent="0.25">
      <c r="A68" s="13">
        <v>44228</v>
      </c>
      <c r="B68" s="13" t="str">
        <f t="shared" si="1"/>
        <v>Q1</v>
      </c>
      <c r="C68" s="12" t="s">
        <v>84</v>
      </c>
      <c r="D68" s="12" t="s">
        <v>85</v>
      </c>
      <c r="E68" s="12" t="s">
        <v>86</v>
      </c>
      <c r="F68" s="12" t="s">
        <v>103</v>
      </c>
      <c r="G68" s="12">
        <v>292</v>
      </c>
      <c r="H68" s="15">
        <v>10</v>
      </c>
      <c r="I68" s="15">
        <v>20</v>
      </c>
      <c r="J68" s="15">
        <v>5840</v>
      </c>
      <c r="K68" s="12">
        <v>0</v>
      </c>
      <c r="L68" s="15">
        <v>5840</v>
      </c>
      <c r="M68" s="15">
        <v>2920</v>
      </c>
      <c r="N68" s="15">
        <v>2920</v>
      </c>
      <c r="P68" s="13"/>
      <c r="Q68" s="13"/>
      <c r="W68" s="15"/>
      <c r="X68" s="15"/>
      <c r="Y68" s="15"/>
      <c r="AA68" s="15"/>
      <c r="AB68" s="15"/>
      <c r="AC68" s="15"/>
    </row>
    <row r="69" spans="1:29" x14ac:dyDescent="0.25">
      <c r="A69" s="13">
        <v>44228</v>
      </c>
      <c r="B69" s="13" t="str">
        <f t="shared" si="1"/>
        <v>Q1</v>
      </c>
      <c r="C69" s="12" t="s">
        <v>88</v>
      </c>
      <c r="D69" s="12" t="s">
        <v>98</v>
      </c>
      <c r="E69" s="12" t="s">
        <v>86</v>
      </c>
      <c r="F69" s="12" t="s">
        <v>91</v>
      </c>
      <c r="G69" s="12">
        <v>278</v>
      </c>
      <c r="H69" s="15">
        <v>10</v>
      </c>
      <c r="I69" s="15">
        <v>15</v>
      </c>
      <c r="J69" s="15">
        <v>4170</v>
      </c>
      <c r="K69" s="12">
        <v>583.79999999999995</v>
      </c>
      <c r="L69" s="15">
        <v>3586.2</v>
      </c>
      <c r="M69" s="15">
        <v>2780</v>
      </c>
      <c r="N69" s="15">
        <v>806.19999999999982</v>
      </c>
      <c r="P69" s="13"/>
      <c r="Q69" s="13"/>
      <c r="W69" s="15"/>
      <c r="X69" s="15"/>
      <c r="Y69" s="15"/>
      <c r="AA69" s="15"/>
      <c r="AB69" s="15"/>
      <c r="AC69" s="15"/>
    </row>
    <row r="70" spans="1:29" x14ac:dyDescent="0.25">
      <c r="A70" s="13">
        <v>44228</v>
      </c>
      <c r="B70" s="13" t="str">
        <f t="shared" si="1"/>
        <v>Q1</v>
      </c>
      <c r="C70" s="12" t="s">
        <v>84</v>
      </c>
      <c r="D70" s="12" t="s">
        <v>93</v>
      </c>
      <c r="E70" s="12" t="s">
        <v>99</v>
      </c>
      <c r="F70" s="12" t="s">
        <v>91</v>
      </c>
      <c r="G70" s="12">
        <v>270</v>
      </c>
      <c r="H70" s="15">
        <v>260</v>
      </c>
      <c r="I70" s="15">
        <v>350</v>
      </c>
      <c r="J70" s="15">
        <v>94500</v>
      </c>
      <c r="K70" s="12">
        <v>11340</v>
      </c>
      <c r="L70" s="15">
        <v>83160</v>
      </c>
      <c r="M70" s="15">
        <v>70200</v>
      </c>
      <c r="N70" s="15">
        <v>12960</v>
      </c>
      <c r="P70" s="13"/>
      <c r="Q70" s="13"/>
      <c r="W70" s="15"/>
      <c r="X70" s="15"/>
      <c r="Y70" s="15"/>
      <c r="AA70" s="15"/>
      <c r="AB70" s="15"/>
      <c r="AC70" s="15"/>
    </row>
    <row r="71" spans="1:29" x14ac:dyDescent="0.25">
      <c r="A71" s="13">
        <v>44228</v>
      </c>
      <c r="B71" s="13" t="str">
        <f t="shared" si="1"/>
        <v>Q1</v>
      </c>
      <c r="C71" s="12" t="s">
        <v>84</v>
      </c>
      <c r="D71" s="12" t="s">
        <v>100</v>
      </c>
      <c r="E71" s="12" t="s">
        <v>86</v>
      </c>
      <c r="F71" s="12" t="s">
        <v>91</v>
      </c>
      <c r="G71" s="12">
        <v>260</v>
      </c>
      <c r="H71" s="15">
        <v>10</v>
      </c>
      <c r="I71" s="15">
        <v>20</v>
      </c>
      <c r="J71" s="15">
        <v>5200</v>
      </c>
      <c r="K71" s="12">
        <v>728</v>
      </c>
      <c r="L71" s="15">
        <v>4472</v>
      </c>
      <c r="M71" s="15">
        <v>2600</v>
      </c>
      <c r="N71" s="15">
        <v>1872</v>
      </c>
      <c r="P71" s="13"/>
      <c r="Q71" s="13"/>
      <c r="W71" s="15"/>
      <c r="X71" s="15"/>
      <c r="Y71" s="15"/>
      <c r="AA71" s="15"/>
      <c r="AB71" s="15"/>
      <c r="AC71" s="15"/>
    </row>
    <row r="72" spans="1:29" x14ac:dyDescent="0.25">
      <c r="A72" s="13">
        <v>44256</v>
      </c>
      <c r="B72" s="13" t="str">
        <f t="shared" si="1"/>
        <v>Q1</v>
      </c>
      <c r="C72" s="12" t="s">
        <v>92</v>
      </c>
      <c r="D72" s="12" t="s">
        <v>93</v>
      </c>
      <c r="E72" s="12" t="s">
        <v>99</v>
      </c>
      <c r="F72" s="12" t="s">
        <v>91</v>
      </c>
      <c r="G72" s="12">
        <v>2993</v>
      </c>
      <c r="H72" s="15">
        <v>260</v>
      </c>
      <c r="I72" s="15">
        <v>300</v>
      </c>
      <c r="J72" s="15">
        <v>897900</v>
      </c>
      <c r="K72" s="12">
        <v>89790</v>
      </c>
      <c r="L72" s="15">
        <v>808110</v>
      </c>
      <c r="M72" s="15">
        <v>748250</v>
      </c>
      <c r="N72" s="15">
        <v>59860</v>
      </c>
      <c r="P72" s="13"/>
      <c r="Q72" s="13"/>
      <c r="W72" s="15"/>
      <c r="X72" s="15"/>
      <c r="Y72" s="15"/>
      <c r="AA72" s="15"/>
      <c r="AB72" s="15"/>
      <c r="AC72" s="15"/>
    </row>
    <row r="73" spans="1:29" x14ac:dyDescent="0.25">
      <c r="A73" s="13">
        <v>44256</v>
      </c>
      <c r="B73" s="13" t="str">
        <f t="shared" si="1"/>
        <v>Q1</v>
      </c>
      <c r="C73" s="12" t="s">
        <v>97</v>
      </c>
      <c r="D73" s="12" t="s">
        <v>93</v>
      </c>
      <c r="E73" s="12" t="s">
        <v>86</v>
      </c>
      <c r="F73" s="12" t="s">
        <v>96</v>
      </c>
      <c r="G73" s="12">
        <v>2992</v>
      </c>
      <c r="H73" s="15">
        <v>10</v>
      </c>
      <c r="I73" s="15">
        <v>125</v>
      </c>
      <c r="J73" s="15">
        <v>374000</v>
      </c>
      <c r="K73" s="12">
        <v>18700</v>
      </c>
      <c r="L73" s="15">
        <v>355300</v>
      </c>
      <c r="M73" s="15">
        <v>359040</v>
      </c>
      <c r="N73" s="15">
        <v>-3740</v>
      </c>
      <c r="P73" s="13"/>
      <c r="Q73" s="13"/>
      <c r="W73" s="15"/>
      <c r="X73" s="15"/>
      <c r="Y73" s="15"/>
      <c r="AA73" s="15"/>
      <c r="AB73" s="15"/>
      <c r="AC73" s="15"/>
    </row>
    <row r="74" spans="1:29" x14ac:dyDescent="0.25">
      <c r="A74" s="13">
        <v>44256</v>
      </c>
      <c r="B74" s="13" t="str">
        <f t="shared" si="1"/>
        <v>Q1</v>
      </c>
      <c r="C74" s="12" t="s">
        <v>84</v>
      </c>
      <c r="D74" s="12" t="s">
        <v>100</v>
      </c>
      <c r="E74" s="12" t="s">
        <v>95</v>
      </c>
      <c r="F74" s="12" t="s">
        <v>91</v>
      </c>
      <c r="G74" s="12">
        <v>2903</v>
      </c>
      <c r="H74" s="15">
        <v>250</v>
      </c>
      <c r="I74" s="15">
        <v>7</v>
      </c>
      <c r="J74" s="15">
        <v>20321</v>
      </c>
      <c r="K74" s="12">
        <v>2844.94</v>
      </c>
      <c r="L74" s="15">
        <v>17476.060000000001</v>
      </c>
      <c r="M74" s="15">
        <v>14515</v>
      </c>
      <c r="N74" s="15">
        <v>2961.0600000000013</v>
      </c>
      <c r="P74" s="13"/>
      <c r="Q74" s="13"/>
      <c r="W74" s="15"/>
      <c r="X74" s="15"/>
      <c r="Y74" s="15"/>
      <c r="AA74" s="15"/>
      <c r="AB74" s="15"/>
      <c r="AC74" s="15"/>
    </row>
    <row r="75" spans="1:29" x14ac:dyDescent="0.25">
      <c r="A75" s="13">
        <v>44256</v>
      </c>
      <c r="B75" s="13" t="str">
        <f t="shared" si="1"/>
        <v>Q1</v>
      </c>
      <c r="C75" s="12" t="s">
        <v>88</v>
      </c>
      <c r="D75" s="12" t="s">
        <v>89</v>
      </c>
      <c r="E75" s="12" t="s">
        <v>102</v>
      </c>
      <c r="F75" s="12" t="s">
        <v>96</v>
      </c>
      <c r="G75" s="12">
        <v>2501</v>
      </c>
      <c r="H75" s="15">
        <v>5</v>
      </c>
      <c r="I75" s="15">
        <v>15</v>
      </c>
      <c r="J75" s="15">
        <v>37515</v>
      </c>
      <c r="K75" s="12">
        <v>3001.2</v>
      </c>
      <c r="L75" s="15">
        <v>34513.800000000003</v>
      </c>
      <c r="M75" s="15">
        <v>25010</v>
      </c>
      <c r="N75" s="15">
        <v>9503.8000000000029</v>
      </c>
      <c r="P75" s="13"/>
      <c r="Q75" s="13"/>
      <c r="W75" s="15"/>
      <c r="X75" s="15"/>
      <c r="Y75" s="15"/>
      <c r="AA75" s="15"/>
      <c r="AB75" s="15"/>
      <c r="AC75" s="15"/>
    </row>
    <row r="76" spans="1:29" x14ac:dyDescent="0.25">
      <c r="A76" s="13">
        <v>44256</v>
      </c>
      <c r="B76" s="13" t="str">
        <f t="shared" si="1"/>
        <v>Q1</v>
      </c>
      <c r="C76" s="12" t="s">
        <v>92</v>
      </c>
      <c r="D76" s="12" t="s">
        <v>89</v>
      </c>
      <c r="E76" s="12" t="s">
        <v>99</v>
      </c>
      <c r="F76" s="12" t="s">
        <v>91</v>
      </c>
      <c r="G76" s="12">
        <v>2475</v>
      </c>
      <c r="H76" s="15">
        <v>260</v>
      </c>
      <c r="I76" s="15">
        <v>300</v>
      </c>
      <c r="J76" s="15">
        <v>742500</v>
      </c>
      <c r="K76" s="12">
        <v>111375</v>
      </c>
      <c r="L76" s="15">
        <v>631125</v>
      </c>
      <c r="M76" s="15">
        <v>618750</v>
      </c>
      <c r="N76" s="15">
        <v>12375</v>
      </c>
      <c r="P76" s="13"/>
      <c r="Q76" s="13"/>
      <c r="W76" s="15"/>
      <c r="X76" s="15"/>
      <c r="Y76" s="15"/>
      <c r="AA76" s="15"/>
      <c r="AB76" s="15"/>
      <c r="AC76" s="15"/>
    </row>
    <row r="77" spans="1:29" x14ac:dyDescent="0.25">
      <c r="A77" s="13">
        <v>44256</v>
      </c>
      <c r="B77" s="13" t="str">
        <f t="shared" si="1"/>
        <v>Q1</v>
      </c>
      <c r="C77" s="12" t="s">
        <v>84</v>
      </c>
      <c r="D77" s="12" t="s">
        <v>85</v>
      </c>
      <c r="E77" s="12" t="s">
        <v>86</v>
      </c>
      <c r="F77" s="12" t="s">
        <v>91</v>
      </c>
      <c r="G77" s="12">
        <v>2428</v>
      </c>
      <c r="H77" s="15">
        <v>10</v>
      </c>
      <c r="I77" s="15">
        <v>20</v>
      </c>
      <c r="J77" s="15">
        <v>48560</v>
      </c>
      <c r="K77" s="12">
        <v>6798.4</v>
      </c>
      <c r="L77" s="15">
        <v>41761.599999999999</v>
      </c>
      <c r="M77" s="15">
        <v>24280</v>
      </c>
      <c r="N77" s="15">
        <v>17481.599999999999</v>
      </c>
      <c r="P77" s="13"/>
      <c r="Q77" s="13"/>
      <c r="W77" s="15"/>
      <c r="X77" s="15"/>
      <c r="Y77" s="15"/>
      <c r="AA77" s="15"/>
      <c r="AB77" s="15"/>
      <c r="AC77" s="15"/>
    </row>
    <row r="78" spans="1:29" x14ac:dyDescent="0.25">
      <c r="A78" s="13">
        <v>44256</v>
      </c>
      <c r="B78" s="13" t="str">
        <f t="shared" si="1"/>
        <v>Q1</v>
      </c>
      <c r="C78" s="12" t="s">
        <v>97</v>
      </c>
      <c r="D78" s="12" t="s">
        <v>89</v>
      </c>
      <c r="E78" s="12" t="s">
        <v>86</v>
      </c>
      <c r="F78" s="12" t="s">
        <v>96</v>
      </c>
      <c r="G78" s="12">
        <v>2385</v>
      </c>
      <c r="H78" s="15">
        <v>10</v>
      </c>
      <c r="I78" s="15">
        <v>125</v>
      </c>
      <c r="J78" s="15">
        <v>298125</v>
      </c>
      <c r="K78" s="12">
        <v>14906.25</v>
      </c>
      <c r="L78" s="15">
        <v>283218.75</v>
      </c>
      <c r="M78" s="15">
        <v>286200</v>
      </c>
      <c r="N78" s="15">
        <v>-2981.25</v>
      </c>
      <c r="P78" s="13"/>
      <c r="Q78" s="13"/>
      <c r="W78" s="15"/>
      <c r="X78" s="15"/>
      <c r="Y78" s="15"/>
      <c r="AA78" s="15"/>
      <c r="AB78" s="15"/>
      <c r="AC78" s="15"/>
    </row>
    <row r="79" spans="1:29" x14ac:dyDescent="0.25">
      <c r="A79" s="13">
        <v>44256</v>
      </c>
      <c r="B79" s="13" t="str">
        <f t="shared" si="1"/>
        <v>Q1</v>
      </c>
      <c r="C79" s="12" t="s">
        <v>88</v>
      </c>
      <c r="D79" s="12" t="s">
        <v>100</v>
      </c>
      <c r="E79" s="12" t="s">
        <v>102</v>
      </c>
      <c r="F79" s="12" t="s">
        <v>87</v>
      </c>
      <c r="G79" s="12">
        <v>2214</v>
      </c>
      <c r="H79" s="15">
        <v>5</v>
      </c>
      <c r="I79" s="15">
        <v>15</v>
      </c>
      <c r="J79" s="15">
        <v>33210</v>
      </c>
      <c r="K79" s="12">
        <v>332.1</v>
      </c>
      <c r="L79" s="15">
        <v>32877.9</v>
      </c>
      <c r="M79" s="15">
        <v>22140</v>
      </c>
      <c r="N79" s="15">
        <v>10737.900000000001</v>
      </c>
      <c r="P79" s="13"/>
      <c r="Q79" s="13"/>
      <c r="W79" s="15"/>
      <c r="X79" s="15"/>
      <c r="Y79" s="15"/>
      <c r="AA79" s="15"/>
      <c r="AB79" s="15"/>
      <c r="AC79" s="15"/>
    </row>
    <row r="80" spans="1:29" x14ac:dyDescent="0.25">
      <c r="A80" s="13">
        <v>44256</v>
      </c>
      <c r="B80" s="13" t="str">
        <f t="shared" si="1"/>
        <v>Q1</v>
      </c>
      <c r="C80" s="12" t="s">
        <v>94</v>
      </c>
      <c r="D80" s="12" t="s">
        <v>98</v>
      </c>
      <c r="E80" s="12" t="s">
        <v>90</v>
      </c>
      <c r="F80" s="12" t="s">
        <v>103</v>
      </c>
      <c r="G80" s="12">
        <v>2161</v>
      </c>
      <c r="H80" s="15">
        <v>120</v>
      </c>
      <c r="I80" s="15">
        <v>12</v>
      </c>
      <c r="J80" s="15">
        <v>25932</v>
      </c>
      <c r="K80" s="12">
        <v>0</v>
      </c>
      <c r="L80" s="15">
        <v>25932</v>
      </c>
      <c r="M80" s="15">
        <v>6483</v>
      </c>
      <c r="N80" s="15">
        <v>19449</v>
      </c>
      <c r="P80" s="13"/>
      <c r="Q80" s="13"/>
      <c r="W80" s="15"/>
      <c r="X80" s="15"/>
      <c r="Y80" s="15"/>
      <c r="AA80" s="15"/>
      <c r="AB80" s="15"/>
      <c r="AC80" s="15"/>
    </row>
    <row r="81" spans="1:29" x14ac:dyDescent="0.25">
      <c r="A81" s="13">
        <v>44256</v>
      </c>
      <c r="B81" s="13" t="str">
        <f t="shared" si="1"/>
        <v>Q1</v>
      </c>
      <c r="C81" s="12" t="s">
        <v>88</v>
      </c>
      <c r="D81" s="12" t="s">
        <v>85</v>
      </c>
      <c r="E81" s="12" t="s">
        <v>102</v>
      </c>
      <c r="F81" s="12" t="s">
        <v>87</v>
      </c>
      <c r="G81" s="12">
        <v>1967</v>
      </c>
      <c r="H81" s="15">
        <v>5</v>
      </c>
      <c r="I81" s="15">
        <v>15</v>
      </c>
      <c r="J81" s="15">
        <v>29505</v>
      </c>
      <c r="K81" s="12">
        <v>1180.2</v>
      </c>
      <c r="L81" s="15">
        <v>28324.799999999999</v>
      </c>
      <c r="M81" s="15">
        <v>19670</v>
      </c>
      <c r="N81" s="15">
        <v>8654.7999999999993</v>
      </c>
      <c r="P81" s="13"/>
      <c r="Q81" s="13"/>
      <c r="W81" s="15"/>
      <c r="X81" s="15"/>
      <c r="Y81" s="15"/>
      <c r="AA81" s="15"/>
      <c r="AB81" s="15"/>
      <c r="AC81" s="15"/>
    </row>
    <row r="82" spans="1:29" x14ac:dyDescent="0.25">
      <c r="A82" s="13">
        <v>44256</v>
      </c>
      <c r="B82" s="13" t="str">
        <f t="shared" si="1"/>
        <v>Q1</v>
      </c>
      <c r="C82" s="12" t="s">
        <v>94</v>
      </c>
      <c r="D82" s="12" t="s">
        <v>89</v>
      </c>
      <c r="E82" s="12" t="s">
        <v>90</v>
      </c>
      <c r="F82" s="12" t="s">
        <v>96</v>
      </c>
      <c r="G82" s="12">
        <v>1967</v>
      </c>
      <c r="H82" s="15">
        <v>120</v>
      </c>
      <c r="I82" s="15">
        <v>12</v>
      </c>
      <c r="J82" s="15">
        <v>23604</v>
      </c>
      <c r="K82" s="12">
        <v>2124.36</v>
      </c>
      <c r="L82" s="15">
        <v>21479.64</v>
      </c>
      <c r="M82" s="15">
        <v>5901</v>
      </c>
      <c r="N82" s="15">
        <v>15578.64</v>
      </c>
      <c r="P82" s="13"/>
      <c r="Q82" s="13"/>
      <c r="W82" s="15"/>
      <c r="X82" s="15"/>
      <c r="Y82" s="15"/>
      <c r="AA82" s="15"/>
      <c r="AB82" s="15"/>
      <c r="AC82" s="15"/>
    </row>
    <row r="83" spans="1:29" x14ac:dyDescent="0.25">
      <c r="A83" s="13">
        <v>44256</v>
      </c>
      <c r="B83" s="13" t="str">
        <f t="shared" si="1"/>
        <v>Q1</v>
      </c>
      <c r="C83" s="12" t="s">
        <v>84</v>
      </c>
      <c r="D83" s="12" t="s">
        <v>89</v>
      </c>
      <c r="E83" s="12" t="s">
        <v>86</v>
      </c>
      <c r="F83" s="12" t="s">
        <v>91</v>
      </c>
      <c r="G83" s="12">
        <v>1954</v>
      </c>
      <c r="H83" s="15">
        <v>10</v>
      </c>
      <c r="I83" s="15">
        <v>20</v>
      </c>
      <c r="J83" s="15">
        <v>39080</v>
      </c>
      <c r="K83" s="12">
        <v>3908</v>
      </c>
      <c r="L83" s="15">
        <v>35172</v>
      </c>
      <c r="M83" s="15">
        <v>19540</v>
      </c>
      <c r="N83" s="15">
        <v>15632</v>
      </c>
      <c r="P83" s="13"/>
      <c r="Q83" s="13"/>
      <c r="W83" s="15"/>
      <c r="X83" s="15"/>
      <c r="Y83" s="15"/>
      <c r="AA83" s="15"/>
      <c r="AB83" s="15"/>
      <c r="AC83" s="15"/>
    </row>
    <row r="84" spans="1:29" x14ac:dyDescent="0.25">
      <c r="A84" s="13">
        <v>44256</v>
      </c>
      <c r="B84" s="13" t="str">
        <f t="shared" si="1"/>
        <v>Q1</v>
      </c>
      <c r="C84" s="12" t="s">
        <v>84</v>
      </c>
      <c r="D84" s="12" t="s">
        <v>89</v>
      </c>
      <c r="E84" s="12" t="s">
        <v>101</v>
      </c>
      <c r="F84" s="12" t="s">
        <v>91</v>
      </c>
      <c r="G84" s="12">
        <v>1790</v>
      </c>
      <c r="H84" s="15">
        <v>3</v>
      </c>
      <c r="I84" s="15">
        <v>350</v>
      </c>
      <c r="J84" s="15">
        <v>626500</v>
      </c>
      <c r="K84" s="12">
        <v>81445</v>
      </c>
      <c r="L84" s="15">
        <v>545055</v>
      </c>
      <c r="M84" s="15">
        <v>465400</v>
      </c>
      <c r="N84" s="15">
        <v>79655</v>
      </c>
      <c r="P84" s="13"/>
      <c r="Q84" s="13"/>
      <c r="W84" s="15"/>
      <c r="X84" s="15"/>
      <c r="Y84" s="15"/>
      <c r="AA84" s="15"/>
      <c r="AB84" s="15"/>
      <c r="AC84" s="15"/>
    </row>
    <row r="85" spans="1:29" x14ac:dyDescent="0.25">
      <c r="A85" s="13">
        <v>44256</v>
      </c>
      <c r="B85" s="13" t="str">
        <f t="shared" si="1"/>
        <v>Q1</v>
      </c>
      <c r="C85" s="12" t="s">
        <v>97</v>
      </c>
      <c r="D85" s="12" t="s">
        <v>85</v>
      </c>
      <c r="E85" s="12" t="s">
        <v>86</v>
      </c>
      <c r="F85" s="12" t="s">
        <v>87</v>
      </c>
      <c r="G85" s="12">
        <v>1774</v>
      </c>
      <c r="H85" s="15">
        <v>10</v>
      </c>
      <c r="I85" s="15">
        <v>125</v>
      </c>
      <c r="J85" s="15">
        <v>221750</v>
      </c>
      <c r="K85" s="12">
        <v>6652.5</v>
      </c>
      <c r="L85" s="15">
        <v>215097.5</v>
      </c>
      <c r="M85" s="15">
        <v>212880</v>
      </c>
      <c r="N85" s="15">
        <v>2217.5</v>
      </c>
      <c r="P85" s="13"/>
      <c r="Q85" s="13"/>
      <c r="W85" s="15"/>
      <c r="X85" s="15"/>
      <c r="Y85" s="15"/>
      <c r="AA85" s="15"/>
      <c r="AB85" s="15"/>
      <c r="AC85" s="15"/>
    </row>
    <row r="86" spans="1:29" x14ac:dyDescent="0.25">
      <c r="A86" s="13">
        <v>44256</v>
      </c>
      <c r="B86" s="13" t="str">
        <f t="shared" si="1"/>
        <v>Q1</v>
      </c>
      <c r="C86" s="12" t="s">
        <v>84</v>
      </c>
      <c r="D86" s="12" t="s">
        <v>93</v>
      </c>
      <c r="E86" s="12" t="s">
        <v>101</v>
      </c>
      <c r="F86" s="12" t="s">
        <v>96</v>
      </c>
      <c r="G86" s="12">
        <v>1761</v>
      </c>
      <c r="H86" s="15">
        <v>3</v>
      </c>
      <c r="I86" s="15">
        <v>350</v>
      </c>
      <c r="J86" s="15">
        <v>616350</v>
      </c>
      <c r="K86" s="12">
        <v>43144.5</v>
      </c>
      <c r="L86" s="15">
        <v>573205.5</v>
      </c>
      <c r="M86" s="15">
        <v>457860</v>
      </c>
      <c r="N86" s="15">
        <v>115345.5</v>
      </c>
      <c r="P86" s="13"/>
      <c r="Q86" s="13"/>
      <c r="W86" s="15"/>
      <c r="X86" s="15"/>
      <c r="Y86" s="15"/>
      <c r="AA86" s="15"/>
      <c r="AB86" s="15"/>
      <c r="AC86" s="15"/>
    </row>
    <row r="87" spans="1:29" x14ac:dyDescent="0.25">
      <c r="A87" s="13">
        <v>44256</v>
      </c>
      <c r="B87" s="13" t="str">
        <f t="shared" si="1"/>
        <v>Q1</v>
      </c>
      <c r="C87" s="12" t="s">
        <v>84</v>
      </c>
      <c r="D87" s="12" t="s">
        <v>93</v>
      </c>
      <c r="E87" s="12" t="s">
        <v>95</v>
      </c>
      <c r="F87" s="12" t="s">
        <v>91</v>
      </c>
      <c r="G87" s="12">
        <v>1579</v>
      </c>
      <c r="H87" s="15">
        <v>250</v>
      </c>
      <c r="I87" s="15">
        <v>7</v>
      </c>
      <c r="J87" s="15">
        <v>11053</v>
      </c>
      <c r="K87" s="12">
        <v>1215.83</v>
      </c>
      <c r="L87" s="15">
        <v>9837.17</v>
      </c>
      <c r="M87" s="15">
        <v>7895</v>
      </c>
      <c r="N87" s="15">
        <v>1942.17</v>
      </c>
      <c r="P87" s="13"/>
      <c r="Q87" s="13"/>
      <c r="W87" s="15"/>
      <c r="X87" s="15"/>
      <c r="Y87" s="15"/>
      <c r="AA87" s="15"/>
      <c r="AB87" s="15"/>
      <c r="AC87" s="15"/>
    </row>
    <row r="88" spans="1:29" x14ac:dyDescent="0.25">
      <c r="A88" s="13">
        <v>44256</v>
      </c>
      <c r="B88" s="13" t="str">
        <f t="shared" si="1"/>
        <v>Q1</v>
      </c>
      <c r="C88" s="12" t="s">
        <v>84</v>
      </c>
      <c r="D88" s="12" t="s">
        <v>89</v>
      </c>
      <c r="E88" s="12" t="s">
        <v>95</v>
      </c>
      <c r="F88" s="12" t="s">
        <v>91</v>
      </c>
      <c r="G88" s="12">
        <v>1491</v>
      </c>
      <c r="H88" s="15">
        <v>250</v>
      </c>
      <c r="I88" s="15">
        <v>7</v>
      </c>
      <c r="J88" s="15">
        <v>10437</v>
      </c>
      <c r="K88" s="12">
        <v>1252.44</v>
      </c>
      <c r="L88" s="15">
        <v>9184.56</v>
      </c>
      <c r="M88" s="15">
        <v>7455</v>
      </c>
      <c r="N88" s="15">
        <v>1729.5599999999995</v>
      </c>
      <c r="P88" s="13"/>
      <c r="Q88" s="13"/>
      <c r="W88" s="15"/>
      <c r="X88" s="15"/>
      <c r="Y88" s="15"/>
      <c r="AA88" s="15"/>
      <c r="AB88" s="15"/>
      <c r="AC88" s="15"/>
    </row>
    <row r="89" spans="1:29" x14ac:dyDescent="0.25">
      <c r="A89" s="13">
        <v>44256</v>
      </c>
      <c r="B89" s="13" t="str">
        <f t="shared" si="1"/>
        <v>Q1</v>
      </c>
      <c r="C89" s="12" t="s">
        <v>94</v>
      </c>
      <c r="D89" s="12" t="s">
        <v>93</v>
      </c>
      <c r="E89" s="12" t="s">
        <v>90</v>
      </c>
      <c r="F89" s="12" t="s">
        <v>87</v>
      </c>
      <c r="G89" s="12">
        <v>1465</v>
      </c>
      <c r="H89" s="15">
        <v>120</v>
      </c>
      <c r="I89" s="15">
        <v>12</v>
      </c>
      <c r="J89" s="15">
        <v>17580</v>
      </c>
      <c r="K89" s="12">
        <v>703.2</v>
      </c>
      <c r="L89" s="15">
        <v>16876.8</v>
      </c>
      <c r="M89" s="15">
        <v>4395</v>
      </c>
      <c r="N89" s="15">
        <v>12481.8</v>
      </c>
      <c r="P89" s="13"/>
      <c r="Q89" s="13"/>
      <c r="W89" s="15"/>
      <c r="X89" s="15"/>
      <c r="Y89" s="15"/>
      <c r="AA89" s="15"/>
      <c r="AB89" s="15"/>
      <c r="AC89" s="15"/>
    </row>
    <row r="90" spans="1:29" x14ac:dyDescent="0.25">
      <c r="A90" s="13">
        <v>44256</v>
      </c>
      <c r="B90" s="13" t="str">
        <f t="shared" si="1"/>
        <v>Q1</v>
      </c>
      <c r="C90" s="12" t="s">
        <v>84</v>
      </c>
      <c r="D90" s="12" t="s">
        <v>85</v>
      </c>
      <c r="E90" s="12" t="s">
        <v>95</v>
      </c>
      <c r="F90" s="12" t="s">
        <v>87</v>
      </c>
      <c r="G90" s="12">
        <v>1326</v>
      </c>
      <c r="H90" s="15">
        <v>250</v>
      </c>
      <c r="I90" s="15">
        <v>7</v>
      </c>
      <c r="J90" s="15">
        <v>9282</v>
      </c>
      <c r="K90" s="12">
        <v>92.82</v>
      </c>
      <c r="L90" s="15">
        <v>9189.18</v>
      </c>
      <c r="M90" s="15">
        <v>6630</v>
      </c>
      <c r="N90" s="15">
        <v>2559.1800000000003</v>
      </c>
      <c r="P90" s="13"/>
      <c r="Q90" s="13"/>
      <c r="W90" s="15"/>
      <c r="X90" s="15"/>
      <c r="Y90" s="15"/>
      <c r="AA90" s="15"/>
      <c r="AB90" s="15"/>
      <c r="AC90" s="15"/>
    </row>
    <row r="91" spans="1:29" x14ac:dyDescent="0.25">
      <c r="A91" s="13">
        <v>44256</v>
      </c>
      <c r="B91" s="13" t="str">
        <f t="shared" si="1"/>
        <v>Q1</v>
      </c>
      <c r="C91" s="12" t="s">
        <v>84</v>
      </c>
      <c r="D91" s="12" t="s">
        <v>100</v>
      </c>
      <c r="E91" s="12" t="s">
        <v>101</v>
      </c>
      <c r="F91" s="12" t="s">
        <v>87</v>
      </c>
      <c r="G91" s="12">
        <v>1210</v>
      </c>
      <c r="H91" s="15">
        <v>3</v>
      </c>
      <c r="I91" s="15">
        <v>350</v>
      </c>
      <c r="J91" s="15">
        <v>423500</v>
      </c>
      <c r="K91" s="12">
        <v>4235</v>
      </c>
      <c r="L91" s="15">
        <v>419265</v>
      </c>
      <c r="M91" s="15">
        <v>314600</v>
      </c>
      <c r="N91" s="15">
        <v>104665</v>
      </c>
      <c r="P91" s="13"/>
      <c r="Q91" s="13"/>
      <c r="W91" s="15"/>
      <c r="X91" s="15"/>
      <c r="Y91" s="15"/>
      <c r="AA91" s="15"/>
      <c r="AB91" s="15"/>
      <c r="AC91" s="15"/>
    </row>
    <row r="92" spans="1:29" x14ac:dyDescent="0.25">
      <c r="A92" s="13">
        <v>44256</v>
      </c>
      <c r="B92" s="13" t="str">
        <f t="shared" si="1"/>
        <v>Q1</v>
      </c>
      <c r="C92" s="12" t="s">
        <v>84</v>
      </c>
      <c r="D92" s="12" t="s">
        <v>98</v>
      </c>
      <c r="E92" s="12" t="s">
        <v>86</v>
      </c>
      <c r="F92" s="12" t="s">
        <v>91</v>
      </c>
      <c r="G92" s="12">
        <v>1158</v>
      </c>
      <c r="H92" s="15">
        <v>10</v>
      </c>
      <c r="I92" s="15">
        <v>20</v>
      </c>
      <c r="J92" s="15">
        <v>23160</v>
      </c>
      <c r="K92" s="12">
        <v>3474</v>
      </c>
      <c r="L92" s="15">
        <v>19686</v>
      </c>
      <c r="M92" s="15">
        <v>11580</v>
      </c>
      <c r="N92" s="15">
        <v>8106</v>
      </c>
      <c r="P92" s="13"/>
      <c r="Q92" s="13"/>
      <c r="W92" s="15"/>
      <c r="X92" s="15"/>
      <c r="Y92" s="15"/>
      <c r="AA92" s="15"/>
      <c r="AB92" s="15"/>
      <c r="AC92" s="15"/>
    </row>
    <row r="93" spans="1:29" x14ac:dyDescent="0.25">
      <c r="A93" s="13">
        <v>44256</v>
      </c>
      <c r="B93" s="13" t="str">
        <f t="shared" si="1"/>
        <v>Q1</v>
      </c>
      <c r="C93" s="12" t="s">
        <v>84</v>
      </c>
      <c r="D93" s="12" t="s">
        <v>100</v>
      </c>
      <c r="E93" s="12" t="s">
        <v>86</v>
      </c>
      <c r="F93" s="12" t="s">
        <v>91</v>
      </c>
      <c r="G93" s="12">
        <v>1122</v>
      </c>
      <c r="H93" s="15">
        <v>10</v>
      </c>
      <c r="I93" s="15">
        <v>20</v>
      </c>
      <c r="J93" s="15">
        <v>22440</v>
      </c>
      <c r="K93" s="12">
        <v>2468.4</v>
      </c>
      <c r="L93" s="15">
        <v>19971.599999999999</v>
      </c>
      <c r="M93" s="15">
        <v>11220</v>
      </c>
      <c r="N93" s="15">
        <v>8751.5999999999985</v>
      </c>
      <c r="P93" s="13"/>
      <c r="Q93" s="13"/>
      <c r="W93" s="15"/>
      <c r="X93" s="15"/>
      <c r="Y93" s="15"/>
      <c r="AA93" s="15"/>
      <c r="AB93" s="15"/>
      <c r="AC93" s="15"/>
    </row>
    <row r="94" spans="1:29" x14ac:dyDescent="0.25">
      <c r="A94" s="13">
        <v>44256</v>
      </c>
      <c r="B94" s="13" t="str">
        <f t="shared" si="1"/>
        <v>Q1</v>
      </c>
      <c r="C94" s="12" t="s">
        <v>97</v>
      </c>
      <c r="D94" s="12" t="s">
        <v>100</v>
      </c>
      <c r="E94" s="12" t="s">
        <v>86</v>
      </c>
      <c r="F94" s="12" t="s">
        <v>96</v>
      </c>
      <c r="G94" s="12">
        <v>1114</v>
      </c>
      <c r="H94" s="15">
        <v>10</v>
      </c>
      <c r="I94" s="15">
        <v>125</v>
      </c>
      <c r="J94" s="15">
        <v>139250</v>
      </c>
      <c r="K94" s="12">
        <v>11140</v>
      </c>
      <c r="L94" s="15">
        <v>128110</v>
      </c>
      <c r="M94" s="15">
        <v>133680</v>
      </c>
      <c r="N94" s="15">
        <v>-5570</v>
      </c>
      <c r="P94" s="13"/>
      <c r="Q94" s="13"/>
      <c r="W94" s="15"/>
      <c r="X94" s="15"/>
      <c r="Y94" s="15"/>
      <c r="AA94" s="15"/>
      <c r="AB94" s="15"/>
      <c r="AC94" s="15"/>
    </row>
    <row r="95" spans="1:29" x14ac:dyDescent="0.25">
      <c r="A95" s="13">
        <v>44256</v>
      </c>
      <c r="B95" s="13" t="str">
        <f t="shared" si="1"/>
        <v>Q1</v>
      </c>
      <c r="C95" s="12" t="s">
        <v>92</v>
      </c>
      <c r="D95" s="12" t="s">
        <v>100</v>
      </c>
      <c r="E95" s="12" t="s">
        <v>99</v>
      </c>
      <c r="F95" s="12" t="s">
        <v>87</v>
      </c>
      <c r="G95" s="12">
        <v>1101</v>
      </c>
      <c r="H95" s="15">
        <v>260</v>
      </c>
      <c r="I95" s="15">
        <v>300</v>
      </c>
      <c r="J95" s="15">
        <v>330300</v>
      </c>
      <c r="K95" s="12">
        <v>6606</v>
      </c>
      <c r="L95" s="15">
        <v>323694</v>
      </c>
      <c r="M95" s="15">
        <v>275250</v>
      </c>
      <c r="N95" s="15">
        <v>48444</v>
      </c>
      <c r="P95" s="13"/>
      <c r="Q95" s="13"/>
      <c r="W95" s="15"/>
      <c r="X95" s="15"/>
      <c r="Y95" s="15"/>
      <c r="AA95" s="15"/>
      <c r="AB95" s="15"/>
      <c r="AC95" s="15"/>
    </row>
    <row r="96" spans="1:29" x14ac:dyDescent="0.25">
      <c r="A96" s="13">
        <v>44256</v>
      </c>
      <c r="B96" s="13" t="str">
        <f t="shared" si="1"/>
        <v>Q1</v>
      </c>
      <c r="C96" s="12" t="s">
        <v>84</v>
      </c>
      <c r="D96" s="12" t="s">
        <v>93</v>
      </c>
      <c r="E96" s="12" t="s">
        <v>86</v>
      </c>
      <c r="F96" s="12" t="s">
        <v>96</v>
      </c>
      <c r="G96" s="12">
        <v>973</v>
      </c>
      <c r="H96" s="15">
        <v>10</v>
      </c>
      <c r="I96" s="15">
        <v>20</v>
      </c>
      <c r="J96" s="15">
        <v>19460</v>
      </c>
      <c r="K96" s="12">
        <v>1751.4</v>
      </c>
      <c r="L96" s="15">
        <v>17708.599999999999</v>
      </c>
      <c r="M96" s="15">
        <v>9730</v>
      </c>
      <c r="N96" s="15">
        <v>7978.5999999999985</v>
      </c>
      <c r="P96" s="13"/>
      <c r="Q96" s="13"/>
      <c r="W96" s="15"/>
      <c r="X96" s="15"/>
      <c r="Y96" s="15"/>
      <c r="AA96" s="15"/>
      <c r="AB96" s="15"/>
      <c r="AC96" s="15"/>
    </row>
    <row r="97" spans="1:29" x14ac:dyDescent="0.25">
      <c r="A97" s="13">
        <v>44256</v>
      </c>
      <c r="B97" s="13" t="str">
        <f t="shared" si="1"/>
        <v>Q1</v>
      </c>
      <c r="C97" s="12" t="s">
        <v>84</v>
      </c>
      <c r="D97" s="12" t="s">
        <v>85</v>
      </c>
      <c r="E97" s="12" t="s">
        <v>101</v>
      </c>
      <c r="F97" s="12" t="s">
        <v>91</v>
      </c>
      <c r="G97" s="12">
        <v>923</v>
      </c>
      <c r="H97" s="15">
        <v>3</v>
      </c>
      <c r="I97" s="15">
        <v>350</v>
      </c>
      <c r="J97" s="15">
        <v>323050</v>
      </c>
      <c r="K97" s="12">
        <v>41996.5</v>
      </c>
      <c r="L97" s="15">
        <v>281053.5</v>
      </c>
      <c r="M97" s="15">
        <v>239980</v>
      </c>
      <c r="N97" s="15">
        <v>41073.5</v>
      </c>
      <c r="P97" s="13"/>
      <c r="Q97" s="13"/>
      <c r="W97" s="15"/>
      <c r="X97" s="15"/>
      <c r="Y97" s="15"/>
      <c r="AA97" s="15"/>
      <c r="AB97" s="15"/>
      <c r="AC97" s="15"/>
    </row>
    <row r="98" spans="1:29" x14ac:dyDescent="0.25">
      <c r="A98" s="13">
        <v>44256</v>
      </c>
      <c r="B98" s="13" t="str">
        <f t="shared" si="1"/>
        <v>Q1</v>
      </c>
      <c r="C98" s="12" t="s">
        <v>88</v>
      </c>
      <c r="D98" s="12" t="s">
        <v>98</v>
      </c>
      <c r="E98" s="12" t="s">
        <v>102</v>
      </c>
      <c r="F98" s="12" t="s">
        <v>103</v>
      </c>
      <c r="G98" s="12">
        <v>921</v>
      </c>
      <c r="H98" s="15">
        <v>5</v>
      </c>
      <c r="I98" s="15">
        <v>15</v>
      </c>
      <c r="J98" s="15">
        <v>13815</v>
      </c>
      <c r="K98" s="12">
        <v>0</v>
      </c>
      <c r="L98" s="15">
        <v>13815</v>
      </c>
      <c r="M98" s="15">
        <v>9210</v>
      </c>
      <c r="N98" s="15">
        <v>4605</v>
      </c>
      <c r="P98" s="13"/>
      <c r="Q98" s="13"/>
      <c r="W98" s="15"/>
      <c r="X98" s="15"/>
      <c r="Y98" s="15"/>
      <c r="AA98" s="15"/>
      <c r="AB98" s="15"/>
      <c r="AC98" s="15"/>
    </row>
    <row r="99" spans="1:29" x14ac:dyDescent="0.25">
      <c r="A99" s="13">
        <v>44256</v>
      </c>
      <c r="B99" s="13" t="str">
        <f t="shared" si="1"/>
        <v>Q1</v>
      </c>
      <c r="C99" s="12" t="s">
        <v>92</v>
      </c>
      <c r="D99" s="12" t="s">
        <v>85</v>
      </c>
      <c r="E99" s="12" t="s">
        <v>99</v>
      </c>
      <c r="F99" s="12" t="s">
        <v>91</v>
      </c>
      <c r="G99" s="12">
        <v>888</v>
      </c>
      <c r="H99" s="15">
        <v>260</v>
      </c>
      <c r="I99" s="15">
        <v>300</v>
      </c>
      <c r="J99" s="15">
        <v>266400</v>
      </c>
      <c r="K99" s="12">
        <v>37296</v>
      </c>
      <c r="L99" s="15">
        <v>229104</v>
      </c>
      <c r="M99" s="15">
        <v>222000</v>
      </c>
      <c r="N99" s="15">
        <v>7104</v>
      </c>
      <c r="P99" s="13"/>
      <c r="Q99" s="13"/>
      <c r="W99" s="15"/>
      <c r="X99" s="15"/>
      <c r="Y99" s="15"/>
      <c r="AA99" s="15"/>
      <c r="AB99" s="15"/>
      <c r="AC99" s="15"/>
    </row>
    <row r="100" spans="1:29" x14ac:dyDescent="0.25">
      <c r="A100" s="13">
        <v>44256</v>
      </c>
      <c r="B100" s="13" t="str">
        <f t="shared" si="1"/>
        <v>Q1</v>
      </c>
      <c r="C100" s="12" t="s">
        <v>97</v>
      </c>
      <c r="D100" s="12" t="s">
        <v>98</v>
      </c>
      <c r="E100" s="12" t="s">
        <v>86</v>
      </c>
      <c r="F100" s="12" t="s">
        <v>87</v>
      </c>
      <c r="G100" s="12">
        <v>795</v>
      </c>
      <c r="H100" s="15">
        <v>10</v>
      </c>
      <c r="I100" s="15">
        <v>125</v>
      </c>
      <c r="J100" s="15">
        <v>99375</v>
      </c>
      <c r="K100" s="12">
        <v>3975</v>
      </c>
      <c r="L100" s="15">
        <v>95400</v>
      </c>
      <c r="M100" s="15">
        <v>95400</v>
      </c>
      <c r="N100" s="15">
        <v>0</v>
      </c>
      <c r="P100" s="13"/>
      <c r="Q100" s="13"/>
      <c r="W100" s="15"/>
      <c r="X100" s="15"/>
      <c r="Y100" s="15"/>
      <c r="AA100" s="15"/>
      <c r="AB100" s="15"/>
      <c r="AC100" s="15"/>
    </row>
    <row r="101" spans="1:29" x14ac:dyDescent="0.25">
      <c r="A101" s="13">
        <v>44256</v>
      </c>
      <c r="B101" s="13" t="str">
        <f t="shared" si="1"/>
        <v>Q1</v>
      </c>
      <c r="C101" s="12" t="s">
        <v>84</v>
      </c>
      <c r="D101" s="12" t="s">
        <v>98</v>
      </c>
      <c r="E101" s="12" t="s">
        <v>101</v>
      </c>
      <c r="F101" s="12" t="s">
        <v>91</v>
      </c>
      <c r="G101" s="12">
        <v>792</v>
      </c>
      <c r="H101" s="15">
        <v>3</v>
      </c>
      <c r="I101" s="15">
        <v>350</v>
      </c>
      <c r="J101" s="15">
        <v>277200</v>
      </c>
      <c r="K101" s="12">
        <v>30492</v>
      </c>
      <c r="L101" s="15">
        <v>246708</v>
      </c>
      <c r="M101" s="15">
        <v>205920</v>
      </c>
      <c r="N101" s="15">
        <v>40788</v>
      </c>
      <c r="P101" s="13"/>
      <c r="Q101" s="13"/>
      <c r="W101" s="15"/>
      <c r="X101" s="15"/>
      <c r="Y101" s="15"/>
      <c r="AA101" s="15"/>
      <c r="AB101" s="15"/>
      <c r="AC101" s="15"/>
    </row>
    <row r="102" spans="1:29" x14ac:dyDescent="0.25">
      <c r="A102" s="13">
        <v>44256</v>
      </c>
      <c r="B102" s="13" t="str">
        <f t="shared" si="1"/>
        <v>Q1</v>
      </c>
      <c r="C102" s="12" t="s">
        <v>88</v>
      </c>
      <c r="D102" s="12" t="s">
        <v>93</v>
      </c>
      <c r="E102" s="12" t="s">
        <v>102</v>
      </c>
      <c r="F102" s="12" t="s">
        <v>91</v>
      </c>
      <c r="G102" s="12">
        <v>677</v>
      </c>
      <c r="H102" s="15">
        <v>5</v>
      </c>
      <c r="I102" s="15">
        <v>15</v>
      </c>
      <c r="J102" s="15">
        <v>10155</v>
      </c>
      <c r="K102" s="12">
        <v>1218.5999999999999</v>
      </c>
      <c r="L102" s="15">
        <v>8936.4</v>
      </c>
      <c r="M102" s="15">
        <v>6770</v>
      </c>
      <c r="N102" s="15">
        <v>2166.3999999999996</v>
      </c>
      <c r="P102" s="13"/>
      <c r="Q102" s="13"/>
      <c r="W102" s="15"/>
      <c r="X102" s="15"/>
      <c r="Y102" s="15"/>
      <c r="AA102" s="15"/>
      <c r="AB102" s="15"/>
      <c r="AC102" s="15"/>
    </row>
    <row r="103" spans="1:29" x14ac:dyDescent="0.25">
      <c r="A103" s="13">
        <v>44256</v>
      </c>
      <c r="B103" s="13" t="str">
        <f t="shared" si="1"/>
        <v>Q1</v>
      </c>
      <c r="C103" s="12" t="s">
        <v>94</v>
      </c>
      <c r="D103" s="12" t="s">
        <v>85</v>
      </c>
      <c r="E103" s="12" t="s">
        <v>90</v>
      </c>
      <c r="F103" s="12" t="s">
        <v>96</v>
      </c>
      <c r="G103" s="12">
        <v>598</v>
      </c>
      <c r="H103" s="15">
        <v>120</v>
      </c>
      <c r="I103" s="15">
        <v>12</v>
      </c>
      <c r="J103" s="15">
        <v>7176</v>
      </c>
      <c r="K103" s="12">
        <v>574.08000000000004</v>
      </c>
      <c r="L103" s="15">
        <v>6601.92</v>
      </c>
      <c r="M103" s="15">
        <v>1794</v>
      </c>
      <c r="N103" s="15">
        <v>4807.92</v>
      </c>
      <c r="P103" s="13"/>
      <c r="Q103" s="13"/>
      <c r="W103" s="15"/>
      <c r="X103" s="15"/>
      <c r="Y103" s="15"/>
      <c r="AA103" s="15"/>
      <c r="AB103" s="15"/>
      <c r="AC103" s="15"/>
    </row>
    <row r="104" spans="1:29" x14ac:dyDescent="0.25">
      <c r="A104" s="13">
        <v>44256</v>
      </c>
      <c r="B104" s="13" t="str">
        <f t="shared" si="1"/>
        <v>Q1</v>
      </c>
      <c r="C104" s="12" t="s">
        <v>94</v>
      </c>
      <c r="D104" s="12" t="s">
        <v>100</v>
      </c>
      <c r="E104" s="12" t="s">
        <v>90</v>
      </c>
      <c r="F104" s="12" t="s">
        <v>91</v>
      </c>
      <c r="G104" s="12">
        <v>500</v>
      </c>
      <c r="H104" s="15">
        <v>120</v>
      </c>
      <c r="I104" s="15">
        <v>12</v>
      </c>
      <c r="J104" s="15">
        <v>6000</v>
      </c>
      <c r="K104" s="12">
        <v>900</v>
      </c>
      <c r="L104" s="15">
        <v>5100</v>
      </c>
      <c r="M104" s="15">
        <v>1500</v>
      </c>
      <c r="N104" s="15">
        <v>3600</v>
      </c>
      <c r="P104" s="13"/>
      <c r="Q104" s="13"/>
      <c r="W104" s="15"/>
      <c r="X104" s="15"/>
      <c r="Y104" s="15"/>
      <c r="AA104" s="15"/>
      <c r="AB104" s="15"/>
      <c r="AC104" s="15"/>
    </row>
    <row r="105" spans="1:29" x14ac:dyDescent="0.25">
      <c r="A105" s="13">
        <v>44256</v>
      </c>
      <c r="B105" s="13" t="str">
        <f t="shared" si="1"/>
        <v>Q1</v>
      </c>
      <c r="C105" s="12" t="s">
        <v>84</v>
      </c>
      <c r="D105" s="12" t="s">
        <v>98</v>
      </c>
      <c r="E105" s="12" t="s">
        <v>95</v>
      </c>
      <c r="F105" s="12" t="s">
        <v>87</v>
      </c>
      <c r="G105" s="12">
        <v>263</v>
      </c>
      <c r="H105" s="15">
        <v>250</v>
      </c>
      <c r="I105" s="15">
        <v>7</v>
      </c>
      <c r="J105" s="15">
        <v>1841</v>
      </c>
      <c r="K105" s="12">
        <v>18.41</v>
      </c>
      <c r="L105" s="15">
        <v>1822.59</v>
      </c>
      <c r="M105" s="15">
        <v>1315</v>
      </c>
      <c r="N105" s="15">
        <v>507.58999999999992</v>
      </c>
      <c r="P105" s="13"/>
      <c r="Q105" s="13"/>
      <c r="W105" s="15"/>
      <c r="X105" s="15"/>
      <c r="Y105" s="15"/>
      <c r="AA105" s="15"/>
      <c r="AB105" s="15"/>
      <c r="AC105" s="15"/>
    </row>
    <row r="106" spans="1:29" x14ac:dyDescent="0.25">
      <c r="A106" s="13">
        <v>44256</v>
      </c>
      <c r="B106" s="13" t="str">
        <f t="shared" si="1"/>
        <v>Q1</v>
      </c>
      <c r="C106" s="12" t="s">
        <v>92</v>
      </c>
      <c r="D106" s="12" t="s">
        <v>98</v>
      </c>
      <c r="E106" s="12" t="s">
        <v>99</v>
      </c>
      <c r="F106" s="12" t="s">
        <v>87</v>
      </c>
      <c r="G106" s="12">
        <v>259</v>
      </c>
      <c r="H106" s="15">
        <v>260</v>
      </c>
      <c r="I106" s="15">
        <v>300</v>
      </c>
      <c r="J106" s="15">
        <v>77700</v>
      </c>
      <c r="K106" s="12">
        <v>1554</v>
      </c>
      <c r="L106" s="15">
        <v>76146</v>
      </c>
      <c r="M106" s="15">
        <v>64750</v>
      </c>
      <c r="N106" s="15">
        <v>11396</v>
      </c>
      <c r="P106" s="13"/>
      <c r="Q106" s="13"/>
      <c r="W106" s="15"/>
      <c r="X106" s="15"/>
      <c r="Y106" s="15"/>
      <c r="AA106" s="15"/>
      <c r="AB106" s="15"/>
      <c r="AC106" s="15"/>
    </row>
    <row r="107" spans="1:29" x14ac:dyDescent="0.25">
      <c r="A107" s="13">
        <v>44287</v>
      </c>
      <c r="B107" s="13" t="str">
        <f t="shared" si="1"/>
        <v>Q2</v>
      </c>
      <c r="C107" s="12" t="s">
        <v>84</v>
      </c>
      <c r="D107" s="12" t="s">
        <v>93</v>
      </c>
      <c r="E107" s="12" t="s">
        <v>86</v>
      </c>
      <c r="F107" s="12" t="s">
        <v>87</v>
      </c>
      <c r="G107" s="12">
        <v>4492.5</v>
      </c>
      <c r="H107" s="15">
        <v>10</v>
      </c>
      <c r="I107" s="15">
        <v>7</v>
      </c>
      <c r="J107" s="15">
        <v>31447.5</v>
      </c>
      <c r="K107" s="12">
        <v>314.48</v>
      </c>
      <c r="L107" s="15">
        <v>31133.024999999998</v>
      </c>
      <c r="M107" s="15">
        <v>22462</v>
      </c>
      <c r="N107" s="15">
        <v>8670.5249999999978</v>
      </c>
      <c r="P107" s="13"/>
      <c r="Q107" s="13"/>
      <c r="W107" s="15"/>
      <c r="X107" s="15"/>
      <c r="Y107" s="15"/>
      <c r="AA107" s="15"/>
      <c r="AB107" s="15"/>
      <c r="AC107" s="15"/>
    </row>
    <row r="108" spans="1:29" x14ac:dyDescent="0.25">
      <c r="A108" s="13">
        <v>44287</v>
      </c>
      <c r="B108" s="13" t="str">
        <f t="shared" si="1"/>
        <v>Q2</v>
      </c>
      <c r="C108" s="12" t="s">
        <v>97</v>
      </c>
      <c r="D108" s="12" t="s">
        <v>89</v>
      </c>
      <c r="E108" s="12" t="s">
        <v>101</v>
      </c>
      <c r="F108" s="12" t="s">
        <v>87</v>
      </c>
      <c r="G108" s="12">
        <v>4243.5</v>
      </c>
      <c r="H108" s="15">
        <v>3</v>
      </c>
      <c r="I108" s="15">
        <v>125</v>
      </c>
      <c r="J108" s="15">
        <v>530437.5</v>
      </c>
      <c r="K108" s="12">
        <v>15913.12</v>
      </c>
      <c r="L108" s="15">
        <v>514524.375</v>
      </c>
      <c r="M108" s="15">
        <v>509220</v>
      </c>
      <c r="N108" s="15">
        <v>5304.375</v>
      </c>
      <c r="P108" s="13"/>
      <c r="Q108" s="13"/>
      <c r="W108" s="15"/>
      <c r="X108" s="15"/>
      <c r="Y108" s="15"/>
      <c r="AA108" s="15"/>
      <c r="AB108" s="15"/>
      <c r="AC108" s="15"/>
    </row>
    <row r="109" spans="1:29" x14ac:dyDescent="0.25">
      <c r="A109" s="13">
        <v>44287</v>
      </c>
      <c r="B109" s="13" t="str">
        <f t="shared" si="1"/>
        <v>Q2</v>
      </c>
      <c r="C109" s="12" t="s">
        <v>97</v>
      </c>
      <c r="D109" s="12" t="s">
        <v>98</v>
      </c>
      <c r="E109" s="12" t="s">
        <v>99</v>
      </c>
      <c r="F109" s="12" t="s">
        <v>103</v>
      </c>
      <c r="G109" s="12">
        <v>4219.5</v>
      </c>
      <c r="H109" s="15">
        <v>260</v>
      </c>
      <c r="I109" s="15">
        <v>125</v>
      </c>
      <c r="J109" s="15">
        <v>527437.5</v>
      </c>
      <c r="K109" s="12">
        <v>0</v>
      </c>
      <c r="L109" s="15">
        <v>527437.5</v>
      </c>
      <c r="M109" s="15">
        <v>506340</v>
      </c>
      <c r="N109" s="15">
        <v>21097.5</v>
      </c>
      <c r="P109" s="13"/>
      <c r="Q109" s="13"/>
      <c r="W109" s="15"/>
      <c r="X109" s="15"/>
      <c r="Y109" s="15"/>
      <c r="AA109" s="15"/>
      <c r="AB109" s="15"/>
      <c r="AC109" s="15"/>
    </row>
    <row r="110" spans="1:29" x14ac:dyDescent="0.25">
      <c r="A110" s="13">
        <v>44287</v>
      </c>
      <c r="B110" s="13" t="str">
        <f t="shared" si="1"/>
        <v>Q2</v>
      </c>
      <c r="C110" s="12" t="s">
        <v>84</v>
      </c>
      <c r="D110" s="12" t="s">
        <v>89</v>
      </c>
      <c r="E110" s="12" t="s">
        <v>90</v>
      </c>
      <c r="F110" s="12" t="s">
        <v>87</v>
      </c>
      <c r="G110" s="12">
        <v>3864</v>
      </c>
      <c r="H110" s="15">
        <v>120</v>
      </c>
      <c r="I110" s="15">
        <v>20</v>
      </c>
      <c r="J110" s="15">
        <v>77280</v>
      </c>
      <c r="K110" s="12">
        <v>772.8</v>
      </c>
      <c r="L110" s="15">
        <v>76507.200000000012</v>
      </c>
      <c r="M110" s="15">
        <v>38640</v>
      </c>
      <c r="N110" s="15">
        <v>37867.200000000004</v>
      </c>
      <c r="P110" s="13"/>
      <c r="Q110" s="13"/>
      <c r="W110" s="15"/>
      <c r="X110" s="15"/>
      <c r="Y110" s="15"/>
      <c r="AA110" s="15"/>
      <c r="AB110" s="15"/>
      <c r="AC110" s="15"/>
    </row>
    <row r="111" spans="1:29" x14ac:dyDescent="0.25">
      <c r="A111" s="13">
        <v>44287</v>
      </c>
      <c r="B111" s="13" t="str">
        <f t="shared" si="1"/>
        <v>Q2</v>
      </c>
      <c r="C111" s="12" t="s">
        <v>84</v>
      </c>
      <c r="D111" s="12" t="s">
        <v>85</v>
      </c>
      <c r="E111" s="12" t="s">
        <v>90</v>
      </c>
      <c r="F111" s="12" t="s">
        <v>87</v>
      </c>
      <c r="G111" s="12">
        <v>3850.5</v>
      </c>
      <c r="H111" s="15">
        <v>120</v>
      </c>
      <c r="I111" s="15">
        <v>20</v>
      </c>
      <c r="J111" s="15">
        <v>77010</v>
      </c>
      <c r="K111" s="12">
        <v>2310.3000000000002</v>
      </c>
      <c r="L111" s="15">
        <v>74699.700000000012</v>
      </c>
      <c r="M111" s="15">
        <v>38505</v>
      </c>
      <c r="N111" s="15">
        <v>36194.700000000004</v>
      </c>
      <c r="P111" s="13"/>
      <c r="Q111" s="13"/>
      <c r="W111" s="15"/>
      <c r="X111" s="15"/>
      <c r="Y111" s="15"/>
      <c r="AA111" s="15"/>
      <c r="AB111" s="15"/>
      <c r="AC111" s="15"/>
    </row>
    <row r="112" spans="1:29" x14ac:dyDescent="0.25">
      <c r="A112" s="13">
        <v>44287</v>
      </c>
      <c r="B112" s="13" t="str">
        <f t="shared" si="1"/>
        <v>Q2</v>
      </c>
      <c r="C112" s="12" t="s">
        <v>92</v>
      </c>
      <c r="D112" s="12" t="s">
        <v>85</v>
      </c>
      <c r="E112" s="12" t="s">
        <v>102</v>
      </c>
      <c r="F112" s="12" t="s">
        <v>96</v>
      </c>
      <c r="G112" s="12">
        <v>3802.5</v>
      </c>
      <c r="H112" s="15">
        <v>5</v>
      </c>
      <c r="I112" s="15">
        <v>300</v>
      </c>
      <c r="J112" s="15">
        <v>1140750</v>
      </c>
      <c r="K112" s="12">
        <v>102667.5</v>
      </c>
      <c r="L112" s="15">
        <v>1038082.5</v>
      </c>
      <c r="M112" s="15">
        <v>950625</v>
      </c>
      <c r="N112" s="15">
        <v>87457.5</v>
      </c>
      <c r="P112" s="13"/>
      <c r="Q112" s="13"/>
      <c r="W112" s="15"/>
      <c r="X112" s="15"/>
      <c r="Y112" s="15"/>
      <c r="AA112" s="15"/>
      <c r="AB112" s="15"/>
      <c r="AC112" s="15"/>
    </row>
    <row r="113" spans="1:29" x14ac:dyDescent="0.25">
      <c r="A113" s="13">
        <v>44287</v>
      </c>
      <c r="B113" s="13" t="str">
        <f t="shared" si="1"/>
        <v>Q2</v>
      </c>
      <c r="C113" s="12" t="s">
        <v>88</v>
      </c>
      <c r="D113" s="12" t="s">
        <v>89</v>
      </c>
      <c r="E113" s="12" t="s">
        <v>86</v>
      </c>
      <c r="F113" s="12" t="s">
        <v>96</v>
      </c>
      <c r="G113" s="12">
        <v>3801</v>
      </c>
      <c r="H113" s="15">
        <v>10</v>
      </c>
      <c r="I113" s="15">
        <v>15</v>
      </c>
      <c r="J113" s="15">
        <v>57015</v>
      </c>
      <c r="K113" s="12">
        <v>3420.9</v>
      </c>
      <c r="L113" s="15">
        <v>53594.100000000006</v>
      </c>
      <c r="M113" s="15">
        <v>38010</v>
      </c>
      <c r="N113" s="15">
        <v>15584.100000000002</v>
      </c>
      <c r="P113" s="13"/>
      <c r="Q113" s="13"/>
      <c r="W113" s="15"/>
      <c r="X113" s="15"/>
      <c r="Y113" s="15"/>
      <c r="AA113" s="15"/>
      <c r="AB113" s="15"/>
      <c r="AC113" s="15"/>
    </row>
    <row r="114" spans="1:29" x14ac:dyDescent="0.25">
      <c r="A114" s="13">
        <v>44287</v>
      </c>
      <c r="B114" s="13" t="str">
        <f t="shared" si="1"/>
        <v>Q2</v>
      </c>
      <c r="C114" s="12" t="s">
        <v>88</v>
      </c>
      <c r="D114" s="12" t="s">
        <v>93</v>
      </c>
      <c r="E114" s="12" t="s">
        <v>86</v>
      </c>
      <c r="F114" s="12" t="s">
        <v>96</v>
      </c>
      <c r="G114" s="12">
        <v>3675</v>
      </c>
      <c r="H114" s="15">
        <v>10</v>
      </c>
      <c r="I114" s="15">
        <v>15</v>
      </c>
      <c r="J114" s="15">
        <v>55125</v>
      </c>
      <c r="K114" s="12">
        <v>4961.25</v>
      </c>
      <c r="L114" s="15">
        <v>50163.75</v>
      </c>
      <c r="M114" s="15">
        <v>36750</v>
      </c>
      <c r="N114" s="15">
        <v>13413.75</v>
      </c>
      <c r="P114" s="13"/>
      <c r="Q114" s="13"/>
      <c r="W114" s="15"/>
      <c r="X114" s="15"/>
      <c r="Y114" s="15"/>
      <c r="AA114" s="15"/>
      <c r="AB114" s="15"/>
      <c r="AC114" s="15"/>
    </row>
    <row r="115" spans="1:29" x14ac:dyDescent="0.25">
      <c r="A115" s="13">
        <v>44287</v>
      </c>
      <c r="B115" s="13" t="str">
        <f t="shared" si="1"/>
        <v>Q2</v>
      </c>
      <c r="C115" s="12" t="s">
        <v>94</v>
      </c>
      <c r="D115" s="12" t="s">
        <v>85</v>
      </c>
      <c r="E115" s="12" t="s">
        <v>99</v>
      </c>
      <c r="F115" s="12" t="s">
        <v>91</v>
      </c>
      <c r="G115" s="12">
        <v>3520.5</v>
      </c>
      <c r="H115" s="15">
        <v>260</v>
      </c>
      <c r="I115" s="15">
        <v>12</v>
      </c>
      <c r="J115" s="15">
        <v>42246</v>
      </c>
      <c r="K115" s="12">
        <v>4224.6000000000004</v>
      </c>
      <c r="L115" s="15">
        <v>38021.399999999994</v>
      </c>
      <c r="M115" s="15">
        <v>10562</v>
      </c>
      <c r="N115" s="15">
        <v>27459.899999999998</v>
      </c>
      <c r="P115" s="13"/>
      <c r="Q115" s="13"/>
      <c r="W115" s="15"/>
      <c r="X115" s="15"/>
      <c r="Y115" s="15"/>
      <c r="AA115" s="15"/>
      <c r="AB115" s="15"/>
      <c r="AC115" s="15"/>
    </row>
    <row r="116" spans="1:29" x14ac:dyDescent="0.25">
      <c r="A116" s="13">
        <v>44287</v>
      </c>
      <c r="B116" s="13" t="str">
        <f t="shared" si="1"/>
        <v>Q2</v>
      </c>
      <c r="C116" s="12" t="s">
        <v>97</v>
      </c>
      <c r="D116" s="12" t="s">
        <v>93</v>
      </c>
      <c r="E116" s="12" t="s">
        <v>101</v>
      </c>
      <c r="F116" s="12" t="s">
        <v>91</v>
      </c>
      <c r="G116" s="12">
        <v>3445.5</v>
      </c>
      <c r="H116" s="15">
        <v>3</v>
      </c>
      <c r="I116" s="15">
        <v>125</v>
      </c>
      <c r="J116" s="15">
        <v>430687.5</v>
      </c>
      <c r="K116" s="12">
        <v>43068.75</v>
      </c>
      <c r="L116" s="15">
        <v>387618.75</v>
      </c>
      <c r="M116" s="15">
        <v>413460</v>
      </c>
      <c r="N116" s="15">
        <v>-25841.25</v>
      </c>
      <c r="P116" s="13"/>
      <c r="Q116" s="13"/>
      <c r="W116" s="15"/>
      <c r="X116" s="15"/>
      <c r="Y116" s="15"/>
      <c r="AA116" s="15"/>
      <c r="AB116" s="15"/>
      <c r="AC116" s="15"/>
    </row>
    <row r="117" spans="1:29" x14ac:dyDescent="0.25">
      <c r="A117" s="13">
        <v>44287</v>
      </c>
      <c r="B117" s="13" t="str">
        <f t="shared" si="1"/>
        <v>Q2</v>
      </c>
      <c r="C117" s="12" t="s">
        <v>94</v>
      </c>
      <c r="D117" s="12" t="s">
        <v>98</v>
      </c>
      <c r="E117" s="12" t="s">
        <v>95</v>
      </c>
      <c r="F117" s="12" t="s">
        <v>103</v>
      </c>
      <c r="G117" s="12">
        <v>2838</v>
      </c>
      <c r="H117" s="15">
        <v>250</v>
      </c>
      <c r="I117" s="15">
        <v>12</v>
      </c>
      <c r="J117" s="15">
        <v>34056</v>
      </c>
      <c r="K117" s="12">
        <v>0</v>
      </c>
      <c r="L117" s="15">
        <v>34056</v>
      </c>
      <c r="M117" s="15">
        <v>8514</v>
      </c>
      <c r="N117" s="15">
        <v>25542</v>
      </c>
      <c r="P117" s="13"/>
      <c r="Q117" s="13"/>
      <c r="W117" s="15"/>
      <c r="X117" s="15"/>
      <c r="Y117" s="15"/>
      <c r="AA117" s="15"/>
      <c r="AB117" s="15"/>
      <c r="AC117" s="15"/>
    </row>
    <row r="118" spans="1:29" x14ac:dyDescent="0.25">
      <c r="A118" s="13">
        <v>44287</v>
      </c>
      <c r="B118" s="13" t="str">
        <f t="shared" si="1"/>
        <v>Q2</v>
      </c>
      <c r="C118" s="12" t="s">
        <v>88</v>
      </c>
      <c r="D118" s="12" t="s">
        <v>100</v>
      </c>
      <c r="E118" s="12" t="s">
        <v>90</v>
      </c>
      <c r="F118" s="12" t="s">
        <v>96</v>
      </c>
      <c r="G118" s="12">
        <v>2628</v>
      </c>
      <c r="H118" s="15">
        <v>120</v>
      </c>
      <c r="I118" s="15">
        <v>15</v>
      </c>
      <c r="J118" s="15">
        <v>39420</v>
      </c>
      <c r="K118" s="12">
        <v>3547.8</v>
      </c>
      <c r="L118" s="15">
        <v>35872.199999999997</v>
      </c>
      <c r="M118" s="15">
        <v>26280</v>
      </c>
      <c r="N118" s="15">
        <v>9592.1999999999971</v>
      </c>
      <c r="P118" s="13"/>
      <c r="Q118" s="13"/>
      <c r="W118" s="15"/>
      <c r="X118" s="15"/>
      <c r="Y118" s="15"/>
      <c r="AA118" s="15"/>
      <c r="AB118" s="15"/>
      <c r="AC118" s="15"/>
    </row>
    <row r="119" spans="1:29" x14ac:dyDescent="0.25">
      <c r="A119" s="13">
        <v>44287</v>
      </c>
      <c r="B119" s="13" t="str">
        <f t="shared" si="1"/>
        <v>Q2</v>
      </c>
      <c r="C119" s="12" t="s">
        <v>84</v>
      </c>
      <c r="D119" s="12" t="s">
        <v>98</v>
      </c>
      <c r="E119" s="12" t="s">
        <v>101</v>
      </c>
      <c r="F119" s="12" t="s">
        <v>87</v>
      </c>
      <c r="G119" s="12">
        <v>2580</v>
      </c>
      <c r="H119" s="15">
        <v>3</v>
      </c>
      <c r="I119" s="15">
        <v>20</v>
      </c>
      <c r="J119" s="15">
        <v>51600</v>
      </c>
      <c r="K119" s="12">
        <v>1548</v>
      </c>
      <c r="L119" s="15">
        <v>50052</v>
      </c>
      <c r="M119" s="15">
        <v>25800</v>
      </c>
      <c r="N119" s="15">
        <v>24252</v>
      </c>
      <c r="P119" s="13"/>
      <c r="Q119" s="13"/>
      <c r="W119" s="15"/>
      <c r="X119" s="15"/>
      <c r="Y119" s="15"/>
      <c r="AA119" s="15"/>
      <c r="AB119" s="15"/>
      <c r="AC119" s="15"/>
    </row>
    <row r="120" spans="1:29" x14ac:dyDescent="0.25">
      <c r="A120" s="13">
        <v>44287</v>
      </c>
      <c r="B120" s="13" t="str">
        <f t="shared" si="1"/>
        <v>Q2</v>
      </c>
      <c r="C120" s="12" t="s">
        <v>84</v>
      </c>
      <c r="D120" s="12" t="s">
        <v>100</v>
      </c>
      <c r="E120" s="12" t="s">
        <v>101</v>
      </c>
      <c r="F120" s="12" t="s">
        <v>91</v>
      </c>
      <c r="G120" s="12">
        <v>2579</v>
      </c>
      <c r="H120" s="15">
        <v>3</v>
      </c>
      <c r="I120" s="15">
        <v>20</v>
      </c>
      <c r="J120" s="15">
        <v>51580</v>
      </c>
      <c r="K120" s="12">
        <v>7221.2</v>
      </c>
      <c r="L120" s="15">
        <v>44358.8</v>
      </c>
      <c r="M120" s="15">
        <v>25790</v>
      </c>
      <c r="N120" s="15">
        <v>18568.800000000003</v>
      </c>
      <c r="P120" s="13"/>
      <c r="Q120" s="13"/>
      <c r="W120" s="15"/>
      <c r="X120" s="15"/>
      <c r="Y120" s="15"/>
      <c r="AA120" s="15"/>
      <c r="AB120" s="15"/>
      <c r="AC120" s="15"/>
    </row>
    <row r="121" spans="1:29" x14ac:dyDescent="0.25">
      <c r="A121" s="13">
        <v>44287</v>
      </c>
      <c r="B121" s="13" t="str">
        <f t="shared" si="1"/>
        <v>Q2</v>
      </c>
      <c r="C121" s="12" t="s">
        <v>84</v>
      </c>
      <c r="D121" s="12" t="s">
        <v>100</v>
      </c>
      <c r="E121" s="12" t="s">
        <v>86</v>
      </c>
      <c r="F121" s="12" t="s">
        <v>91</v>
      </c>
      <c r="G121" s="12">
        <v>2535</v>
      </c>
      <c r="H121" s="15">
        <v>10</v>
      </c>
      <c r="I121" s="15">
        <v>7</v>
      </c>
      <c r="J121" s="15">
        <v>17745</v>
      </c>
      <c r="K121" s="12">
        <v>2661.75</v>
      </c>
      <c r="L121" s="15">
        <v>15083.25</v>
      </c>
      <c r="M121" s="15">
        <v>12675</v>
      </c>
      <c r="N121" s="15">
        <v>2408.25</v>
      </c>
      <c r="P121" s="13"/>
      <c r="Q121" s="13"/>
      <c r="W121" s="15"/>
      <c r="X121" s="15"/>
      <c r="Y121" s="15"/>
      <c r="AA121" s="15"/>
      <c r="AB121" s="15"/>
      <c r="AC121" s="15"/>
    </row>
    <row r="122" spans="1:29" x14ac:dyDescent="0.25">
      <c r="A122" s="13">
        <v>44287</v>
      </c>
      <c r="B122" s="13" t="str">
        <f t="shared" si="1"/>
        <v>Q2</v>
      </c>
      <c r="C122" s="12" t="s">
        <v>84</v>
      </c>
      <c r="D122" s="12" t="s">
        <v>89</v>
      </c>
      <c r="E122" s="12" t="s">
        <v>86</v>
      </c>
      <c r="F122" s="12" t="s">
        <v>91</v>
      </c>
      <c r="G122" s="12">
        <v>2532</v>
      </c>
      <c r="H122" s="15">
        <v>10</v>
      </c>
      <c r="I122" s="15">
        <v>7</v>
      </c>
      <c r="J122" s="15">
        <v>17724</v>
      </c>
      <c r="K122" s="12">
        <v>1949.64</v>
      </c>
      <c r="L122" s="15">
        <v>15774.36</v>
      </c>
      <c r="M122" s="15">
        <v>12660</v>
      </c>
      <c r="N122" s="15">
        <v>3114.3599999999997</v>
      </c>
      <c r="P122" s="13"/>
      <c r="Q122" s="13"/>
      <c r="W122" s="15"/>
      <c r="X122" s="15"/>
      <c r="Y122" s="15"/>
      <c r="AA122" s="15"/>
      <c r="AB122" s="15"/>
      <c r="AC122" s="15"/>
    </row>
    <row r="123" spans="1:29" x14ac:dyDescent="0.25">
      <c r="A123" s="13">
        <v>44287</v>
      </c>
      <c r="B123" s="13" t="str">
        <f t="shared" si="1"/>
        <v>Q2</v>
      </c>
      <c r="C123" s="12" t="s">
        <v>92</v>
      </c>
      <c r="D123" s="12" t="s">
        <v>93</v>
      </c>
      <c r="E123" s="12" t="s">
        <v>102</v>
      </c>
      <c r="F123" s="12" t="s">
        <v>87</v>
      </c>
      <c r="G123" s="12">
        <v>2301</v>
      </c>
      <c r="H123" s="15">
        <v>5</v>
      </c>
      <c r="I123" s="15">
        <v>300</v>
      </c>
      <c r="J123" s="15">
        <v>690300</v>
      </c>
      <c r="K123" s="12">
        <v>6903</v>
      </c>
      <c r="L123" s="15">
        <v>683397</v>
      </c>
      <c r="M123" s="15">
        <v>575250</v>
      </c>
      <c r="N123" s="15">
        <v>108147</v>
      </c>
      <c r="P123" s="13"/>
      <c r="Q123" s="13"/>
      <c r="W123" s="15"/>
      <c r="X123" s="15"/>
      <c r="Y123" s="15"/>
      <c r="AA123" s="15"/>
      <c r="AB123" s="15"/>
      <c r="AC123" s="15"/>
    </row>
    <row r="124" spans="1:29" x14ac:dyDescent="0.25">
      <c r="A124" s="13">
        <v>44287</v>
      </c>
      <c r="B124" s="13" t="str">
        <f t="shared" si="1"/>
        <v>Q2</v>
      </c>
      <c r="C124" s="12" t="s">
        <v>94</v>
      </c>
      <c r="D124" s="12" t="s">
        <v>93</v>
      </c>
      <c r="E124" s="12" t="s">
        <v>99</v>
      </c>
      <c r="F124" s="12" t="s">
        <v>103</v>
      </c>
      <c r="G124" s="12">
        <v>1953</v>
      </c>
      <c r="H124" s="15">
        <v>260</v>
      </c>
      <c r="I124" s="15">
        <v>12</v>
      </c>
      <c r="J124" s="15">
        <v>23436</v>
      </c>
      <c r="K124" s="12">
        <v>0</v>
      </c>
      <c r="L124" s="15">
        <v>23436</v>
      </c>
      <c r="M124" s="15">
        <v>5859</v>
      </c>
      <c r="N124" s="15">
        <v>17577</v>
      </c>
      <c r="P124" s="13"/>
      <c r="Q124" s="13"/>
      <c r="W124" s="15"/>
      <c r="X124" s="15"/>
      <c r="Y124" s="15"/>
      <c r="AA124" s="15"/>
      <c r="AB124" s="15"/>
      <c r="AC124" s="15"/>
    </row>
    <row r="125" spans="1:29" x14ac:dyDescent="0.25">
      <c r="A125" s="13">
        <v>44287</v>
      </c>
      <c r="B125" s="13" t="str">
        <f t="shared" si="1"/>
        <v>Q2</v>
      </c>
      <c r="C125" s="12" t="s">
        <v>94</v>
      </c>
      <c r="D125" s="12" t="s">
        <v>100</v>
      </c>
      <c r="E125" s="12" t="s">
        <v>95</v>
      </c>
      <c r="F125" s="12" t="s">
        <v>87</v>
      </c>
      <c r="G125" s="12">
        <v>1916</v>
      </c>
      <c r="H125" s="15">
        <v>250</v>
      </c>
      <c r="I125" s="15">
        <v>12</v>
      </c>
      <c r="J125" s="15">
        <v>22992</v>
      </c>
      <c r="K125" s="12">
        <v>689.76</v>
      </c>
      <c r="L125" s="15">
        <v>22302.240000000002</v>
      </c>
      <c r="M125" s="15">
        <v>5748</v>
      </c>
      <c r="N125" s="15">
        <v>16554.240000000002</v>
      </c>
      <c r="P125" s="13"/>
      <c r="Q125" s="13"/>
      <c r="W125" s="15"/>
      <c r="X125" s="15"/>
      <c r="Y125" s="15"/>
      <c r="AA125" s="15"/>
      <c r="AB125" s="15"/>
      <c r="AC125" s="15"/>
    </row>
    <row r="126" spans="1:29" x14ac:dyDescent="0.25">
      <c r="A126" s="13">
        <v>44287</v>
      </c>
      <c r="B126" s="13" t="str">
        <f t="shared" si="1"/>
        <v>Q2</v>
      </c>
      <c r="C126" s="12" t="s">
        <v>92</v>
      </c>
      <c r="D126" s="12" t="s">
        <v>89</v>
      </c>
      <c r="E126" s="12" t="s">
        <v>102</v>
      </c>
      <c r="F126" s="12" t="s">
        <v>91</v>
      </c>
      <c r="G126" s="12">
        <v>1773</v>
      </c>
      <c r="H126" s="15">
        <v>5</v>
      </c>
      <c r="I126" s="15">
        <v>300</v>
      </c>
      <c r="J126" s="15">
        <v>531900</v>
      </c>
      <c r="K126" s="12">
        <v>63828</v>
      </c>
      <c r="L126" s="15">
        <v>468072</v>
      </c>
      <c r="M126" s="15">
        <v>443250</v>
      </c>
      <c r="N126" s="15">
        <v>24822</v>
      </c>
      <c r="P126" s="13"/>
      <c r="Q126" s="13"/>
      <c r="W126" s="15"/>
      <c r="X126" s="15"/>
      <c r="Y126" s="15"/>
      <c r="AA126" s="15"/>
      <c r="AB126" s="15"/>
      <c r="AC126" s="15"/>
    </row>
    <row r="127" spans="1:29" x14ac:dyDescent="0.25">
      <c r="A127" s="13">
        <v>44287</v>
      </c>
      <c r="B127" s="13" t="str">
        <f t="shared" si="1"/>
        <v>Q2</v>
      </c>
      <c r="C127" s="12" t="s">
        <v>94</v>
      </c>
      <c r="D127" s="12" t="s">
        <v>89</v>
      </c>
      <c r="E127" s="12" t="s">
        <v>95</v>
      </c>
      <c r="F127" s="12" t="s">
        <v>96</v>
      </c>
      <c r="G127" s="12">
        <v>1738.5</v>
      </c>
      <c r="H127" s="15">
        <v>250</v>
      </c>
      <c r="I127" s="15">
        <v>12</v>
      </c>
      <c r="J127" s="15">
        <v>20862</v>
      </c>
      <c r="K127" s="12">
        <v>1460.34</v>
      </c>
      <c r="L127" s="15">
        <v>19401.66</v>
      </c>
      <c r="M127" s="15">
        <v>5216</v>
      </c>
      <c r="N127" s="15">
        <v>14186.16</v>
      </c>
      <c r="P127" s="13"/>
      <c r="Q127" s="13"/>
      <c r="W127" s="15"/>
      <c r="X127" s="15"/>
      <c r="Y127" s="15"/>
      <c r="AA127" s="15"/>
      <c r="AB127" s="15"/>
      <c r="AC127" s="15"/>
    </row>
    <row r="128" spans="1:29" x14ac:dyDescent="0.25">
      <c r="A128" s="13">
        <v>44287</v>
      </c>
      <c r="B128" s="13" t="str">
        <f t="shared" si="1"/>
        <v>Q2</v>
      </c>
      <c r="C128" s="12" t="s">
        <v>88</v>
      </c>
      <c r="D128" s="12" t="s">
        <v>85</v>
      </c>
      <c r="E128" s="12" t="s">
        <v>86</v>
      </c>
      <c r="F128" s="12" t="s">
        <v>91</v>
      </c>
      <c r="G128" s="12">
        <v>1614</v>
      </c>
      <c r="H128" s="15">
        <v>10</v>
      </c>
      <c r="I128" s="15">
        <v>15</v>
      </c>
      <c r="J128" s="15">
        <v>24210</v>
      </c>
      <c r="K128" s="12">
        <v>3631.5</v>
      </c>
      <c r="L128" s="15">
        <v>20578.5</v>
      </c>
      <c r="M128" s="15">
        <v>16140</v>
      </c>
      <c r="N128" s="15">
        <v>4438.5</v>
      </c>
      <c r="P128" s="13"/>
      <c r="Q128" s="13"/>
      <c r="W128" s="15"/>
      <c r="X128" s="15"/>
      <c r="Y128" s="15"/>
      <c r="AA128" s="15"/>
      <c r="AB128" s="15"/>
      <c r="AC128" s="15"/>
    </row>
    <row r="129" spans="1:29" x14ac:dyDescent="0.25">
      <c r="A129" s="13">
        <v>44287</v>
      </c>
      <c r="B129" s="13" t="str">
        <f t="shared" si="1"/>
        <v>Q2</v>
      </c>
      <c r="C129" s="12" t="s">
        <v>92</v>
      </c>
      <c r="D129" s="12" t="s">
        <v>104</v>
      </c>
      <c r="E129" s="12" t="s">
        <v>86</v>
      </c>
      <c r="F129" s="12" t="s">
        <v>96</v>
      </c>
      <c r="G129" s="12">
        <v>1607</v>
      </c>
      <c r="H129" s="15">
        <v>10</v>
      </c>
      <c r="I129" s="15">
        <v>300</v>
      </c>
      <c r="J129" s="15">
        <v>482100</v>
      </c>
      <c r="K129" s="12">
        <v>24105</v>
      </c>
      <c r="L129" s="15">
        <v>457995</v>
      </c>
      <c r="M129" s="15">
        <v>401750</v>
      </c>
      <c r="N129" s="15">
        <v>56245</v>
      </c>
      <c r="P129" s="13"/>
      <c r="Q129" s="13"/>
      <c r="W129" s="15"/>
      <c r="X129" s="15"/>
      <c r="Y129" s="15"/>
      <c r="AA129" s="15"/>
      <c r="AB129" s="15"/>
      <c r="AC129" s="15"/>
    </row>
    <row r="130" spans="1:29" x14ac:dyDescent="0.25">
      <c r="A130" s="13">
        <v>44287</v>
      </c>
      <c r="B130" s="13" t="str">
        <f t="shared" ref="B130:B193" si="2">"Q"&amp;ROUNDUP(MONTH(A130)/3,0)</f>
        <v>Q2</v>
      </c>
      <c r="C130" s="12" t="s">
        <v>92</v>
      </c>
      <c r="D130" s="12" t="s">
        <v>98</v>
      </c>
      <c r="E130" s="12" t="s">
        <v>86</v>
      </c>
      <c r="F130" s="12" t="s">
        <v>87</v>
      </c>
      <c r="G130" s="12">
        <v>1414.5</v>
      </c>
      <c r="H130" s="15">
        <v>10</v>
      </c>
      <c r="I130" s="15">
        <v>300</v>
      </c>
      <c r="J130" s="15">
        <v>424350</v>
      </c>
      <c r="K130" s="12">
        <v>16974</v>
      </c>
      <c r="L130" s="15">
        <v>407376</v>
      </c>
      <c r="M130" s="15">
        <v>353625</v>
      </c>
      <c r="N130" s="15">
        <v>53751</v>
      </c>
      <c r="P130" s="13"/>
      <c r="Q130" s="13"/>
      <c r="W130" s="15"/>
      <c r="X130" s="15"/>
      <c r="Y130" s="15"/>
      <c r="AA130" s="15"/>
      <c r="AB130" s="15"/>
      <c r="AC130" s="15"/>
    </row>
    <row r="131" spans="1:29" x14ac:dyDescent="0.25">
      <c r="A131" s="13">
        <v>44287</v>
      </c>
      <c r="B131" s="13" t="str">
        <f t="shared" si="2"/>
        <v>Q2</v>
      </c>
      <c r="C131" s="12" t="s">
        <v>84</v>
      </c>
      <c r="D131" s="12" t="s">
        <v>93</v>
      </c>
      <c r="E131" s="12" t="s">
        <v>95</v>
      </c>
      <c r="F131" s="12" t="s">
        <v>96</v>
      </c>
      <c r="G131" s="12">
        <v>1351.5</v>
      </c>
      <c r="H131" s="15">
        <v>250</v>
      </c>
      <c r="I131" s="15">
        <v>350</v>
      </c>
      <c r="J131" s="15">
        <v>473025</v>
      </c>
      <c r="K131" s="12">
        <v>42572.25</v>
      </c>
      <c r="L131" s="15">
        <v>430452.75</v>
      </c>
      <c r="M131" s="15">
        <v>351390</v>
      </c>
      <c r="N131" s="15">
        <v>79062.75</v>
      </c>
      <c r="P131" s="13"/>
      <c r="Q131" s="13"/>
      <c r="W131" s="15"/>
      <c r="X131" s="15"/>
      <c r="Y131" s="15"/>
      <c r="AA131" s="15"/>
      <c r="AB131" s="15"/>
      <c r="AC131" s="15"/>
    </row>
    <row r="132" spans="1:29" x14ac:dyDescent="0.25">
      <c r="A132" s="13">
        <v>44287</v>
      </c>
      <c r="B132" s="13" t="str">
        <f t="shared" si="2"/>
        <v>Q2</v>
      </c>
      <c r="C132" s="12" t="s">
        <v>84</v>
      </c>
      <c r="D132" s="12" t="s">
        <v>98</v>
      </c>
      <c r="E132" s="12" t="s">
        <v>86</v>
      </c>
      <c r="F132" s="12" t="s">
        <v>96</v>
      </c>
      <c r="G132" s="12">
        <v>1259</v>
      </c>
      <c r="H132" s="15">
        <v>10</v>
      </c>
      <c r="I132" s="15">
        <v>7</v>
      </c>
      <c r="J132" s="15">
        <v>8813</v>
      </c>
      <c r="K132" s="12">
        <v>705.04</v>
      </c>
      <c r="L132" s="15">
        <v>8107.96</v>
      </c>
      <c r="M132" s="15">
        <v>6295</v>
      </c>
      <c r="N132" s="15">
        <v>1812.96</v>
      </c>
      <c r="P132" s="13"/>
      <c r="Q132" s="13"/>
      <c r="W132" s="15"/>
      <c r="X132" s="15"/>
      <c r="Y132" s="15"/>
      <c r="AA132" s="15"/>
      <c r="AB132" s="15"/>
      <c r="AC132" s="15"/>
    </row>
    <row r="133" spans="1:29" x14ac:dyDescent="0.25">
      <c r="A133" s="13">
        <v>44287</v>
      </c>
      <c r="B133" s="13" t="str">
        <f t="shared" si="2"/>
        <v>Q2</v>
      </c>
      <c r="C133" s="12" t="s">
        <v>84</v>
      </c>
      <c r="D133" s="12" t="s">
        <v>98</v>
      </c>
      <c r="E133" s="12" t="s">
        <v>102</v>
      </c>
      <c r="F133" s="12" t="s">
        <v>91</v>
      </c>
      <c r="G133" s="12">
        <v>1199</v>
      </c>
      <c r="H133" s="15">
        <v>5</v>
      </c>
      <c r="I133" s="15">
        <v>350</v>
      </c>
      <c r="J133" s="15">
        <v>419650</v>
      </c>
      <c r="K133" s="12">
        <v>58751</v>
      </c>
      <c r="L133" s="15">
        <v>360899</v>
      </c>
      <c r="M133" s="15">
        <v>311740</v>
      </c>
      <c r="N133" s="15">
        <v>49159</v>
      </c>
      <c r="P133" s="13"/>
      <c r="Q133" s="13"/>
      <c r="W133" s="15"/>
      <c r="X133" s="15"/>
      <c r="Y133" s="15"/>
      <c r="AA133" s="15"/>
      <c r="AB133" s="15"/>
      <c r="AC133" s="15"/>
    </row>
    <row r="134" spans="1:29" x14ac:dyDescent="0.25">
      <c r="A134" s="13">
        <v>44287</v>
      </c>
      <c r="B134" s="13" t="str">
        <f t="shared" si="2"/>
        <v>Q2</v>
      </c>
      <c r="C134" s="12" t="s">
        <v>97</v>
      </c>
      <c r="D134" s="12" t="s">
        <v>100</v>
      </c>
      <c r="E134" s="12" t="s">
        <v>99</v>
      </c>
      <c r="F134" s="12" t="s">
        <v>87</v>
      </c>
      <c r="G134" s="12">
        <v>1074</v>
      </c>
      <c r="H134" s="15">
        <v>260</v>
      </c>
      <c r="I134" s="15">
        <v>125</v>
      </c>
      <c r="J134" s="15">
        <v>134250</v>
      </c>
      <c r="K134" s="12">
        <v>5370</v>
      </c>
      <c r="L134" s="15">
        <v>128880</v>
      </c>
      <c r="M134" s="15">
        <v>128880</v>
      </c>
      <c r="N134" s="15">
        <v>0</v>
      </c>
      <c r="P134" s="13"/>
      <c r="Q134" s="13"/>
      <c r="W134" s="15"/>
      <c r="X134" s="15"/>
      <c r="Y134" s="15"/>
      <c r="AA134" s="15"/>
      <c r="AB134" s="15"/>
      <c r="AC134" s="15"/>
    </row>
    <row r="135" spans="1:29" x14ac:dyDescent="0.25">
      <c r="A135" s="13">
        <v>44287</v>
      </c>
      <c r="B135" s="13" t="str">
        <f t="shared" si="2"/>
        <v>Q2</v>
      </c>
      <c r="C135" s="12" t="s">
        <v>84</v>
      </c>
      <c r="D135" s="12" t="s">
        <v>100</v>
      </c>
      <c r="E135" s="12" t="s">
        <v>102</v>
      </c>
      <c r="F135" s="12" t="s">
        <v>96</v>
      </c>
      <c r="G135" s="12">
        <v>980</v>
      </c>
      <c r="H135" s="15">
        <v>5</v>
      </c>
      <c r="I135" s="15">
        <v>350</v>
      </c>
      <c r="J135" s="15">
        <v>343000</v>
      </c>
      <c r="K135" s="12">
        <v>20580</v>
      </c>
      <c r="L135" s="15">
        <v>322420</v>
      </c>
      <c r="M135" s="15">
        <v>254800</v>
      </c>
      <c r="N135" s="15">
        <v>67620</v>
      </c>
      <c r="P135" s="13"/>
      <c r="Q135" s="13"/>
      <c r="W135" s="15"/>
      <c r="X135" s="15"/>
      <c r="Y135" s="15"/>
      <c r="AA135" s="15"/>
      <c r="AB135" s="15"/>
      <c r="AC135" s="15"/>
    </row>
    <row r="136" spans="1:29" x14ac:dyDescent="0.25">
      <c r="A136" s="13">
        <v>44287</v>
      </c>
      <c r="B136" s="13" t="str">
        <f t="shared" si="2"/>
        <v>Q2</v>
      </c>
      <c r="C136" s="12" t="s">
        <v>84</v>
      </c>
      <c r="D136" s="12" t="s">
        <v>85</v>
      </c>
      <c r="E136" s="12" t="s">
        <v>95</v>
      </c>
      <c r="F136" s="12" t="s">
        <v>87</v>
      </c>
      <c r="G136" s="12">
        <v>943.5</v>
      </c>
      <c r="H136" s="15">
        <v>250</v>
      </c>
      <c r="I136" s="15">
        <v>350</v>
      </c>
      <c r="J136" s="15">
        <v>330225</v>
      </c>
      <c r="K136" s="12">
        <v>3302.25</v>
      </c>
      <c r="L136" s="15">
        <v>326922.75</v>
      </c>
      <c r="M136" s="15">
        <v>245310</v>
      </c>
      <c r="N136" s="15">
        <v>81612.75</v>
      </c>
      <c r="P136" s="13"/>
      <c r="Q136" s="13"/>
      <c r="W136" s="15"/>
      <c r="X136" s="15"/>
      <c r="Y136" s="15"/>
      <c r="AA136" s="15"/>
      <c r="AB136" s="15"/>
      <c r="AC136" s="15"/>
    </row>
    <row r="137" spans="1:29" x14ac:dyDescent="0.25">
      <c r="A137" s="13">
        <v>44287</v>
      </c>
      <c r="B137" s="13" t="str">
        <f t="shared" si="2"/>
        <v>Q2</v>
      </c>
      <c r="C137" s="12" t="s">
        <v>97</v>
      </c>
      <c r="D137" s="12" t="s">
        <v>85</v>
      </c>
      <c r="E137" s="12" t="s">
        <v>101</v>
      </c>
      <c r="F137" s="12" t="s">
        <v>87</v>
      </c>
      <c r="G137" s="12">
        <v>742.5</v>
      </c>
      <c r="H137" s="15">
        <v>3</v>
      </c>
      <c r="I137" s="15">
        <v>125</v>
      </c>
      <c r="J137" s="15">
        <v>92812.5</v>
      </c>
      <c r="K137" s="12">
        <v>1856.25</v>
      </c>
      <c r="L137" s="15">
        <v>90956.25</v>
      </c>
      <c r="M137" s="15">
        <v>89100</v>
      </c>
      <c r="N137" s="15">
        <v>1856.25</v>
      </c>
      <c r="P137" s="13"/>
      <c r="Q137" s="13"/>
      <c r="W137" s="15"/>
      <c r="X137" s="15"/>
      <c r="Y137" s="15"/>
      <c r="AA137" s="15"/>
      <c r="AB137" s="15"/>
      <c r="AC137" s="15"/>
    </row>
    <row r="138" spans="1:29" x14ac:dyDescent="0.25">
      <c r="A138" s="13">
        <v>44287</v>
      </c>
      <c r="B138" s="13" t="str">
        <f t="shared" si="2"/>
        <v>Q2</v>
      </c>
      <c r="C138" s="12" t="s">
        <v>84</v>
      </c>
      <c r="D138" s="12" t="s">
        <v>85</v>
      </c>
      <c r="E138" s="12" t="s">
        <v>86</v>
      </c>
      <c r="F138" s="12" t="s">
        <v>91</v>
      </c>
      <c r="G138" s="12">
        <v>723</v>
      </c>
      <c r="H138" s="15">
        <v>10</v>
      </c>
      <c r="I138" s="15">
        <v>7</v>
      </c>
      <c r="J138" s="15">
        <v>5061</v>
      </c>
      <c r="K138" s="12">
        <v>759.15</v>
      </c>
      <c r="L138" s="15">
        <v>4301.8500000000004</v>
      </c>
      <c r="M138" s="15">
        <v>3615</v>
      </c>
      <c r="N138" s="15">
        <v>686.85000000000014</v>
      </c>
      <c r="P138" s="13"/>
      <c r="Q138" s="13"/>
      <c r="W138" s="15"/>
      <c r="X138" s="15"/>
      <c r="Y138" s="15"/>
      <c r="AA138" s="15"/>
      <c r="AB138" s="15"/>
      <c r="AC138" s="15"/>
    </row>
    <row r="139" spans="1:29" x14ac:dyDescent="0.25">
      <c r="A139" s="13">
        <v>44287</v>
      </c>
      <c r="B139" s="13" t="str">
        <f t="shared" si="2"/>
        <v>Q2</v>
      </c>
      <c r="C139" s="12" t="s">
        <v>84</v>
      </c>
      <c r="D139" s="12" t="s">
        <v>93</v>
      </c>
      <c r="E139" s="12" t="s">
        <v>90</v>
      </c>
      <c r="F139" s="12" t="s">
        <v>91</v>
      </c>
      <c r="G139" s="12">
        <v>606</v>
      </c>
      <c r="H139" s="15">
        <v>120</v>
      </c>
      <c r="I139" s="15">
        <v>20</v>
      </c>
      <c r="J139" s="15">
        <v>12120</v>
      </c>
      <c r="K139" s="12">
        <v>1696.8</v>
      </c>
      <c r="L139" s="15">
        <v>10423.200000000001</v>
      </c>
      <c r="M139" s="15">
        <v>6060</v>
      </c>
      <c r="N139" s="15">
        <v>4363.2000000000007</v>
      </c>
      <c r="P139" s="13"/>
      <c r="Q139" s="13"/>
      <c r="W139" s="15"/>
      <c r="X139" s="15"/>
      <c r="Y139" s="15"/>
      <c r="AA139" s="15"/>
      <c r="AB139" s="15"/>
      <c r="AC139" s="15"/>
    </row>
    <row r="140" spans="1:29" x14ac:dyDescent="0.25">
      <c r="A140" s="13">
        <v>44287</v>
      </c>
      <c r="B140" s="13" t="str">
        <f t="shared" si="2"/>
        <v>Q2</v>
      </c>
      <c r="C140" s="12" t="s">
        <v>84</v>
      </c>
      <c r="D140" s="12" t="s">
        <v>89</v>
      </c>
      <c r="E140" s="12" t="s">
        <v>95</v>
      </c>
      <c r="F140" s="12" t="s">
        <v>96</v>
      </c>
      <c r="G140" s="12">
        <v>574.5</v>
      </c>
      <c r="H140" s="15">
        <v>250</v>
      </c>
      <c r="I140" s="15">
        <v>350</v>
      </c>
      <c r="J140" s="15">
        <v>201075</v>
      </c>
      <c r="K140" s="12">
        <v>16086</v>
      </c>
      <c r="L140" s="15">
        <v>184989</v>
      </c>
      <c r="M140" s="15">
        <v>149370</v>
      </c>
      <c r="N140" s="15">
        <v>35619</v>
      </c>
      <c r="P140" s="13"/>
      <c r="Q140" s="13"/>
      <c r="W140" s="15"/>
      <c r="X140" s="15"/>
      <c r="Y140" s="15"/>
      <c r="AA140" s="15"/>
      <c r="AB140" s="15"/>
      <c r="AC140" s="15"/>
    </row>
    <row r="141" spans="1:29" x14ac:dyDescent="0.25">
      <c r="A141" s="13">
        <v>44287</v>
      </c>
      <c r="B141" s="13" t="str">
        <f t="shared" si="2"/>
        <v>Q2</v>
      </c>
      <c r="C141" s="12" t="s">
        <v>88</v>
      </c>
      <c r="D141" s="12" t="s">
        <v>98</v>
      </c>
      <c r="E141" s="12" t="s">
        <v>90</v>
      </c>
      <c r="F141" s="12" t="s">
        <v>91</v>
      </c>
      <c r="G141" s="12">
        <v>510</v>
      </c>
      <c r="H141" s="15">
        <v>120</v>
      </c>
      <c r="I141" s="15">
        <v>15</v>
      </c>
      <c r="J141" s="15">
        <v>7650</v>
      </c>
      <c r="K141" s="12">
        <v>765</v>
      </c>
      <c r="L141" s="15">
        <v>6885</v>
      </c>
      <c r="M141" s="15">
        <v>5100</v>
      </c>
      <c r="N141" s="15">
        <v>1785</v>
      </c>
      <c r="P141" s="13"/>
      <c r="Q141" s="13"/>
      <c r="W141" s="15"/>
      <c r="X141" s="15"/>
      <c r="Y141" s="15"/>
      <c r="AA141" s="15"/>
      <c r="AB141" s="15"/>
      <c r="AC141" s="15"/>
    </row>
    <row r="142" spans="1:29" x14ac:dyDescent="0.25">
      <c r="A142" s="13">
        <v>44317</v>
      </c>
      <c r="B142" s="13" t="str">
        <f t="shared" si="2"/>
        <v>Q2</v>
      </c>
      <c r="C142" s="12" t="s">
        <v>92</v>
      </c>
      <c r="D142" s="12" t="s">
        <v>93</v>
      </c>
      <c r="E142" s="12" t="s">
        <v>86</v>
      </c>
      <c r="F142" s="12" t="s">
        <v>87</v>
      </c>
      <c r="G142" s="12">
        <v>2918</v>
      </c>
      <c r="H142" s="15">
        <v>10</v>
      </c>
      <c r="I142" s="15">
        <v>300</v>
      </c>
      <c r="J142" s="15">
        <v>875400</v>
      </c>
      <c r="K142" s="12">
        <v>35016</v>
      </c>
      <c r="L142" s="15">
        <v>840384</v>
      </c>
      <c r="M142" s="15">
        <v>729500</v>
      </c>
      <c r="N142" s="15">
        <v>110884</v>
      </c>
      <c r="P142" s="13"/>
      <c r="Q142" s="13"/>
      <c r="W142" s="15"/>
      <c r="X142" s="15"/>
      <c r="Y142" s="15"/>
      <c r="AA142" s="15"/>
      <c r="AB142" s="15"/>
      <c r="AC142" s="15"/>
    </row>
    <row r="143" spans="1:29" x14ac:dyDescent="0.25">
      <c r="A143" s="13">
        <v>44317</v>
      </c>
      <c r="B143" s="13" t="str">
        <f t="shared" si="2"/>
        <v>Q2</v>
      </c>
      <c r="C143" s="12" t="s">
        <v>84</v>
      </c>
      <c r="D143" s="12" t="s">
        <v>100</v>
      </c>
      <c r="E143" s="12" t="s">
        <v>86</v>
      </c>
      <c r="F143" s="12" t="s">
        <v>91</v>
      </c>
      <c r="G143" s="12">
        <v>2851</v>
      </c>
      <c r="H143" s="15">
        <v>10</v>
      </c>
      <c r="I143" s="15">
        <v>350</v>
      </c>
      <c r="J143" s="15">
        <v>997850</v>
      </c>
      <c r="K143" s="12">
        <v>149677.5</v>
      </c>
      <c r="L143" s="15">
        <v>848172.5</v>
      </c>
      <c r="M143" s="15">
        <v>741260</v>
      </c>
      <c r="N143" s="15">
        <v>106912.5</v>
      </c>
      <c r="P143" s="13"/>
      <c r="Q143" s="13"/>
      <c r="W143" s="15"/>
      <c r="X143" s="15"/>
      <c r="Y143" s="15"/>
      <c r="AA143" s="15"/>
      <c r="AB143" s="15"/>
      <c r="AC143" s="15"/>
    </row>
    <row r="144" spans="1:29" x14ac:dyDescent="0.25">
      <c r="A144" s="13">
        <v>44317</v>
      </c>
      <c r="B144" s="13" t="str">
        <f t="shared" si="2"/>
        <v>Q2</v>
      </c>
      <c r="C144" s="12" t="s">
        <v>97</v>
      </c>
      <c r="D144" s="12" t="s">
        <v>93</v>
      </c>
      <c r="E144" s="12" t="s">
        <v>99</v>
      </c>
      <c r="F144" s="12" t="s">
        <v>91</v>
      </c>
      <c r="G144" s="12">
        <v>2844</v>
      </c>
      <c r="H144" s="15">
        <v>260</v>
      </c>
      <c r="I144" s="15">
        <v>125</v>
      </c>
      <c r="J144" s="15">
        <v>355500</v>
      </c>
      <c r="K144" s="12">
        <v>49770</v>
      </c>
      <c r="L144" s="15">
        <v>305730</v>
      </c>
      <c r="M144" s="15">
        <v>341280</v>
      </c>
      <c r="N144" s="15">
        <v>-35550</v>
      </c>
      <c r="P144" s="13"/>
      <c r="Q144" s="13"/>
      <c r="W144" s="15"/>
      <c r="X144" s="15"/>
      <c r="Y144" s="15"/>
      <c r="AA144" s="15"/>
      <c r="AB144" s="15"/>
      <c r="AC144" s="15"/>
    </row>
    <row r="145" spans="1:29" x14ac:dyDescent="0.25">
      <c r="A145" s="13">
        <v>44317</v>
      </c>
      <c r="B145" s="13" t="str">
        <f t="shared" si="2"/>
        <v>Q2</v>
      </c>
      <c r="C145" s="12" t="s">
        <v>88</v>
      </c>
      <c r="D145" s="12" t="s">
        <v>89</v>
      </c>
      <c r="E145" s="12" t="s">
        <v>90</v>
      </c>
      <c r="F145" s="12" t="s">
        <v>91</v>
      </c>
      <c r="G145" s="12">
        <v>2826</v>
      </c>
      <c r="H145" s="15">
        <v>120</v>
      </c>
      <c r="I145" s="15">
        <v>15</v>
      </c>
      <c r="J145" s="15">
        <v>42390</v>
      </c>
      <c r="K145" s="12">
        <v>6358.5</v>
      </c>
      <c r="L145" s="15">
        <v>36031.5</v>
      </c>
      <c r="M145" s="15">
        <v>28260</v>
      </c>
      <c r="N145" s="15">
        <v>7771.5</v>
      </c>
      <c r="P145" s="13"/>
      <c r="Q145" s="13"/>
      <c r="W145" s="15"/>
      <c r="X145" s="15"/>
      <c r="Y145" s="15"/>
      <c r="AA145" s="15"/>
      <c r="AB145" s="15"/>
      <c r="AC145" s="15"/>
    </row>
    <row r="146" spans="1:29" x14ac:dyDescent="0.25">
      <c r="A146" s="13">
        <v>44317</v>
      </c>
      <c r="B146" s="13" t="str">
        <f t="shared" si="2"/>
        <v>Q2</v>
      </c>
      <c r="C146" s="12" t="s">
        <v>94</v>
      </c>
      <c r="D146" s="12" t="s">
        <v>100</v>
      </c>
      <c r="E146" s="12" t="s">
        <v>102</v>
      </c>
      <c r="F146" s="12" t="s">
        <v>91</v>
      </c>
      <c r="G146" s="12">
        <v>2661</v>
      </c>
      <c r="H146" s="15">
        <v>5</v>
      </c>
      <c r="I146" s="15">
        <v>12</v>
      </c>
      <c r="J146" s="15">
        <v>31932</v>
      </c>
      <c r="K146" s="12">
        <v>3831.84</v>
      </c>
      <c r="L146" s="15">
        <v>28100.16</v>
      </c>
      <c r="M146" s="15">
        <v>7983</v>
      </c>
      <c r="N146" s="15">
        <v>20117.16</v>
      </c>
      <c r="P146" s="13"/>
      <c r="Q146" s="13"/>
      <c r="W146" s="15"/>
      <c r="X146" s="15"/>
      <c r="Y146" s="15"/>
      <c r="AA146" s="15"/>
      <c r="AB146" s="15"/>
      <c r="AC146" s="15"/>
    </row>
    <row r="147" spans="1:29" x14ac:dyDescent="0.25">
      <c r="A147" s="13">
        <v>44317</v>
      </c>
      <c r="B147" s="13" t="str">
        <f t="shared" si="2"/>
        <v>Q2</v>
      </c>
      <c r="C147" s="12" t="s">
        <v>84</v>
      </c>
      <c r="D147" s="12" t="s">
        <v>93</v>
      </c>
      <c r="E147" s="12" t="s">
        <v>86</v>
      </c>
      <c r="F147" s="12" t="s">
        <v>96</v>
      </c>
      <c r="G147" s="12">
        <v>2327</v>
      </c>
      <c r="H147" s="15">
        <v>10</v>
      </c>
      <c r="I147" s="15">
        <v>7</v>
      </c>
      <c r="J147" s="15">
        <v>16289</v>
      </c>
      <c r="K147" s="12">
        <v>814.45</v>
      </c>
      <c r="L147" s="15">
        <v>15474.55</v>
      </c>
      <c r="M147" s="15">
        <v>11635</v>
      </c>
      <c r="N147" s="15">
        <v>3839.5499999999993</v>
      </c>
      <c r="P147" s="13"/>
      <c r="Q147" s="13"/>
      <c r="W147" s="15"/>
      <c r="X147" s="15"/>
      <c r="Y147" s="15"/>
      <c r="AA147" s="15"/>
      <c r="AB147" s="15"/>
      <c r="AC147" s="15"/>
    </row>
    <row r="148" spans="1:29" x14ac:dyDescent="0.25">
      <c r="A148" s="13">
        <v>44317</v>
      </c>
      <c r="B148" s="13" t="str">
        <f t="shared" si="2"/>
        <v>Q2</v>
      </c>
      <c r="C148" s="12" t="s">
        <v>84</v>
      </c>
      <c r="D148" s="12" t="s">
        <v>93</v>
      </c>
      <c r="E148" s="12" t="s">
        <v>102</v>
      </c>
      <c r="F148" s="12" t="s">
        <v>91</v>
      </c>
      <c r="G148" s="12">
        <v>2313</v>
      </c>
      <c r="H148" s="15">
        <v>5</v>
      </c>
      <c r="I148" s="15">
        <v>350</v>
      </c>
      <c r="J148" s="15">
        <v>809550</v>
      </c>
      <c r="K148" s="12">
        <v>80955</v>
      </c>
      <c r="L148" s="15">
        <v>728595</v>
      </c>
      <c r="M148" s="15">
        <v>601380</v>
      </c>
      <c r="N148" s="15">
        <v>127215</v>
      </c>
      <c r="P148" s="13"/>
      <c r="Q148" s="13"/>
      <c r="W148" s="15"/>
      <c r="X148" s="15"/>
      <c r="Y148" s="15"/>
      <c r="AA148" s="15"/>
      <c r="AB148" s="15"/>
      <c r="AC148" s="15"/>
    </row>
    <row r="149" spans="1:29" x14ac:dyDescent="0.25">
      <c r="A149" s="13">
        <v>44317</v>
      </c>
      <c r="B149" s="13" t="str">
        <f t="shared" si="2"/>
        <v>Q2</v>
      </c>
      <c r="C149" s="12" t="s">
        <v>97</v>
      </c>
      <c r="D149" s="12" t="s">
        <v>98</v>
      </c>
      <c r="E149" s="12" t="s">
        <v>99</v>
      </c>
      <c r="F149" s="12" t="s">
        <v>87</v>
      </c>
      <c r="G149" s="12">
        <v>2276</v>
      </c>
      <c r="H149" s="15">
        <v>260</v>
      </c>
      <c r="I149" s="15">
        <v>125</v>
      </c>
      <c r="J149" s="15">
        <v>284500</v>
      </c>
      <c r="K149" s="12">
        <v>5690</v>
      </c>
      <c r="L149" s="15">
        <v>278810</v>
      </c>
      <c r="M149" s="15">
        <v>273120</v>
      </c>
      <c r="N149" s="15">
        <v>5690</v>
      </c>
      <c r="P149" s="13"/>
      <c r="Q149" s="13"/>
      <c r="W149" s="15"/>
      <c r="X149" s="15"/>
      <c r="Y149" s="15"/>
      <c r="AA149" s="15"/>
      <c r="AB149" s="15"/>
      <c r="AC149" s="15"/>
    </row>
    <row r="150" spans="1:29" x14ac:dyDescent="0.25">
      <c r="A150" s="13">
        <v>44317</v>
      </c>
      <c r="B150" s="13" t="str">
        <f t="shared" si="2"/>
        <v>Q2</v>
      </c>
      <c r="C150" s="12" t="s">
        <v>94</v>
      </c>
      <c r="D150" s="12" t="s">
        <v>85</v>
      </c>
      <c r="E150" s="12" t="s">
        <v>95</v>
      </c>
      <c r="F150" s="12" t="s">
        <v>91</v>
      </c>
      <c r="G150" s="12">
        <v>2109</v>
      </c>
      <c r="H150" s="15">
        <v>250</v>
      </c>
      <c r="I150" s="15">
        <v>12</v>
      </c>
      <c r="J150" s="15">
        <v>25308</v>
      </c>
      <c r="K150" s="12">
        <v>3036.96</v>
      </c>
      <c r="L150" s="15">
        <v>22271.040000000001</v>
      </c>
      <c r="M150" s="15">
        <v>6327</v>
      </c>
      <c r="N150" s="15">
        <v>15944.04</v>
      </c>
      <c r="P150" s="13"/>
      <c r="Q150" s="13"/>
      <c r="W150" s="15"/>
      <c r="X150" s="15"/>
      <c r="Y150" s="15"/>
      <c r="AA150" s="15"/>
      <c r="AB150" s="15"/>
      <c r="AC150" s="15"/>
    </row>
    <row r="151" spans="1:29" x14ac:dyDescent="0.25">
      <c r="A151" s="13">
        <v>44317</v>
      </c>
      <c r="B151" s="13" t="str">
        <f t="shared" si="2"/>
        <v>Q2</v>
      </c>
      <c r="C151" s="12" t="s">
        <v>84</v>
      </c>
      <c r="D151" s="12" t="s">
        <v>100</v>
      </c>
      <c r="E151" s="12" t="s">
        <v>99</v>
      </c>
      <c r="F151" s="12" t="s">
        <v>91</v>
      </c>
      <c r="G151" s="12">
        <v>2039</v>
      </c>
      <c r="H151" s="15">
        <v>260</v>
      </c>
      <c r="I151" s="15">
        <v>20</v>
      </c>
      <c r="J151" s="15">
        <v>40780</v>
      </c>
      <c r="K151" s="12">
        <v>4078</v>
      </c>
      <c r="L151" s="15">
        <v>36702</v>
      </c>
      <c r="M151" s="15">
        <v>20390</v>
      </c>
      <c r="N151" s="15">
        <v>16312</v>
      </c>
      <c r="P151" s="13"/>
      <c r="Q151" s="13"/>
      <c r="W151" s="15"/>
      <c r="X151" s="15"/>
      <c r="Y151" s="15"/>
      <c r="AA151" s="15"/>
      <c r="AB151" s="15"/>
      <c r="AC151" s="15"/>
    </row>
    <row r="152" spans="1:29" x14ac:dyDescent="0.25">
      <c r="A152" s="13">
        <v>44317</v>
      </c>
      <c r="B152" s="13" t="str">
        <f t="shared" si="2"/>
        <v>Q2</v>
      </c>
      <c r="C152" s="12" t="s">
        <v>94</v>
      </c>
      <c r="D152" s="12" t="s">
        <v>93</v>
      </c>
      <c r="E152" s="12" t="s">
        <v>95</v>
      </c>
      <c r="F152" s="12" t="s">
        <v>91</v>
      </c>
      <c r="G152" s="12">
        <v>1806</v>
      </c>
      <c r="H152" s="15">
        <v>250</v>
      </c>
      <c r="I152" s="15">
        <v>12</v>
      </c>
      <c r="J152" s="15">
        <v>21672</v>
      </c>
      <c r="K152" s="12">
        <v>3250.8</v>
      </c>
      <c r="L152" s="15">
        <v>18421.2</v>
      </c>
      <c r="M152" s="15">
        <v>5418</v>
      </c>
      <c r="N152" s="15">
        <v>13003.2</v>
      </c>
      <c r="P152" s="13"/>
      <c r="Q152" s="13"/>
      <c r="W152" s="15"/>
      <c r="X152" s="15"/>
      <c r="Y152" s="15"/>
      <c r="AA152" s="15"/>
      <c r="AB152" s="15"/>
      <c r="AC152" s="15"/>
    </row>
    <row r="153" spans="1:29" x14ac:dyDescent="0.25">
      <c r="A153" s="13">
        <v>44317</v>
      </c>
      <c r="B153" s="13" t="str">
        <f t="shared" si="2"/>
        <v>Q2</v>
      </c>
      <c r="C153" s="12" t="s">
        <v>84</v>
      </c>
      <c r="D153" s="12" t="s">
        <v>93</v>
      </c>
      <c r="E153" s="12" t="s">
        <v>101</v>
      </c>
      <c r="F153" s="12" t="s">
        <v>91</v>
      </c>
      <c r="G153" s="12">
        <v>1743</v>
      </c>
      <c r="H153" s="15">
        <v>3</v>
      </c>
      <c r="I153" s="15">
        <v>20</v>
      </c>
      <c r="J153" s="15">
        <v>34860</v>
      </c>
      <c r="K153" s="12">
        <v>4880.3999999999996</v>
      </c>
      <c r="L153" s="15">
        <v>29979.599999999999</v>
      </c>
      <c r="M153" s="15">
        <v>17430</v>
      </c>
      <c r="N153" s="15">
        <v>12549.599999999999</v>
      </c>
      <c r="P153" s="13"/>
      <c r="Q153" s="13"/>
      <c r="W153" s="15"/>
      <c r="X153" s="15"/>
      <c r="Y153" s="15"/>
      <c r="AA153" s="15"/>
      <c r="AB153" s="15"/>
      <c r="AC153" s="15"/>
    </row>
    <row r="154" spans="1:29" x14ac:dyDescent="0.25">
      <c r="A154" s="13">
        <v>44317</v>
      </c>
      <c r="B154" s="13" t="str">
        <f t="shared" si="2"/>
        <v>Q2</v>
      </c>
      <c r="C154" s="12" t="s">
        <v>92</v>
      </c>
      <c r="D154" s="12" t="s">
        <v>98</v>
      </c>
      <c r="E154" s="12" t="s">
        <v>86</v>
      </c>
      <c r="F154" s="12" t="s">
        <v>87</v>
      </c>
      <c r="G154" s="12">
        <v>1728</v>
      </c>
      <c r="H154" s="15">
        <v>10</v>
      </c>
      <c r="I154" s="15">
        <v>300</v>
      </c>
      <c r="J154" s="15">
        <v>518400</v>
      </c>
      <c r="K154" s="12">
        <v>10368</v>
      </c>
      <c r="L154" s="15">
        <v>508032</v>
      </c>
      <c r="M154" s="15">
        <v>432000</v>
      </c>
      <c r="N154" s="15">
        <v>76032</v>
      </c>
      <c r="P154" s="13"/>
      <c r="Q154" s="13"/>
      <c r="W154" s="15"/>
      <c r="X154" s="15"/>
      <c r="Y154" s="15"/>
      <c r="AA154" s="15"/>
      <c r="AB154" s="15"/>
      <c r="AC154" s="15"/>
    </row>
    <row r="155" spans="1:29" x14ac:dyDescent="0.25">
      <c r="A155" s="13">
        <v>44317</v>
      </c>
      <c r="B155" s="13" t="str">
        <f t="shared" si="2"/>
        <v>Q2</v>
      </c>
      <c r="C155" s="12" t="s">
        <v>92</v>
      </c>
      <c r="D155" s="12" t="s">
        <v>85</v>
      </c>
      <c r="E155" s="12" t="s">
        <v>86</v>
      </c>
      <c r="F155" s="12" t="s">
        <v>96</v>
      </c>
      <c r="G155" s="12">
        <v>1702</v>
      </c>
      <c r="H155" s="15">
        <v>10</v>
      </c>
      <c r="I155" s="15">
        <v>300</v>
      </c>
      <c r="J155" s="15">
        <v>510600</v>
      </c>
      <c r="K155" s="12">
        <v>35742</v>
      </c>
      <c r="L155" s="15">
        <v>474858</v>
      </c>
      <c r="M155" s="15">
        <v>425500</v>
      </c>
      <c r="N155" s="15">
        <v>49358</v>
      </c>
      <c r="P155" s="13"/>
      <c r="Q155" s="13"/>
      <c r="W155" s="15"/>
      <c r="X155" s="15"/>
      <c r="Y155" s="15"/>
      <c r="AA155" s="15"/>
      <c r="AB155" s="15"/>
      <c r="AC155" s="15"/>
    </row>
    <row r="156" spans="1:29" x14ac:dyDescent="0.25">
      <c r="A156" s="13">
        <v>44317</v>
      </c>
      <c r="B156" s="13" t="str">
        <f t="shared" si="2"/>
        <v>Q2</v>
      </c>
      <c r="C156" s="12" t="s">
        <v>84</v>
      </c>
      <c r="D156" s="12" t="s">
        <v>89</v>
      </c>
      <c r="E156" s="12" t="s">
        <v>102</v>
      </c>
      <c r="F156" s="12" t="s">
        <v>96</v>
      </c>
      <c r="G156" s="12">
        <v>1666</v>
      </c>
      <c r="H156" s="15">
        <v>5</v>
      </c>
      <c r="I156" s="15">
        <v>350</v>
      </c>
      <c r="J156" s="15">
        <v>583100</v>
      </c>
      <c r="K156" s="12">
        <v>52479</v>
      </c>
      <c r="L156" s="15">
        <v>530621</v>
      </c>
      <c r="M156" s="15">
        <v>433160</v>
      </c>
      <c r="N156" s="15">
        <v>97461</v>
      </c>
      <c r="P156" s="13"/>
      <c r="Q156" s="13"/>
      <c r="W156" s="15"/>
      <c r="X156" s="15"/>
      <c r="Y156" s="15"/>
      <c r="AA156" s="15"/>
      <c r="AB156" s="15"/>
      <c r="AC156" s="15"/>
    </row>
    <row r="157" spans="1:29" x14ac:dyDescent="0.25">
      <c r="A157" s="13">
        <v>44317</v>
      </c>
      <c r="B157" s="13" t="str">
        <f t="shared" si="2"/>
        <v>Q2</v>
      </c>
      <c r="C157" s="12" t="s">
        <v>97</v>
      </c>
      <c r="D157" s="12" t="s">
        <v>85</v>
      </c>
      <c r="E157" s="12" t="s">
        <v>99</v>
      </c>
      <c r="F157" s="12" t="s">
        <v>96</v>
      </c>
      <c r="G157" s="12">
        <v>1645</v>
      </c>
      <c r="H157" s="15">
        <v>260</v>
      </c>
      <c r="I157" s="15">
        <v>125</v>
      </c>
      <c r="J157" s="15">
        <v>205625</v>
      </c>
      <c r="K157" s="12">
        <v>14393.75</v>
      </c>
      <c r="L157" s="15">
        <v>191231.25</v>
      </c>
      <c r="M157" s="15">
        <v>197400</v>
      </c>
      <c r="N157" s="15">
        <v>-6168.75</v>
      </c>
      <c r="P157" s="13"/>
      <c r="Q157" s="13"/>
      <c r="W157" s="15"/>
      <c r="X157" s="15"/>
      <c r="Y157" s="15"/>
      <c r="AA157" s="15"/>
      <c r="AB157" s="15"/>
      <c r="AC157" s="15"/>
    </row>
    <row r="158" spans="1:29" x14ac:dyDescent="0.25">
      <c r="A158" s="13">
        <v>44317</v>
      </c>
      <c r="B158" s="13" t="str">
        <f t="shared" si="2"/>
        <v>Q2</v>
      </c>
      <c r="C158" s="12" t="s">
        <v>84</v>
      </c>
      <c r="D158" s="12" t="s">
        <v>89</v>
      </c>
      <c r="E158" s="12" t="s">
        <v>101</v>
      </c>
      <c r="F158" s="12" t="s">
        <v>96</v>
      </c>
      <c r="G158" s="12">
        <v>1563</v>
      </c>
      <c r="H158" s="15">
        <v>3</v>
      </c>
      <c r="I158" s="15">
        <v>20</v>
      </c>
      <c r="J158" s="15">
        <v>31260</v>
      </c>
      <c r="K158" s="12">
        <v>1563</v>
      </c>
      <c r="L158" s="15">
        <v>29697</v>
      </c>
      <c r="M158" s="15">
        <v>15630</v>
      </c>
      <c r="N158" s="15">
        <v>14067</v>
      </c>
      <c r="P158" s="13"/>
      <c r="Q158" s="13"/>
      <c r="W158" s="15"/>
      <c r="X158" s="15"/>
      <c r="Y158" s="15"/>
      <c r="AA158" s="15"/>
      <c r="AB158" s="15"/>
      <c r="AC158" s="15"/>
    </row>
    <row r="159" spans="1:29" x14ac:dyDescent="0.25">
      <c r="A159" s="13">
        <v>44317</v>
      </c>
      <c r="B159" s="13" t="str">
        <f t="shared" si="2"/>
        <v>Q2</v>
      </c>
      <c r="C159" s="12" t="s">
        <v>88</v>
      </c>
      <c r="D159" s="12" t="s">
        <v>98</v>
      </c>
      <c r="E159" s="12" t="s">
        <v>90</v>
      </c>
      <c r="F159" s="12" t="s">
        <v>96</v>
      </c>
      <c r="G159" s="12">
        <v>1530</v>
      </c>
      <c r="H159" s="15">
        <v>120</v>
      </c>
      <c r="I159" s="15">
        <v>15</v>
      </c>
      <c r="J159" s="15">
        <v>22950</v>
      </c>
      <c r="K159" s="12">
        <v>1377</v>
      </c>
      <c r="L159" s="15">
        <v>21573</v>
      </c>
      <c r="M159" s="15">
        <v>15300</v>
      </c>
      <c r="N159" s="15">
        <v>6273</v>
      </c>
      <c r="P159" s="13"/>
      <c r="Q159" s="13"/>
      <c r="W159" s="15"/>
      <c r="X159" s="15"/>
      <c r="Y159" s="15"/>
      <c r="AA159" s="15"/>
      <c r="AB159" s="15"/>
      <c r="AC159" s="15"/>
    </row>
    <row r="160" spans="1:29" x14ac:dyDescent="0.25">
      <c r="A160" s="13">
        <v>44317</v>
      </c>
      <c r="B160" s="13" t="str">
        <f t="shared" si="2"/>
        <v>Q2</v>
      </c>
      <c r="C160" s="12" t="s">
        <v>84</v>
      </c>
      <c r="D160" s="12" t="s">
        <v>98</v>
      </c>
      <c r="E160" s="12" t="s">
        <v>102</v>
      </c>
      <c r="F160" s="12" t="s">
        <v>96</v>
      </c>
      <c r="G160" s="12">
        <v>1460</v>
      </c>
      <c r="H160" s="15">
        <v>5</v>
      </c>
      <c r="I160" s="15">
        <v>350</v>
      </c>
      <c r="J160" s="15">
        <v>511000</v>
      </c>
      <c r="K160" s="12">
        <v>30660</v>
      </c>
      <c r="L160" s="15">
        <v>480340</v>
      </c>
      <c r="M160" s="15">
        <v>379600</v>
      </c>
      <c r="N160" s="15">
        <v>100740</v>
      </c>
      <c r="P160" s="13"/>
      <c r="Q160" s="13"/>
      <c r="W160" s="15"/>
      <c r="X160" s="15"/>
      <c r="Y160" s="15"/>
      <c r="AA160" s="15"/>
      <c r="AB160" s="15"/>
      <c r="AC160" s="15"/>
    </row>
    <row r="161" spans="1:29" x14ac:dyDescent="0.25">
      <c r="A161" s="13">
        <v>44317</v>
      </c>
      <c r="B161" s="13" t="str">
        <f t="shared" si="2"/>
        <v>Q2</v>
      </c>
      <c r="C161" s="12" t="s">
        <v>97</v>
      </c>
      <c r="D161" s="12" t="s">
        <v>89</v>
      </c>
      <c r="E161" s="12" t="s">
        <v>99</v>
      </c>
      <c r="F161" s="12" t="s">
        <v>91</v>
      </c>
      <c r="G161" s="12">
        <v>1433</v>
      </c>
      <c r="H161" s="15">
        <v>260</v>
      </c>
      <c r="I161" s="15">
        <v>125</v>
      </c>
      <c r="J161" s="15">
        <v>179125</v>
      </c>
      <c r="K161" s="12">
        <v>19703.75</v>
      </c>
      <c r="L161" s="15">
        <v>159421.25</v>
      </c>
      <c r="M161" s="15">
        <v>171960</v>
      </c>
      <c r="N161" s="15">
        <v>-12538.75</v>
      </c>
      <c r="P161" s="13"/>
      <c r="Q161" s="13"/>
      <c r="W161" s="15"/>
      <c r="X161" s="15"/>
      <c r="Y161" s="15"/>
      <c r="AA161" s="15"/>
      <c r="AB161" s="15"/>
      <c r="AC161" s="15"/>
    </row>
    <row r="162" spans="1:29" x14ac:dyDescent="0.25">
      <c r="A162" s="13">
        <v>44317</v>
      </c>
      <c r="B162" s="13" t="str">
        <f t="shared" si="2"/>
        <v>Q2</v>
      </c>
      <c r="C162" s="12" t="s">
        <v>88</v>
      </c>
      <c r="D162" s="12" t="s">
        <v>85</v>
      </c>
      <c r="E162" s="12" t="s">
        <v>90</v>
      </c>
      <c r="F162" s="12" t="s">
        <v>96</v>
      </c>
      <c r="G162" s="12">
        <v>1262</v>
      </c>
      <c r="H162" s="15">
        <v>120</v>
      </c>
      <c r="I162" s="15">
        <v>15</v>
      </c>
      <c r="J162" s="15">
        <v>18930</v>
      </c>
      <c r="K162" s="12">
        <v>1325.1</v>
      </c>
      <c r="L162" s="15">
        <v>17604.900000000001</v>
      </c>
      <c r="M162" s="15">
        <v>12620</v>
      </c>
      <c r="N162" s="15">
        <v>4984.9000000000015</v>
      </c>
      <c r="P162" s="13"/>
      <c r="Q162" s="13"/>
      <c r="W162" s="15"/>
      <c r="X162" s="15"/>
      <c r="Y162" s="15"/>
      <c r="AA162" s="15"/>
      <c r="AB162" s="15"/>
      <c r="AC162" s="15"/>
    </row>
    <row r="163" spans="1:29" x14ac:dyDescent="0.25">
      <c r="A163" s="13">
        <v>44317</v>
      </c>
      <c r="B163" s="13" t="str">
        <f t="shared" si="2"/>
        <v>Q2</v>
      </c>
      <c r="C163" s="12" t="s">
        <v>84</v>
      </c>
      <c r="D163" s="12" t="s">
        <v>98</v>
      </c>
      <c r="E163" s="12" t="s">
        <v>86</v>
      </c>
      <c r="F163" s="12" t="s">
        <v>96</v>
      </c>
      <c r="G163" s="12">
        <v>1095</v>
      </c>
      <c r="H163" s="15">
        <v>10</v>
      </c>
      <c r="I163" s="15">
        <v>7</v>
      </c>
      <c r="J163" s="15">
        <v>7665</v>
      </c>
      <c r="K163" s="12">
        <v>613.20000000000005</v>
      </c>
      <c r="L163" s="15">
        <v>7051.8</v>
      </c>
      <c r="M163" s="15">
        <v>5475</v>
      </c>
      <c r="N163" s="15">
        <v>1576.8000000000002</v>
      </c>
      <c r="P163" s="13"/>
      <c r="Q163" s="13"/>
      <c r="W163" s="15"/>
      <c r="X163" s="15"/>
      <c r="Y163" s="15"/>
      <c r="AA163" s="15"/>
      <c r="AB163" s="15"/>
      <c r="AC163" s="15"/>
    </row>
    <row r="164" spans="1:29" x14ac:dyDescent="0.25">
      <c r="A164" s="13">
        <v>44317</v>
      </c>
      <c r="B164" s="13" t="str">
        <f t="shared" si="2"/>
        <v>Q2</v>
      </c>
      <c r="C164" s="12" t="s">
        <v>84</v>
      </c>
      <c r="D164" s="12" t="s">
        <v>89</v>
      </c>
      <c r="E164" s="12" t="s">
        <v>86</v>
      </c>
      <c r="F164" s="12" t="s">
        <v>87</v>
      </c>
      <c r="G164" s="12">
        <v>1030</v>
      </c>
      <c r="H164" s="15">
        <v>10</v>
      </c>
      <c r="I164" s="15">
        <v>7</v>
      </c>
      <c r="J164" s="15">
        <v>7210</v>
      </c>
      <c r="K164" s="12">
        <v>72.099999999999994</v>
      </c>
      <c r="L164" s="15">
        <v>7137.9</v>
      </c>
      <c r="M164" s="15">
        <v>5150</v>
      </c>
      <c r="N164" s="15">
        <v>1987.8999999999996</v>
      </c>
      <c r="P164" s="13"/>
      <c r="Q164" s="13"/>
      <c r="W164" s="15"/>
      <c r="X164" s="15"/>
      <c r="Y164" s="15"/>
      <c r="AA164" s="15"/>
      <c r="AB164" s="15"/>
      <c r="AC164" s="15"/>
    </row>
    <row r="165" spans="1:29" x14ac:dyDescent="0.25">
      <c r="A165" s="13">
        <v>44317</v>
      </c>
      <c r="B165" s="13" t="str">
        <f t="shared" si="2"/>
        <v>Q2</v>
      </c>
      <c r="C165" s="12" t="s">
        <v>92</v>
      </c>
      <c r="D165" s="12" t="s">
        <v>89</v>
      </c>
      <c r="E165" s="12" t="s">
        <v>86</v>
      </c>
      <c r="F165" s="12" t="s">
        <v>87</v>
      </c>
      <c r="G165" s="12">
        <v>918</v>
      </c>
      <c r="H165" s="15">
        <v>10</v>
      </c>
      <c r="I165" s="15">
        <v>300</v>
      </c>
      <c r="J165" s="15">
        <v>275400</v>
      </c>
      <c r="K165" s="12">
        <v>5508</v>
      </c>
      <c r="L165" s="15">
        <v>269892</v>
      </c>
      <c r="M165" s="15">
        <v>229500</v>
      </c>
      <c r="N165" s="15">
        <v>40392</v>
      </c>
      <c r="P165" s="13"/>
      <c r="Q165" s="13"/>
      <c r="W165" s="15"/>
      <c r="X165" s="15"/>
      <c r="Y165" s="15"/>
      <c r="AA165" s="15"/>
      <c r="AB165" s="15"/>
      <c r="AC165" s="15"/>
    </row>
    <row r="166" spans="1:29" x14ac:dyDescent="0.25">
      <c r="A166" s="13">
        <v>44317</v>
      </c>
      <c r="B166" s="13" t="str">
        <f t="shared" si="2"/>
        <v>Q2</v>
      </c>
      <c r="C166" s="12" t="s">
        <v>94</v>
      </c>
      <c r="D166" s="12" t="s">
        <v>98</v>
      </c>
      <c r="E166" s="12" t="s">
        <v>95</v>
      </c>
      <c r="F166" s="12" t="s">
        <v>96</v>
      </c>
      <c r="G166" s="12">
        <v>880</v>
      </c>
      <c r="H166" s="15">
        <v>250</v>
      </c>
      <c r="I166" s="15">
        <v>12</v>
      </c>
      <c r="J166" s="15">
        <v>10560</v>
      </c>
      <c r="K166" s="12">
        <v>950.4</v>
      </c>
      <c r="L166" s="15">
        <v>9609.6</v>
      </c>
      <c r="M166" s="15">
        <v>2640</v>
      </c>
      <c r="N166" s="15">
        <v>6969.6</v>
      </c>
      <c r="P166" s="13"/>
      <c r="Q166" s="13"/>
      <c r="W166" s="15"/>
      <c r="X166" s="15"/>
      <c r="Y166" s="15"/>
      <c r="AA166" s="15"/>
      <c r="AB166" s="15"/>
      <c r="AC166" s="15"/>
    </row>
    <row r="167" spans="1:29" x14ac:dyDescent="0.25">
      <c r="A167" s="13">
        <v>44317</v>
      </c>
      <c r="B167" s="13" t="str">
        <f t="shared" si="2"/>
        <v>Q2</v>
      </c>
      <c r="C167" s="12" t="s">
        <v>94</v>
      </c>
      <c r="D167" s="12" t="s">
        <v>89</v>
      </c>
      <c r="E167" s="12" t="s">
        <v>95</v>
      </c>
      <c r="F167" s="12" t="s">
        <v>87</v>
      </c>
      <c r="G167" s="12">
        <v>866</v>
      </c>
      <c r="H167" s="15">
        <v>250</v>
      </c>
      <c r="I167" s="15">
        <v>12</v>
      </c>
      <c r="J167" s="15">
        <v>10392</v>
      </c>
      <c r="K167" s="12">
        <v>415.68</v>
      </c>
      <c r="L167" s="15">
        <v>9976.32</v>
      </c>
      <c r="M167" s="15">
        <v>2598</v>
      </c>
      <c r="N167" s="15">
        <v>7378.32</v>
      </c>
      <c r="P167" s="13"/>
      <c r="Q167" s="13"/>
      <c r="W167" s="15"/>
      <c r="X167" s="15"/>
      <c r="Y167" s="15"/>
      <c r="AA167" s="15"/>
      <c r="AB167" s="15"/>
      <c r="AC167" s="15"/>
    </row>
    <row r="168" spans="1:29" x14ac:dyDescent="0.25">
      <c r="A168" s="13">
        <v>44317</v>
      </c>
      <c r="B168" s="13" t="str">
        <f t="shared" si="2"/>
        <v>Q2</v>
      </c>
      <c r="C168" s="12" t="s">
        <v>84</v>
      </c>
      <c r="D168" s="12" t="s">
        <v>85</v>
      </c>
      <c r="E168" s="12" t="s">
        <v>101</v>
      </c>
      <c r="F168" s="12" t="s">
        <v>87</v>
      </c>
      <c r="G168" s="12">
        <v>831</v>
      </c>
      <c r="H168" s="15">
        <v>3</v>
      </c>
      <c r="I168" s="15">
        <v>20</v>
      </c>
      <c r="J168" s="15">
        <v>16620</v>
      </c>
      <c r="K168" s="12">
        <v>498.6</v>
      </c>
      <c r="L168" s="15">
        <v>16121.4</v>
      </c>
      <c r="M168" s="15">
        <v>8310</v>
      </c>
      <c r="N168" s="15">
        <v>7811.4</v>
      </c>
      <c r="P168" s="13"/>
      <c r="Q168" s="13"/>
      <c r="W168" s="15"/>
      <c r="X168" s="15"/>
      <c r="Y168" s="15"/>
      <c r="AA168" s="15"/>
      <c r="AB168" s="15"/>
      <c r="AC168" s="15"/>
    </row>
    <row r="169" spans="1:29" x14ac:dyDescent="0.25">
      <c r="A169" s="13">
        <v>44317</v>
      </c>
      <c r="B169" s="13" t="str">
        <f t="shared" si="2"/>
        <v>Q2</v>
      </c>
      <c r="C169" s="12" t="s">
        <v>88</v>
      </c>
      <c r="D169" s="12" t="s">
        <v>93</v>
      </c>
      <c r="E169" s="12" t="s">
        <v>90</v>
      </c>
      <c r="F169" s="12" t="s">
        <v>91</v>
      </c>
      <c r="G169" s="12">
        <v>790</v>
      </c>
      <c r="H169" s="15">
        <v>120</v>
      </c>
      <c r="I169" s="15">
        <v>15</v>
      </c>
      <c r="J169" s="15">
        <v>11850</v>
      </c>
      <c r="K169" s="12">
        <v>1185</v>
      </c>
      <c r="L169" s="15">
        <v>10665</v>
      </c>
      <c r="M169" s="15">
        <v>7900</v>
      </c>
      <c r="N169" s="15">
        <v>2765</v>
      </c>
      <c r="P169" s="13"/>
      <c r="Q169" s="13"/>
      <c r="W169" s="15"/>
      <c r="X169" s="15"/>
      <c r="Y169" s="15"/>
      <c r="AA169" s="15"/>
      <c r="AB169" s="15"/>
      <c r="AC169" s="15"/>
    </row>
    <row r="170" spans="1:29" x14ac:dyDescent="0.25">
      <c r="A170" s="13">
        <v>44317</v>
      </c>
      <c r="B170" s="13" t="str">
        <f t="shared" si="2"/>
        <v>Q2</v>
      </c>
      <c r="C170" s="12" t="s">
        <v>84</v>
      </c>
      <c r="D170" s="12" t="s">
        <v>98</v>
      </c>
      <c r="E170" s="12" t="s">
        <v>101</v>
      </c>
      <c r="F170" s="12" t="s">
        <v>96</v>
      </c>
      <c r="G170" s="12">
        <v>663</v>
      </c>
      <c r="H170" s="15">
        <v>3</v>
      </c>
      <c r="I170" s="15">
        <v>20</v>
      </c>
      <c r="J170" s="15">
        <v>13260</v>
      </c>
      <c r="K170" s="12">
        <v>1193.4000000000001</v>
      </c>
      <c r="L170" s="15">
        <v>12066.6</v>
      </c>
      <c r="M170" s="15">
        <v>6630</v>
      </c>
      <c r="N170" s="15">
        <v>5436.6</v>
      </c>
      <c r="P170" s="13"/>
      <c r="Q170" s="13"/>
      <c r="W170" s="15"/>
      <c r="X170" s="15"/>
      <c r="Y170" s="15"/>
      <c r="AA170" s="15"/>
      <c r="AB170" s="15"/>
      <c r="AC170" s="15"/>
    </row>
    <row r="171" spans="1:29" x14ac:dyDescent="0.25">
      <c r="A171" s="13">
        <v>44317</v>
      </c>
      <c r="B171" s="13" t="str">
        <f t="shared" si="2"/>
        <v>Q2</v>
      </c>
      <c r="C171" s="12" t="s">
        <v>92</v>
      </c>
      <c r="D171" s="12" t="s">
        <v>100</v>
      </c>
      <c r="E171" s="12" t="s">
        <v>86</v>
      </c>
      <c r="F171" s="12" t="s">
        <v>91</v>
      </c>
      <c r="G171" s="12">
        <v>591</v>
      </c>
      <c r="H171" s="15">
        <v>10</v>
      </c>
      <c r="I171" s="15">
        <v>300</v>
      </c>
      <c r="J171" s="15">
        <v>177300</v>
      </c>
      <c r="K171" s="12">
        <v>17730</v>
      </c>
      <c r="L171" s="15">
        <v>159570</v>
      </c>
      <c r="M171" s="15">
        <v>147750</v>
      </c>
      <c r="N171" s="15">
        <v>11820</v>
      </c>
      <c r="P171" s="13"/>
      <c r="Q171" s="13"/>
      <c r="W171" s="15"/>
      <c r="X171" s="15"/>
      <c r="Y171" s="15"/>
      <c r="AA171" s="15"/>
      <c r="AB171" s="15"/>
      <c r="AC171" s="15"/>
    </row>
    <row r="172" spans="1:29" x14ac:dyDescent="0.25">
      <c r="A172" s="13">
        <v>44317</v>
      </c>
      <c r="B172" s="13" t="str">
        <f t="shared" si="2"/>
        <v>Q2</v>
      </c>
      <c r="C172" s="12" t="s">
        <v>84</v>
      </c>
      <c r="D172" s="12" t="s">
        <v>100</v>
      </c>
      <c r="E172" s="12" t="s">
        <v>90</v>
      </c>
      <c r="F172" s="12" t="s">
        <v>87</v>
      </c>
      <c r="G172" s="12">
        <v>362</v>
      </c>
      <c r="H172" s="15">
        <v>120</v>
      </c>
      <c r="I172" s="15">
        <v>7</v>
      </c>
      <c r="J172" s="15">
        <v>2534</v>
      </c>
      <c r="K172" s="12">
        <v>25.34</v>
      </c>
      <c r="L172" s="15">
        <v>2508.66</v>
      </c>
      <c r="M172" s="15">
        <v>1810</v>
      </c>
      <c r="N172" s="15">
        <v>698.65999999999985</v>
      </c>
      <c r="P172" s="13"/>
      <c r="Q172" s="13"/>
      <c r="W172" s="15"/>
      <c r="X172" s="15"/>
      <c r="Y172" s="15"/>
      <c r="AA172" s="15"/>
      <c r="AB172" s="15"/>
      <c r="AC172" s="15"/>
    </row>
    <row r="173" spans="1:29" x14ac:dyDescent="0.25">
      <c r="A173" s="13">
        <v>44317</v>
      </c>
      <c r="B173" s="13" t="str">
        <f t="shared" si="2"/>
        <v>Q2</v>
      </c>
      <c r="C173" s="12" t="s">
        <v>97</v>
      </c>
      <c r="D173" s="12" t="s">
        <v>100</v>
      </c>
      <c r="E173" s="12" t="s">
        <v>95</v>
      </c>
      <c r="F173" s="12" t="s">
        <v>91</v>
      </c>
      <c r="G173" s="12">
        <v>341</v>
      </c>
      <c r="H173" s="15">
        <v>250</v>
      </c>
      <c r="I173" s="15">
        <v>125</v>
      </c>
      <c r="J173" s="15">
        <v>42625</v>
      </c>
      <c r="K173" s="12">
        <v>4262.5</v>
      </c>
      <c r="L173" s="15">
        <v>38362.5</v>
      </c>
      <c r="M173" s="15">
        <v>40920</v>
      </c>
      <c r="N173" s="15">
        <v>-2557.5</v>
      </c>
      <c r="P173" s="13"/>
      <c r="Q173" s="13"/>
      <c r="W173" s="15"/>
      <c r="X173" s="15"/>
      <c r="Y173" s="15"/>
      <c r="AA173" s="15"/>
      <c r="AB173" s="15"/>
      <c r="AC173" s="15"/>
    </row>
    <row r="174" spans="1:29" x14ac:dyDescent="0.25">
      <c r="A174" s="13">
        <v>44317</v>
      </c>
      <c r="B174" s="13" t="str">
        <f t="shared" si="2"/>
        <v>Q2</v>
      </c>
      <c r="C174" s="12" t="s">
        <v>84</v>
      </c>
      <c r="D174" s="12" t="s">
        <v>85</v>
      </c>
      <c r="E174" s="12" t="s">
        <v>86</v>
      </c>
      <c r="F174" s="12" t="s">
        <v>96</v>
      </c>
      <c r="G174" s="12">
        <v>257</v>
      </c>
      <c r="H174" s="15">
        <v>10</v>
      </c>
      <c r="I174" s="15">
        <v>7</v>
      </c>
      <c r="J174" s="15">
        <v>1799</v>
      </c>
      <c r="K174" s="12">
        <v>143.91999999999999</v>
      </c>
      <c r="L174" s="15">
        <v>1655.08</v>
      </c>
      <c r="M174" s="15">
        <v>1285</v>
      </c>
      <c r="N174" s="15">
        <v>370.07999999999993</v>
      </c>
      <c r="P174" s="13"/>
      <c r="Q174" s="13"/>
      <c r="W174" s="15"/>
      <c r="X174" s="15"/>
      <c r="Y174" s="15"/>
      <c r="AA174" s="15"/>
      <c r="AB174" s="15"/>
      <c r="AC174" s="15"/>
    </row>
    <row r="175" spans="1:29" x14ac:dyDescent="0.25">
      <c r="A175" s="13">
        <v>44317</v>
      </c>
      <c r="B175" s="13" t="str">
        <f t="shared" si="2"/>
        <v>Q2</v>
      </c>
      <c r="C175" s="12" t="s">
        <v>88</v>
      </c>
      <c r="D175" s="12" t="s">
        <v>100</v>
      </c>
      <c r="E175" s="12" t="s">
        <v>90</v>
      </c>
      <c r="F175" s="12" t="s">
        <v>96</v>
      </c>
      <c r="G175" s="12">
        <v>245</v>
      </c>
      <c r="H175" s="15">
        <v>120</v>
      </c>
      <c r="I175" s="15">
        <v>15</v>
      </c>
      <c r="J175" s="15">
        <v>3675</v>
      </c>
      <c r="K175" s="12">
        <v>330.75</v>
      </c>
      <c r="L175" s="15">
        <v>3344.25</v>
      </c>
      <c r="M175" s="15">
        <v>2450</v>
      </c>
      <c r="N175" s="15">
        <v>894.25</v>
      </c>
      <c r="P175" s="13"/>
      <c r="Q175" s="13"/>
      <c r="W175" s="15"/>
      <c r="X175" s="15"/>
      <c r="Y175" s="15"/>
      <c r="AA175" s="15"/>
      <c r="AB175" s="15"/>
      <c r="AC175" s="15"/>
    </row>
    <row r="176" spans="1:29" x14ac:dyDescent="0.25">
      <c r="A176" s="13">
        <v>44317</v>
      </c>
      <c r="B176" s="13" t="str">
        <f t="shared" si="2"/>
        <v>Q2</v>
      </c>
      <c r="C176" s="12" t="s">
        <v>84</v>
      </c>
      <c r="D176" s="12" t="s">
        <v>85</v>
      </c>
      <c r="E176" s="12" t="s">
        <v>102</v>
      </c>
      <c r="F176" s="12" t="s">
        <v>91</v>
      </c>
      <c r="G176" s="12">
        <v>200</v>
      </c>
      <c r="H176" s="15">
        <v>5</v>
      </c>
      <c r="I176" s="15">
        <v>350</v>
      </c>
      <c r="J176" s="15">
        <v>70000</v>
      </c>
      <c r="K176" s="12">
        <v>9800</v>
      </c>
      <c r="L176" s="15">
        <v>60200</v>
      </c>
      <c r="M176" s="15">
        <v>52000</v>
      </c>
      <c r="N176" s="15">
        <v>8200</v>
      </c>
      <c r="P176" s="13"/>
      <c r="Q176" s="13"/>
      <c r="W176" s="15"/>
      <c r="X176" s="15"/>
      <c r="Y176" s="15"/>
      <c r="AA176" s="15"/>
      <c r="AB176" s="15"/>
      <c r="AC176" s="15"/>
    </row>
    <row r="177" spans="1:29" x14ac:dyDescent="0.25">
      <c r="A177" s="13">
        <v>44348</v>
      </c>
      <c r="B177" s="13" t="str">
        <f t="shared" si="2"/>
        <v>Q2</v>
      </c>
      <c r="C177" s="12" t="s">
        <v>84</v>
      </c>
      <c r="D177" s="12" t="s">
        <v>93</v>
      </c>
      <c r="E177" s="12" t="s">
        <v>90</v>
      </c>
      <c r="F177" s="12" t="s">
        <v>96</v>
      </c>
      <c r="G177" s="12">
        <v>2907</v>
      </c>
      <c r="H177" s="15">
        <v>120</v>
      </c>
      <c r="I177" s="15">
        <v>7</v>
      </c>
      <c r="J177" s="15">
        <v>20349</v>
      </c>
      <c r="K177" s="12">
        <v>1627.92</v>
      </c>
      <c r="L177" s="15">
        <v>18721.080000000002</v>
      </c>
      <c r="M177" s="15">
        <v>14535</v>
      </c>
      <c r="N177" s="15">
        <v>4186.0800000000017</v>
      </c>
      <c r="P177" s="13"/>
      <c r="Q177" s="13"/>
      <c r="W177" s="15"/>
      <c r="X177" s="15"/>
      <c r="Y177" s="15"/>
      <c r="AA177" s="15"/>
      <c r="AB177" s="15"/>
      <c r="AC177" s="15"/>
    </row>
    <row r="178" spans="1:29" x14ac:dyDescent="0.25">
      <c r="A178" s="13">
        <v>44348</v>
      </c>
      <c r="B178" s="13" t="str">
        <f t="shared" si="2"/>
        <v>Q2</v>
      </c>
      <c r="C178" s="12" t="s">
        <v>84</v>
      </c>
      <c r="D178" s="12" t="s">
        <v>93</v>
      </c>
      <c r="E178" s="12" t="s">
        <v>99</v>
      </c>
      <c r="F178" s="12" t="s">
        <v>96</v>
      </c>
      <c r="G178" s="12">
        <v>2907</v>
      </c>
      <c r="H178" s="15">
        <v>260</v>
      </c>
      <c r="I178" s="15">
        <v>7</v>
      </c>
      <c r="J178" s="15">
        <v>20349</v>
      </c>
      <c r="K178" s="12">
        <v>1627.92</v>
      </c>
      <c r="L178" s="15">
        <v>18721.080000000002</v>
      </c>
      <c r="M178" s="15">
        <v>14535</v>
      </c>
      <c r="N178" s="15">
        <v>4186.0800000000017</v>
      </c>
      <c r="P178" s="13"/>
      <c r="Q178" s="13"/>
      <c r="W178" s="15"/>
      <c r="X178" s="15"/>
      <c r="Y178" s="15"/>
      <c r="AA178" s="15"/>
      <c r="AB178" s="15"/>
      <c r="AC178" s="15"/>
    </row>
    <row r="179" spans="1:29" x14ac:dyDescent="0.25">
      <c r="A179" s="13">
        <v>44348</v>
      </c>
      <c r="B179" s="13" t="str">
        <f t="shared" si="2"/>
        <v>Q2</v>
      </c>
      <c r="C179" s="12" t="s">
        <v>88</v>
      </c>
      <c r="D179" s="12" t="s">
        <v>85</v>
      </c>
      <c r="E179" s="12" t="s">
        <v>101</v>
      </c>
      <c r="F179" s="12" t="s">
        <v>96</v>
      </c>
      <c r="G179" s="12">
        <v>2844</v>
      </c>
      <c r="H179" s="15">
        <v>3</v>
      </c>
      <c r="I179" s="15">
        <v>15</v>
      </c>
      <c r="J179" s="15">
        <v>42660</v>
      </c>
      <c r="K179" s="12">
        <v>2559.6</v>
      </c>
      <c r="L179" s="15">
        <v>40100.400000000001</v>
      </c>
      <c r="M179" s="15">
        <v>28440</v>
      </c>
      <c r="N179" s="15">
        <v>11660.400000000001</v>
      </c>
      <c r="P179" s="13"/>
      <c r="Q179" s="13"/>
      <c r="W179" s="15"/>
      <c r="X179" s="15"/>
      <c r="Y179" s="15"/>
      <c r="AA179" s="15"/>
      <c r="AB179" s="15"/>
      <c r="AC179" s="15"/>
    </row>
    <row r="180" spans="1:29" x14ac:dyDescent="0.25">
      <c r="A180" s="13">
        <v>44348</v>
      </c>
      <c r="B180" s="13" t="str">
        <f t="shared" si="2"/>
        <v>Q2</v>
      </c>
      <c r="C180" s="12" t="s">
        <v>88</v>
      </c>
      <c r="D180" s="12" t="s">
        <v>85</v>
      </c>
      <c r="E180" s="12" t="s">
        <v>95</v>
      </c>
      <c r="F180" s="12" t="s">
        <v>96</v>
      </c>
      <c r="G180" s="12">
        <v>2844</v>
      </c>
      <c r="H180" s="15">
        <v>250</v>
      </c>
      <c r="I180" s="15">
        <v>15</v>
      </c>
      <c r="J180" s="15">
        <v>42660</v>
      </c>
      <c r="K180" s="12">
        <v>2559.6</v>
      </c>
      <c r="L180" s="15">
        <v>40100.400000000001</v>
      </c>
      <c r="M180" s="15">
        <v>28440</v>
      </c>
      <c r="N180" s="15">
        <v>11660.400000000001</v>
      </c>
      <c r="P180" s="13"/>
      <c r="Q180" s="13"/>
      <c r="W180" s="15"/>
      <c r="X180" s="15"/>
      <c r="Y180" s="15"/>
      <c r="AA180" s="15"/>
      <c r="AB180" s="15"/>
      <c r="AC180" s="15"/>
    </row>
    <row r="181" spans="1:29" x14ac:dyDescent="0.25">
      <c r="A181" s="13">
        <v>44348</v>
      </c>
      <c r="B181" s="13" t="str">
        <f t="shared" si="2"/>
        <v>Q2</v>
      </c>
      <c r="C181" s="12" t="s">
        <v>84</v>
      </c>
      <c r="D181" s="12" t="s">
        <v>85</v>
      </c>
      <c r="E181" s="12" t="s">
        <v>86</v>
      </c>
      <c r="F181" s="12" t="s">
        <v>91</v>
      </c>
      <c r="G181" s="12">
        <v>2632</v>
      </c>
      <c r="H181" s="15">
        <v>10</v>
      </c>
      <c r="I181" s="15">
        <v>350</v>
      </c>
      <c r="J181" s="15">
        <v>921200</v>
      </c>
      <c r="K181" s="12">
        <v>119756</v>
      </c>
      <c r="L181" s="15">
        <v>801444</v>
      </c>
      <c r="M181" s="15">
        <v>684320</v>
      </c>
      <c r="N181" s="15">
        <v>117124</v>
      </c>
      <c r="P181" s="13"/>
      <c r="Q181" s="13"/>
      <c r="W181" s="15"/>
      <c r="X181" s="15"/>
      <c r="Y181" s="15"/>
      <c r="AA181" s="15"/>
      <c r="AB181" s="15"/>
      <c r="AC181" s="15"/>
    </row>
    <row r="182" spans="1:29" x14ac:dyDescent="0.25">
      <c r="A182" s="13">
        <v>44348</v>
      </c>
      <c r="B182" s="13" t="str">
        <f t="shared" si="2"/>
        <v>Q2</v>
      </c>
      <c r="C182" s="12" t="s">
        <v>84</v>
      </c>
      <c r="D182" s="12" t="s">
        <v>85</v>
      </c>
      <c r="E182" s="12" t="s">
        <v>90</v>
      </c>
      <c r="F182" s="12" t="s">
        <v>91</v>
      </c>
      <c r="G182" s="12">
        <v>2632</v>
      </c>
      <c r="H182" s="15">
        <v>120</v>
      </c>
      <c r="I182" s="15">
        <v>350</v>
      </c>
      <c r="J182" s="15">
        <v>921200</v>
      </c>
      <c r="K182" s="12">
        <v>119756</v>
      </c>
      <c r="L182" s="15">
        <v>801444</v>
      </c>
      <c r="M182" s="15">
        <v>684320</v>
      </c>
      <c r="N182" s="15">
        <v>117124</v>
      </c>
      <c r="P182" s="13"/>
      <c r="Q182" s="13"/>
      <c r="W182" s="15"/>
      <c r="X182" s="15"/>
      <c r="Y182" s="15"/>
      <c r="AA182" s="15"/>
      <c r="AB182" s="15"/>
      <c r="AC182" s="15"/>
    </row>
    <row r="183" spans="1:29" x14ac:dyDescent="0.25">
      <c r="A183" s="13">
        <v>44348</v>
      </c>
      <c r="B183" s="13" t="str">
        <f t="shared" si="2"/>
        <v>Q2</v>
      </c>
      <c r="C183" s="12" t="s">
        <v>88</v>
      </c>
      <c r="D183" s="12" t="s">
        <v>93</v>
      </c>
      <c r="E183" s="12" t="s">
        <v>101</v>
      </c>
      <c r="F183" s="12" t="s">
        <v>91</v>
      </c>
      <c r="G183" s="12">
        <v>2567</v>
      </c>
      <c r="H183" s="15">
        <v>3</v>
      </c>
      <c r="I183" s="15">
        <v>15</v>
      </c>
      <c r="J183" s="15">
        <v>38505</v>
      </c>
      <c r="K183" s="12">
        <v>5005.6499999999996</v>
      </c>
      <c r="L183" s="15">
        <v>33499.35</v>
      </c>
      <c r="M183" s="15">
        <v>25670</v>
      </c>
      <c r="N183" s="15">
        <v>7829.3499999999985</v>
      </c>
      <c r="P183" s="13"/>
      <c r="Q183" s="13"/>
      <c r="W183" s="15"/>
      <c r="X183" s="15"/>
      <c r="Y183" s="15"/>
      <c r="AA183" s="15"/>
      <c r="AB183" s="15"/>
      <c r="AC183" s="15"/>
    </row>
    <row r="184" spans="1:29" x14ac:dyDescent="0.25">
      <c r="A184" s="13">
        <v>44348</v>
      </c>
      <c r="B184" s="13" t="str">
        <f t="shared" si="2"/>
        <v>Q2</v>
      </c>
      <c r="C184" s="12" t="s">
        <v>88</v>
      </c>
      <c r="D184" s="12" t="s">
        <v>93</v>
      </c>
      <c r="E184" s="12" t="s">
        <v>95</v>
      </c>
      <c r="F184" s="12" t="s">
        <v>91</v>
      </c>
      <c r="G184" s="12">
        <v>2567</v>
      </c>
      <c r="H184" s="15">
        <v>250</v>
      </c>
      <c r="I184" s="15">
        <v>15</v>
      </c>
      <c r="J184" s="15">
        <v>38505</v>
      </c>
      <c r="K184" s="12">
        <v>5005.6499999999996</v>
      </c>
      <c r="L184" s="15">
        <v>33499.35</v>
      </c>
      <c r="M184" s="15">
        <v>25670</v>
      </c>
      <c r="N184" s="15">
        <v>7829.3499999999985</v>
      </c>
      <c r="P184" s="13"/>
      <c r="Q184" s="13"/>
      <c r="W184" s="15"/>
      <c r="X184" s="15"/>
      <c r="Y184" s="15"/>
      <c r="AA184" s="15"/>
      <c r="AB184" s="15"/>
      <c r="AC184" s="15"/>
    </row>
    <row r="185" spans="1:29" x14ac:dyDescent="0.25">
      <c r="A185" s="13">
        <v>44348</v>
      </c>
      <c r="B185" s="13" t="str">
        <f t="shared" si="2"/>
        <v>Q2</v>
      </c>
      <c r="C185" s="12" t="s">
        <v>94</v>
      </c>
      <c r="D185" s="12" t="s">
        <v>85</v>
      </c>
      <c r="E185" s="12" t="s">
        <v>102</v>
      </c>
      <c r="F185" s="12" t="s">
        <v>103</v>
      </c>
      <c r="G185" s="12">
        <v>2518</v>
      </c>
      <c r="H185" s="15">
        <v>5</v>
      </c>
      <c r="I185" s="15">
        <v>12</v>
      </c>
      <c r="J185" s="15">
        <v>30216</v>
      </c>
      <c r="K185" s="12">
        <v>0</v>
      </c>
      <c r="L185" s="15">
        <v>30216</v>
      </c>
      <c r="M185" s="15">
        <v>7554</v>
      </c>
      <c r="N185" s="15">
        <v>22662</v>
      </c>
      <c r="P185" s="13"/>
      <c r="Q185" s="13"/>
      <c r="W185" s="15"/>
      <c r="X185" s="15"/>
      <c r="Y185" s="15"/>
      <c r="AA185" s="15"/>
      <c r="AB185" s="15"/>
      <c r="AC185" s="15"/>
    </row>
    <row r="186" spans="1:29" x14ac:dyDescent="0.25">
      <c r="A186" s="13">
        <v>44348</v>
      </c>
      <c r="B186" s="13" t="str">
        <f t="shared" si="2"/>
        <v>Q2</v>
      </c>
      <c r="C186" s="12" t="s">
        <v>94</v>
      </c>
      <c r="D186" s="12" t="s">
        <v>85</v>
      </c>
      <c r="E186" s="12" t="s">
        <v>86</v>
      </c>
      <c r="F186" s="12" t="s">
        <v>103</v>
      </c>
      <c r="G186" s="12">
        <v>2518</v>
      </c>
      <c r="H186" s="15">
        <v>10</v>
      </c>
      <c r="I186" s="15">
        <v>12</v>
      </c>
      <c r="J186" s="15">
        <v>30216</v>
      </c>
      <c r="K186" s="12">
        <v>0</v>
      </c>
      <c r="L186" s="15">
        <v>30216</v>
      </c>
      <c r="M186" s="15">
        <v>7554</v>
      </c>
      <c r="N186" s="15">
        <v>22662</v>
      </c>
      <c r="P186" s="13"/>
      <c r="Q186" s="13"/>
      <c r="W186" s="15"/>
      <c r="X186" s="15"/>
      <c r="Y186" s="15"/>
      <c r="AA186" s="15"/>
      <c r="AB186" s="15"/>
      <c r="AC186" s="15"/>
    </row>
    <row r="187" spans="1:29" x14ac:dyDescent="0.25">
      <c r="A187" s="13">
        <v>44348</v>
      </c>
      <c r="B187" s="13" t="str">
        <f t="shared" si="2"/>
        <v>Q2</v>
      </c>
      <c r="C187" s="12" t="s">
        <v>88</v>
      </c>
      <c r="D187" s="12" t="s">
        <v>100</v>
      </c>
      <c r="E187" s="12" t="s">
        <v>101</v>
      </c>
      <c r="F187" s="12" t="s">
        <v>103</v>
      </c>
      <c r="G187" s="12">
        <v>2470</v>
      </c>
      <c r="H187" s="15">
        <v>3</v>
      </c>
      <c r="I187" s="15">
        <v>15</v>
      </c>
      <c r="J187" s="15">
        <v>37050</v>
      </c>
      <c r="K187" s="12">
        <v>0</v>
      </c>
      <c r="L187" s="15">
        <v>37050</v>
      </c>
      <c r="M187" s="15">
        <v>24700</v>
      </c>
      <c r="N187" s="15">
        <v>12350</v>
      </c>
      <c r="P187" s="13"/>
      <c r="Q187" s="13"/>
      <c r="W187" s="15"/>
      <c r="X187" s="15"/>
      <c r="Y187" s="15"/>
      <c r="AA187" s="15"/>
      <c r="AB187" s="15"/>
      <c r="AC187" s="15"/>
    </row>
    <row r="188" spans="1:29" x14ac:dyDescent="0.25">
      <c r="A188" s="13">
        <v>44348</v>
      </c>
      <c r="B188" s="13" t="str">
        <f t="shared" si="2"/>
        <v>Q2</v>
      </c>
      <c r="C188" s="12" t="s">
        <v>88</v>
      </c>
      <c r="D188" s="12" t="s">
        <v>100</v>
      </c>
      <c r="E188" s="12" t="s">
        <v>102</v>
      </c>
      <c r="F188" s="12" t="s">
        <v>103</v>
      </c>
      <c r="G188" s="12">
        <v>2470</v>
      </c>
      <c r="H188" s="15">
        <v>5</v>
      </c>
      <c r="I188" s="15">
        <v>15</v>
      </c>
      <c r="J188" s="15">
        <v>37050</v>
      </c>
      <c r="K188" s="12">
        <v>0</v>
      </c>
      <c r="L188" s="15">
        <v>37050</v>
      </c>
      <c r="M188" s="15">
        <v>24700</v>
      </c>
      <c r="N188" s="15">
        <v>12350</v>
      </c>
      <c r="P188" s="13"/>
      <c r="Q188" s="13"/>
      <c r="W188" s="15"/>
      <c r="X188" s="15"/>
      <c r="Y188" s="15"/>
      <c r="AA188" s="15"/>
      <c r="AB188" s="15"/>
      <c r="AC188" s="15"/>
    </row>
    <row r="189" spans="1:29" x14ac:dyDescent="0.25">
      <c r="A189" s="13">
        <v>44348</v>
      </c>
      <c r="B189" s="13" t="str">
        <f t="shared" si="2"/>
        <v>Q2</v>
      </c>
      <c r="C189" s="12" t="s">
        <v>92</v>
      </c>
      <c r="D189" s="12" t="s">
        <v>100</v>
      </c>
      <c r="E189" s="12" t="s">
        <v>86</v>
      </c>
      <c r="F189" s="12" t="s">
        <v>96</v>
      </c>
      <c r="G189" s="12">
        <v>2460</v>
      </c>
      <c r="H189" s="15">
        <v>10</v>
      </c>
      <c r="I189" s="15">
        <v>300</v>
      </c>
      <c r="J189" s="15">
        <v>738000</v>
      </c>
      <c r="K189" s="12">
        <v>59040</v>
      </c>
      <c r="L189" s="15">
        <v>678960</v>
      </c>
      <c r="M189" s="15">
        <v>615000</v>
      </c>
      <c r="N189" s="15">
        <v>63960</v>
      </c>
      <c r="P189" s="13"/>
      <c r="Q189" s="13"/>
      <c r="W189" s="15"/>
      <c r="X189" s="15"/>
      <c r="Y189" s="15"/>
      <c r="AA189" s="15"/>
      <c r="AB189" s="15"/>
      <c r="AC189" s="15"/>
    </row>
    <row r="190" spans="1:29" x14ac:dyDescent="0.25">
      <c r="A190" s="13">
        <v>44348</v>
      </c>
      <c r="B190" s="13" t="str">
        <f t="shared" si="2"/>
        <v>Q2</v>
      </c>
      <c r="C190" s="12" t="s">
        <v>92</v>
      </c>
      <c r="D190" s="12" t="s">
        <v>100</v>
      </c>
      <c r="E190" s="12" t="s">
        <v>99</v>
      </c>
      <c r="F190" s="12" t="s">
        <v>96</v>
      </c>
      <c r="G190" s="12">
        <v>2460</v>
      </c>
      <c r="H190" s="15">
        <v>260</v>
      </c>
      <c r="I190" s="15">
        <v>300</v>
      </c>
      <c r="J190" s="15">
        <v>738000</v>
      </c>
      <c r="K190" s="12">
        <v>59040</v>
      </c>
      <c r="L190" s="15">
        <v>678960</v>
      </c>
      <c r="M190" s="15">
        <v>615000</v>
      </c>
      <c r="N190" s="15">
        <v>63960</v>
      </c>
      <c r="P190" s="13"/>
      <c r="Q190" s="13"/>
      <c r="W190" s="15"/>
      <c r="X190" s="15"/>
      <c r="Y190" s="15"/>
      <c r="AA190" s="15"/>
      <c r="AB190" s="15"/>
      <c r="AC190" s="15"/>
    </row>
    <row r="191" spans="1:29" x14ac:dyDescent="0.25">
      <c r="A191" s="13">
        <v>44348</v>
      </c>
      <c r="B191" s="13" t="str">
        <f t="shared" si="2"/>
        <v>Q2</v>
      </c>
      <c r="C191" s="12" t="s">
        <v>84</v>
      </c>
      <c r="D191" s="12" t="s">
        <v>98</v>
      </c>
      <c r="E191" s="12" t="s">
        <v>90</v>
      </c>
      <c r="F191" s="12" t="s">
        <v>96</v>
      </c>
      <c r="G191" s="12">
        <v>2338</v>
      </c>
      <c r="H191" s="15">
        <v>120</v>
      </c>
      <c r="I191" s="15">
        <v>7</v>
      </c>
      <c r="J191" s="15">
        <v>16366</v>
      </c>
      <c r="K191" s="12">
        <v>1309.28</v>
      </c>
      <c r="L191" s="15">
        <v>15056.72</v>
      </c>
      <c r="M191" s="15">
        <v>11690</v>
      </c>
      <c r="N191" s="15">
        <v>3366.7199999999993</v>
      </c>
      <c r="P191" s="13"/>
      <c r="Q191" s="13"/>
      <c r="W191" s="15"/>
      <c r="X191" s="15"/>
      <c r="Y191" s="15"/>
      <c r="AA191" s="15"/>
      <c r="AB191" s="15"/>
      <c r="AC191" s="15"/>
    </row>
    <row r="192" spans="1:29" x14ac:dyDescent="0.25">
      <c r="A192" s="13">
        <v>44348</v>
      </c>
      <c r="B192" s="13" t="str">
        <f t="shared" si="2"/>
        <v>Q2</v>
      </c>
      <c r="C192" s="12" t="s">
        <v>84</v>
      </c>
      <c r="D192" s="12" t="s">
        <v>98</v>
      </c>
      <c r="E192" s="12" t="s">
        <v>95</v>
      </c>
      <c r="F192" s="12" t="s">
        <v>96</v>
      </c>
      <c r="G192" s="12">
        <v>2338</v>
      </c>
      <c r="H192" s="15">
        <v>250</v>
      </c>
      <c r="I192" s="15">
        <v>7</v>
      </c>
      <c r="J192" s="15">
        <v>16366</v>
      </c>
      <c r="K192" s="12">
        <v>1309.28</v>
      </c>
      <c r="L192" s="15">
        <v>15056.72</v>
      </c>
      <c r="M192" s="15">
        <v>11690</v>
      </c>
      <c r="N192" s="15">
        <v>3366.7199999999993</v>
      </c>
      <c r="P192" s="13"/>
      <c r="Q192" s="13"/>
      <c r="W192" s="15"/>
      <c r="X192" s="15"/>
      <c r="Y192" s="15"/>
      <c r="AA192" s="15"/>
      <c r="AB192" s="15"/>
      <c r="AC192" s="15"/>
    </row>
    <row r="193" spans="1:29" x14ac:dyDescent="0.25">
      <c r="A193" s="13">
        <v>44348</v>
      </c>
      <c r="B193" s="13" t="str">
        <f t="shared" si="2"/>
        <v>Q2</v>
      </c>
      <c r="C193" s="12" t="s">
        <v>88</v>
      </c>
      <c r="D193" s="12" t="s">
        <v>89</v>
      </c>
      <c r="E193" s="12" t="s">
        <v>101</v>
      </c>
      <c r="F193" s="12" t="s">
        <v>103</v>
      </c>
      <c r="G193" s="12">
        <v>2178</v>
      </c>
      <c r="H193" s="15">
        <v>3</v>
      </c>
      <c r="I193" s="15">
        <v>15</v>
      </c>
      <c r="J193" s="15">
        <v>32670</v>
      </c>
      <c r="K193" s="12">
        <v>0</v>
      </c>
      <c r="L193" s="15">
        <v>32670</v>
      </c>
      <c r="M193" s="15">
        <v>21780</v>
      </c>
      <c r="N193" s="15">
        <v>10890</v>
      </c>
      <c r="P193" s="13"/>
      <c r="Q193" s="13"/>
      <c r="W193" s="15"/>
      <c r="X193" s="15"/>
      <c r="Y193" s="15"/>
      <c r="AA193" s="15"/>
      <c r="AB193" s="15"/>
      <c r="AC193" s="15"/>
    </row>
    <row r="194" spans="1:29" x14ac:dyDescent="0.25">
      <c r="A194" s="13">
        <v>44348</v>
      </c>
      <c r="B194" s="13" t="str">
        <f t="shared" ref="B194:B257" si="3">"Q"&amp;ROUNDUP(MONTH(A194)/3,0)</f>
        <v>Q2</v>
      </c>
      <c r="C194" s="12" t="s">
        <v>88</v>
      </c>
      <c r="D194" s="12" t="s">
        <v>89</v>
      </c>
      <c r="E194" s="12" t="s">
        <v>95</v>
      </c>
      <c r="F194" s="12" t="s">
        <v>103</v>
      </c>
      <c r="G194" s="12">
        <v>2178</v>
      </c>
      <c r="H194" s="15">
        <v>250</v>
      </c>
      <c r="I194" s="15">
        <v>15</v>
      </c>
      <c r="J194" s="15">
        <v>32670</v>
      </c>
      <c r="K194" s="12">
        <v>0</v>
      </c>
      <c r="L194" s="15">
        <v>32670</v>
      </c>
      <c r="M194" s="15">
        <v>21780</v>
      </c>
      <c r="N194" s="15">
        <v>10890</v>
      </c>
      <c r="P194" s="13"/>
      <c r="Q194" s="13"/>
      <c r="W194" s="15"/>
      <c r="X194" s="15"/>
      <c r="Y194" s="15"/>
      <c r="AA194" s="15"/>
      <c r="AB194" s="15"/>
      <c r="AC194" s="15"/>
    </row>
    <row r="195" spans="1:29" x14ac:dyDescent="0.25">
      <c r="A195" s="13">
        <v>44348</v>
      </c>
      <c r="B195" s="13" t="str">
        <f t="shared" si="3"/>
        <v>Q2</v>
      </c>
      <c r="C195" s="12" t="s">
        <v>94</v>
      </c>
      <c r="D195" s="12" t="s">
        <v>89</v>
      </c>
      <c r="E195" s="12" t="s">
        <v>102</v>
      </c>
      <c r="F195" s="12" t="s">
        <v>87</v>
      </c>
      <c r="G195" s="12">
        <v>1901</v>
      </c>
      <c r="H195" s="15">
        <v>5</v>
      </c>
      <c r="I195" s="15">
        <v>12</v>
      </c>
      <c r="J195" s="15">
        <v>22812</v>
      </c>
      <c r="K195" s="12">
        <v>684.36</v>
      </c>
      <c r="L195" s="15">
        <v>22127.64</v>
      </c>
      <c r="M195" s="15">
        <v>5703</v>
      </c>
      <c r="N195" s="15">
        <v>16424.64</v>
      </c>
      <c r="P195" s="13"/>
      <c r="Q195" s="13"/>
      <c r="W195" s="15"/>
      <c r="X195" s="15"/>
      <c r="Y195" s="15"/>
      <c r="AA195" s="15"/>
      <c r="AB195" s="15"/>
      <c r="AC195" s="15"/>
    </row>
    <row r="196" spans="1:29" x14ac:dyDescent="0.25">
      <c r="A196" s="13">
        <v>44348</v>
      </c>
      <c r="B196" s="13" t="str">
        <f t="shared" si="3"/>
        <v>Q2</v>
      </c>
      <c r="C196" s="12" t="s">
        <v>94</v>
      </c>
      <c r="D196" s="12" t="s">
        <v>89</v>
      </c>
      <c r="E196" s="12" t="s">
        <v>86</v>
      </c>
      <c r="F196" s="12" t="s">
        <v>87</v>
      </c>
      <c r="G196" s="12">
        <v>1901</v>
      </c>
      <c r="H196" s="15">
        <v>10</v>
      </c>
      <c r="I196" s="15">
        <v>12</v>
      </c>
      <c r="J196" s="15">
        <v>22812</v>
      </c>
      <c r="K196" s="12">
        <v>684.36</v>
      </c>
      <c r="L196" s="15">
        <v>22127.64</v>
      </c>
      <c r="M196" s="15">
        <v>5703</v>
      </c>
      <c r="N196" s="15">
        <v>16424.64</v>
      </c>
      <c r="P196" s="13"/>
      <c r="Q196" s="13"/>
      <c r="W196" s="15"/>
      <c r="X196" s="15"/>
      <c r="Y196" s="15"/>
      <c r="AA196" s="15"/>
      <c r="AB196" s="15"/>
      <c r="AC196" s="15"/>
    </row>
    <row r="197" spans="1:29" x14ac:dyDescent="0.25">
      <c r="A197" s="13">
        <v>44348</v>
      </c>
      <c r="B197" s="13" t="str">
        <f t="shared" si="3"/>
        <v>Q2</v>
      </c>
      <c r="C197" s="12" t="s">
        <v>84</v>
      </c>
      <c r="D197" s="12" t="s">
        <v>89</v>
      </c>
      <c r="E197" s="12" t="s">
        <v>102</v>
      </c>
      <c r="F197" s="12" t="s">
        <v>103</v>
      </c>
      <c r="G197" s="12">
        <v>1899</v>
      </c>
      <c r="H197" s="15">
        <v>5</v>
      </c>
      <c r="I197" s="15">
        <v>20</v>
      </c>
      <c r="J197" s="15">
        <v>37980</v>
      </c>
      <c r="K197" s="12">
        <v>0</v>
      </c>
      <c r="L197" s="15">
        <v>37980</v>
      </c>
      <c r="M197" s="15">
        <v>18990</v>
      </c>
      <c r="N197" s="15">
        <v>18990</v>
      </c>
      <c r="P197" s="13"/>
      <c r="Q197" s="13"/>
      <c r="W197" s="15"/>
      <c r="X197" s="15"/>
      <c r="Y197" s="15"/>
      <c r="AA197" s="15"/>
      <c r="AB197" s="15"/>
      <c r="AC197" s="15"/>
    </row>
    <row r="198" spans="1:29" x14ac:dyDescent="0.25">
      <c r="A198" s="13">
        <v>44348</v>
      </c>
      <c r="B198" s="13" t="str">
        <f t="shared" si="3"/>
        <v>Q2</v>
      </c>
      <c r="C198" s="12" t="s">
        <v>84</v>
      </c>
      <c r="D198" s="12" t="s">
        <v>89</v>
      </c>
      <c r="E198" s="12" t="s">
        <v>99</v>
      </c>
      <c r="F198" s="12" t="s">
        <v>103</v>
      </c>
      <c r="G198" s="12">
        <v>1899</v>
      </c>
      <c r="H198" s="15">
        <v>260</v>
      </c>
      <c r="I198" s="15">
        <v>20</v>
      </c>
      <c r="J198" s="15">
        <v>37980</v>
      </c>
      <c r="K198" s="12">
        <v>0</v>
      </c>
      <c r="L198" s="15">
        <v>37980</v>
      </c>
      <c r="M198" s="15">
        <v>18990</v>
      </c>
      <c r="N198" s="15">
        <v>18990</v>
      </c>
      <c r="P198" s="13"/>
      <c r="Q198" s="13"/>
      <c r="W198" s="15"/>
      <c r="X198" s="15"/>
      <c r="Y198" s="15"/>
      <c r="AA198" s="15"/>
      <c r="AB198" s="15"/>
      <c r="AC198" s="15"/>
    </row>
    <row r="199" spans="1:29" x14ac:dyDescent="0.25">
      <c r="A199" s="13">
        <v>44348</v>
      </c>
      <c r="B199" s="13" t="str">
        <f t="shared" si="3"/>
        <v>Q2</v>
      </c>
      <c r="C199" s="12" t="s">
        <v>97</v>
      </c>
      <c r="D199" s="12" t="s">
        <v>85</v>
      </c>
      <c r="E199" s="12" t="s">
        <v>86</v>
      </c>
      <c r="F199" s="12" t="s">
        <v>91</v>
      </c>
      <c r="G199" s="12">
        <v>1583</v>
      </c>
      <c r="H199" s="15">
        <v>10</v>
      </c>
      <c r="I199" s="15">
        <v>125</v>
      </c>
      <c r="J199" s="15">
        <v>197875</v>
      </c>
      <c r="K199" s="12">
        <v>25723.75</v>
      </c>
      <c r="L199" s="15">
        <v>172151.25</v>
      </c>
      <c r="M199" s="15">
        <v>189960</v>
      </c>
      <c r="N199" s="15">
        <v>-17808.75</v>
      </c>
      <c r="P199" s="13"/>
      <c r="Q199" s="13"/>
      <c r="W199" s="15"/>
      <c r="X199" s="15"/>
      <c r="Y199" s="15"/>
      <c r="AA199" s="15"/>
      <c r="AB199" s="15"/>
      <c r="AC199" s="15"/>
    </row>
    <row r="200" spans="1:29" x14ac:dyDescent="0.25">
      <c r="A200" s="13">
        <v>44348</v>
      </c>
      <c r="B200" s="13" t="str">
        <f t="shared" si="3"/>
        <v>Q2</v>
      </c>
      <c r="C200" s="12" t="s">
        <v>97</v>
      </c>
      <c r="D200" s="12" t="s">
        <v>85</v>
      </c>
      <c r="E200" s="12" t="s">
        <v>95</v>
      </c>
      <c r="F200" s="12" t="s">
        <v>91</v>
      </c>
      <c r="G200" s="12">
        <v>1583</v>
      </c>
      <c r="H200" s="15">
        <v>250</v>
      </c>
      <c r="I200" s="15">
        <v>125</v>
      </c>
      <c r="J200" s="15">
        <v>197875</v>
      </c>
      <c r="K200" s="12">
        <v>25723.75</v>
      </c>
      <c r="L200" s="15">
        <v>172151.25</v>
      </c>
      <c r="M200" s="15">
        <v>189960</v>
      </c>
      <c r="N200" s="15">
        <v>-17808.75</v>
      </c>
      <c r="P200" s="13"/>
      <c r="Q200" s="13"/>
      <c r="W200" s="15"/>
      <c r="X200" s="15"/>
      <c r="Y200" s="15"/>
      <c r="AA200" s="15"/>
      <c r="AB200" s="15"/>
      <c r="AC200" s="15"/>
    </row>
    <row r="201" spans="1:29" x14ac:dyDescent="0.25">
      <c r="A201" s="13">
        <v>44348</v>
      </c>
      <c r="B201" s="13" t="str">
        <f t="shared" si="3"/>
        <v>Q2</v>
      </c>
      <c r="C201" s="12" t="s">
        <v>97</v>
      </c>
      <c r="D201" s="12" t="s">
        <v>98</v>
      </c>
      <c r="E201" s="12" t="s">
        <v>86</v>
      </c>
      <c r="F201" s="12" t="s">
        <v>87</v>
      </c>
      <c r="G201" s="12">
        <v>1570</v>
      </c>
      <c r="H201" s="15">
        <v>10</v>
      </c>
      <c r="I201" s="15">
        <v>125</v>
      </c>
      <c r="J201" s="15">
        <v>196250</v>
      </c>
      <c r="K201" s="12">
        <v>5887.5</v>
      </c>
      <c r="L201" s="15">
        <v>190362.5</v>
      </c>
      <c r="M201" s="15">
        <v>188400</v>
      </c>
      <c r="N201" s="15">
        <v>1962.5</v>
      </c>
      <c r="P201" s="13"/>
      <c r="Q201" s="13"/>
      <c r="W201" s="15"/>
      <c r="X201" s="15"/>
      <c r="Y201" s="15"/>
      <c r="AA201" s="15"/>
      <c r="AB201" s="15"/>
      <c r="AC201" s="15"/>
    </row>
    <row r="202" spans="1:29" x14ac:dyDescent="0.25">
      <c r="A202" s="13">
        <v>44348</v>
      </c>
      <c r="B202" s="13" t="str">
        <f t="shared" si="3"/>
        <v>Q2</v>
      </c>
      <c r="C202" s="12" t="s">
        <v>97</v>
      </c>
      <c r="D202" s="12" t="s">
        <v>98</v>
      </c>
      <c r="E202" s="12" t="s">
        <v>95</v>
      </c>
      <c r="F202" s="12" t="s">
        <v>87</v>
      </c>
      <c r="G202" s="12">
        <v>1570</v>
      </c>
      <c r="H202" s="15">
        <v>250</v>
      </c>
      <c r="I202" s="15">
        <v>125</v>
      </c>
      <c r="J202" s="15">
        <v>196250</v>
      </c>
      <c r="K202" s="12">
        <v>5887.5</v>
      </c>
      <c r="L202" s="15">
        <v>190362.5</v>
      </c>
      <c r="M202" s="15">
        <v>188400</v>
      </c>
      <c r="N202" s="15">
        <v>1962.5</v>
      </c>
      <c r="P202" s="13"/>
      <c r="Q202" s="13"/>
      <c r="W202" s="15"/>
      <c r="X202" s="15"/>
      <c r="Y202" s="15"/>
      <c r="AA202" s="15"/>
      <c r="AB202" s="15"/>
      <c r="AC202" s="15"/>
    </row>
    <row r="203" spans="1:29" x14ac:dyDescent="0.25">
      <c r="A203" s="13">
        <v>44348</v>
      </c>
      <c r="B203" s="13" t="str">
        <f t="shared" si="3"/>
        <v>Q2</v>
      </c>
      <c r="C203" s="12" t="s">
        <v>94</v>
      </c>
      <c r="D203" s="12" t="s">
        <v>98</v>
      </c>
      <c r="E203" s="12" t="s">
        <v>102</v>
      </c>
      <c r="F203" s="12" t="s">
        <v>103</v>
      </c>
      <c r="G203" s="12">
        <v>1545</v>
      </c>
      <c r="H203" s="15">
        <v>5</v>
      </c>
      <c r="I203" s="15">
        <v>12</v>
      </c>
      <c r="J203" s="15">
        <v>18540</v>
      </c>
      <c r="K203" s="12">
        <v>0</v>
      </c>
      <c r="L203" s="15">
        <v>18540</v>
      </c>
      <c r="M203" s="15">
        <v>4635</v>
      </c>
      <c r="N203" s="15">
        <v>13905</v>
      </c>
      <c r="P203" s="13"/>
      <c r="Q203" s="13"/>
      <c r="W203" s="15"/>
      <c r="X203" s="15"/>
      <c r="Y203" s="15"/>
      <c r="AA203" s="15"/>
      <c r="AB203" s="15"/>
      <c r="AC203" s="15"/>
    </row>
    <row r="204" spans="1:29" x14ac:dyDescent="0.25">
      <c r="A204" s="13">
        <v>44348</v>
      </c>
      <c r="B204" s="13" t="str">
        <f t="shared" si="3"/>
        <v>Q2</v>
      </c>
      <c r="C204" s="12" t="s">
        <v>94</v>
      </c>
      <c r="D204" s="12" t="s">
        <v>98</v>
      </c>
      <c r="E204" s="12" t="s">
        <v>90</v>
      </c>
      <c r="F204" s="12" t="s">
        <v>103</v>
      </c>
      <c r="G204" s="12">
        <v>1545</v>
      </c>
      <c r="H204" s="15">
        <v>120</v>
      </c>
      <c r="I204" s="15">
        <v>12</v>
      </c>
      <c r="J204" s="15">
        <v>18540</v>
      </c>
      <c r="K204" s="12">
        <v>0</v>
      </c>
      <c r="L204" s="15">
        <v>18540</v>
      </c>
      <c r="M204" s="15">
        <v>4635</v>
      </c>
      <c r="N204" s="15">
        <v>13905</v>
      </c>
      <c r="P204" s="13"/>
      <c r="Q204" s="13"/>
      <c r="W204" s="15"/>
      <c r="X204" s="15"/>
      <c r="Y204" s="15"/>
      <c r="AA204" s="15"/>
      <c r="AB204" s="15"/>
      <c r="AC204" s="15"/>
    </row>
    <row r="205" spans="1:29" x14ac:dyDescent="0.25">
      <c r="A205" s="13">
        <v>44348</v>
      </c>
      <c r="B205" s="13" t="str">
        <f t="shared" si="3"/>
        <v>Q2</v>
      </c>
      <c r="C205" s="12" t="s">
        <v>84</v>
      </c>
      <c r="D205" s="12" t="s">
        <v>100</v>
      </c>
      <c r="E205" s="12" t="s">
        <v>90</v>
      </c>
      <c r="F205" s="12" t="s">
        <v>96</v>
      </c>
      <c r="G205" s="12">
        <v>1498</v>
      </c>
      <c r="H205" s="15">
        <v>120</v>
      </c>
      <c r="I205" s="15">
        <v>7</v>
      </c>
      <c r="J205" s="15">
        <v>10486</v>
      </c>
      <c r="K205" s="12">
        <v>629.16</v>
      </c>
      <c r="L205" s="15">
        <v>9856.84</v>
      </c>
      <c r="M205" s="15">
        <v>7490</v>
      </c>
      <c r="N205" s="15">
        <v>2366.84</v>
      </c>
      <c r="P205" s="13"/>
      <c r="Q205" s="13"/>
      <c r="W205" s="15"/>
      <c r="X205" s="15"/>
      <c r="Y205" s="15"/>
      <c r="AA205" s="15"/>
      <c r="AB205" s="15"/>
      <c r="AC205" s="15"/>
    </row>
    <row r="206" spans="1:29" x14ac:dyDescent="0.25">
      <c r="A206" s="13">
        <v>44348</v>
      </c>
      <c r="B206" s="13" t="str">
        <f t="shared" si="3"/>
        <v>Q2</v>
      </c>
      <c r="C206" s="12" t="s">
        <v>84</v>
      </c>
      <c r="D206" s="12" t="s">
        <v>100</v>
      </c>
      <c r="E206" s="12" t="s">
        <v>95</v>
      </c>
      <c r="F206" s="12" t="s">
        <v>96</v>
      </c>
      <c r="G206" s="12">
        <v>1498</v>
      </c>
      <c r="H206" s="15">
        <v>250</v>
      </c>
      <c r="I206" s="15">
        <v>7</v>
      </c>
      <c r="J206" s="15">
        <v>10486</v>
      </c>
      <c r="K206" s="12">
        <v>629.16</v>
      </c>
      <c r="L206" s="15">
        <v>9856.84</v>
      </c>
      <c r="M206" s="15">
        <v>7490</v>
      </c>
      <c r="N206" s="15">
        <v>2366.84</v>
      </c>
      <c r="P206" s="13"/>
      <c r="Q206" s="13"/>
      <c r="W206" s="15"/>
      <c r="X206" s="15"/>
      <c r="Y206" s="15"/>
      <c r="AA206" s="15"/>
      <c r="AB206" s="15"/>
      <c r="AC206" s="15"/>
    </row>
    <row r="207" spans="1:29" x14ac:dyDescent="0.25">
      <c r="A207" s="13">
        <v>44348</v>
      </c>
      <c r="B207" s="13" t="str">
        <f t="shared" si="3"/>
        <v>Q2</v>
      </c>
      <c r="C207" s="12" t="s">
        <v>84</v>
      </c>
      <c r="D207" s="12" t="s">
        <v>89</v>
      </c>
      <c r="E207" s="12" t="s">
        <v>86</v>
      </c>
      <c r="F207" s="12" t="s">
        <v>96</v>
      </c>
      <c r="G207" s="12">
        <v>1496</v>
      </c>
      <c r="H207" s="15">
        <v>10</v>
      </c>
      <c r="I207" s="15">
        <v>350</v>
      </c>
      <c r="J207" s="15">
        <v>523600</v>
      </c>
      <c r="K207" s="12">
        <v>31416</v>
      </c>
      <c r="L207" s="15">
        <v>492184</v>
      </c>
      <c r="M207" s="15">
        <v>388960</v>
      </c>
      <c r="N207" s="15">
        <v>103224</v>
      </c>
      <c r="P207" s="13"/>
      <c r="Q207" s="13"/>
      <c r="W207" s="15"/>
      <c r="X207" s="15"/>
      <c r="Y207" s="15"/>
      <c r="AA207" s="15"/>
      <c r="AB207" s="15"/>
      <c r="AC207" s="15"/>
    </row>
    <row r="208" spans="1:29" x14ac:dyDescent="0.25">
      <c r="A208" s="13">
        <v>44348</v>
      </c>
      <c r="B208" s="13" t="str">
        <f t="shared" si="3"/>
        <v>Q2</v>
      </c>
      <c r="C208" s="12" t="s">
        <v>84</v>
      </c>
      <c r="D208" s="12" t="s">
        <v>89</v>
      </c>
      <c r="E208" s="12" t="s">
        <v>90</v>
      </c>
      <c r="F208" s="12" t="s">
        <v>96</v>
      </c>
      <c r="G208" s="12">
        <v>1496</v>
      </c>
      <c r="H208" s="15">
        <v>120</v>
      </c>
      <c r="I208" s="15">
        <v>350</v>
      </c>
      <c r="J208" s="15">
        <v>523600</v>
      </c>
      <c r="K208" s="12">
        <v>31416</v>
      </c>
      <c r="L208" s="15">
        <v>492184</v>
      </c>
      <c r="M208" s="15">
        <v>388960</v>
      </c>
      <c r="N208" s="15">
        <v>103224</v>
      </c>
      <c r="P208" s="13"/>
      <c r="Q208" s="13"/>
      <c r="W208" s="15"/>
      <c r="X208" s="15"/>
      <c r="Y208" s="15"/>
      <c r="AA208" s="15"/>
      <c r="AB208" s="15"/>
      <c r="AC208" s="15"/>
    </row>
    <row r="209" spans="1:29" x14ac:dyDescent="0.25">
      <c r="A209" s="13">
        <v>44348</v>
      </c>
      <c r="B209" s="13" t="str">
        <f t="shared" si="3"/>
        <v>Q2</v>
      </c>
      <c r="C209" s="12" t="s">
        <v>84</v>
      </c>
      <c r="D209" s="12" t="s">
        <v>98</v>
      </c>
      <c r="E209" s="12" t="s">
        <v>86</v>
      </c>
      <c r="F209" s="12" t="s">
        <v>96</v>
      </c>
      <c r="G209" s="12">
        <v>1366</v>
      </c>
      <c r="H209" s="15">
        <v>10</v>
      </c>
      <c r="I209" s="15">
        <v>20</v>
      </c>
      <c r="J209" s="15">
        <v>27320</v>
      </c>
      <c r="K209" s="12">
        <v>2185.6</v>
      </c>
      <c r="L209" s="15">
        <v>25134.400000000001</v>
      </c>
      <c r="M209" s="15">
        <v>13660</v>
      </c>
      <c r="N209" s="15">
        <v>11474.400000000001</v>
      </c>
      <c r="P209" s="13"/>
      <c r="Q209" s="13"/>
      <c r="W209" s="15"/>
      <c r="X209" s="15"/>
      <c r="Y209" s="15"/>
      <c r="AA209" s="15"/>
      <c r="AB209" s="15"/>
      <c r="AC209" s="15"/>
    </row>
    <row r="210" spans="1:29" x14ac:dyDescent="0.25">
      <c r="A210" s="13">
        <v>44348</v>
      </c>
      <c r="B210" s="13" t="str">
        <f t="shared" si="3"/>
        <v>Q2</v>
      </c>
      <c r="C210" s="12" t="s">
        <v>84</v>
      </c>
      <c r="D210" s="12" t="s">
        <v>98</v>
      </c>
      <c r="E210" s="12" t="s">
        <v>99</v>
      </c>
      <c r="F210" s="12" t="s">
        <v>96</v>
      </c>
      <c r="G210" s="12">
        <v>1366</v>
      </c>
      <c r="H210" s="15">
        <v>260</v>
      </c>
      <c r="I210" s="15">
        <v>20</v>
      </c>
      <c r="J210" s="15">
        <v>27320</v>
      </c>
      <c r="K210" s="12">
        <v>2185.6</v>
      </c>
      <c r="L210" s="15">
        <v>25134.400000000001</v>
      </c>
      <c r="M210" s="15">
        <v>13660</v>
      </c>
      <c r="N210" s="15">
        <v>11474.400000000001</v>
      </c>
      <c r="P210" s="13"/>
      <c r="Q210" s="13"/>
      <c r="W210" s="15"/>
      <c r="X210" s="15"/>
      <c r="Y210" s="15"/>
      <c r="AA210" s="15"/>
      <c r="AB210" s="15"/>
      <c r="AC210" s="15"/>
    </row>
    <row r="211" spans="1:29" x14ac:dyDescent="0.25">
      <c r="A211" s="13">
        <v>44348</v>
      </c>
      <c r="B211" s="13" t="str">
        <f t="shared" si="3"/>
        <v>Q2</v>
      </c>
      <c r="C211" s="12" t="s">
        <v>84</v>
      </c>
      <c r="D211" s="12" t="s">
        <v>93</v>
      </c>
      <c r="E211" s="12" t="s">
        <v>102</v>
      </c>
      <c r="F211" s="12" t="s">
        <v>96</v>
      </c>
      <c r="G211" s="12">
        <v>1282</v>
      </c>
      <c r="H211" s="15">
        <v>5</v>
      </c>
      <c r="I211" s="15">
        <v>20</v>
      </c>
      <c r="J211" s="15">
        <v>25640</v>
      </c>
      <c r="K211" s="12">
        <v>2051.1999999999998</v>
      </c>
      <c r="L211" s="15">
        <v>23588.799999999999</v>
      </c>
      <c r="M211" s="15">
        <v>12820</v>
      </c>
      <c r="N211" s="15">
        <v>10768.8</v>
      </c>
      <c r="P211" s="13"/>
      <c r="Q211" s="13"/>
      <c r="W211" s="15"/>
      <c r="X211" s="15"/>
      <c r="Y211" s="15"/>
      <c r="AA211" s="15"/>
      <c r="AB211" s="15"/>
      <c r="AC211" s="15"/>
    </row>
    <row r="212" spans="1:29" x14ac:dyDescent="0.25">
      <c r="A212" s="13">
        <v>44348</v>
      </c>
      <c r="B212" s="13" t="str">
        <f t="shared" si="3"/>
        <v>Q2</v>
      </c>
      <c r="C212" s="12" t="s">
        <v>84</v>
      </c>
      <c r="D212" s="12" t="s">
        <v>93</v>
      </c>
      <c r="E212" s="12" t="s">
        <v>99</v>
      </c>
      <c r="F212" s="12" t="s">
        <v>96</v>
      </c>
      <c r="G212" s="12">
        <v>1282</v>
      </c>
      <c r="H212" s="15">
        <v>260</v>
      </c>
      <c r="I212" s="15">
        <v>20</v>
      </c>
      <c r="J212" s="15">
        <v>25640</v>
      </c>
      <c r="K212" s="12">
        <v>2051.1999999999998</v>
      </c>
      <c r="L212" s="15">
        <v>23588.799999999999</v>
      </c>
      <c r="M212" s="15">
        <v>12820</v>
      </c>
      <c r="N212" s="15">
        <v>10768.8</v>
      </c>
      <c r="P212" s="13"/>
      <c r="Q212" s="13"/>
      <c r="W212" s="15"/>
      <c r="X212" s="15"/>
      <c r="Y212" s="15"/>
      <c r="AA212" s="15"/>
      <c r="AB212" s="15"/>
      <c r="AC212" s="15"/>
    </row>
    <row r="213" spans="1:29" x14ac:dyDescent="0.25">
      <c r="A213" s="13">
        <v>44348</v>
      </c>
      <c r="B213" s="13" t="str">
        <f t="shared" si="3"/>
        <v>Q2</v>
      </c>
      <c r="C213" s="12" t="s">
        <v>84</v>
      </c>
      <c r="D213" s="12" t="s">
        <v>89</v>
      </c>
      <c r="E213" s="12" t="s">
        <v>90</v>
      </c>
      <c r="F213" s="12" t="s">
        <v>91</v>
      </c>
      <c r="G213" s="12">
        <v>1190</v>
      </c>
      <c r="H213" s="15">
        <v>120</v>
      </c>
      <c r="I213" s="15">
        <v>7</v>
      </c>
      <c r="J213" s="15">
        <v>8330</v>
      </c>
      <c r="K213" s="12">
        <v>1082.9000000000001</v>
      </c>
      <c r="L213" s="15">
        <v>7247.1</v>
      </c>
      <c r="M213" s="15">
        <v>5950</v>
      </c>
      <c r="N213" s="15">
        <v>1297.1000000000004</v>
      </c>
      <c r="P213" s="13"/>
      <c r="Q213" s="13"/>
      <c r="W213" s="15"/>
      <c r="X213" s="15"/>
      <c r="Y213" s="15"/>
      <c r="AA213" s="15"/>
      <c r="AB213" s="15"/>
      <c r="AC213" s="15"/>
    </row>
    <row r="214" spans="1:29" x14ac:dyDescent="0.25">
      <c r="A214" s="13">
        <v>44348</v>
      </c>
      <c r="B214" s="13" t="str">
        <f t="shared" si="3"/>
        <v>Q2</v>
      </c>
      <c r="C214" s="12" t="s">
        <v>84</v>
      </c>
      <c r="D214" s="12" t="s">
        <v>89</v>
      </c>
      <c r="E214" s="12" t="s">
        <v>99</v>
      </c>
      <c r="F214" s="12" t="s">
        <v>91</v>
      </c>
      <c r="G214" s="12">
        <v>1190</v>
      </c>
      <c r="H214" s="15">
        <v>260</v>
      </c>
      <c r="I214" s="15">
        <v>7</v>
      </c>
      <c r="J214" s="15">
        <v>8330</v>
      </c>
      <c r="K214" s="12">
        <v>1082.9000000000001</v>
      </c>
      <c r="L214" s="15">
        <v>7247.1</v>
      </c>
      <c r="M214" s="15">
        <v>5950</v>
      </c>
      <c r="N214" s="15">
        <v>1297.1000000000004</v>
      </c>
      <c r="P214" s="13"/>
      <c r="Q214" s="13"/>
      <c r="W214" s="15"/>
      <c r="X214" s="15"/>
      <c r="Y214" s="15"/>
      <c r="AA214" s="15"/>
      <c r="AB214" s="15"/>
      <c r="AC214" s="15"/>
    </row>
    <row r="215" spans="1:29" x14ac:dyDescent="0.25">
      <c r="A215" s="13">
        <v>44348</v>
      </c>
      <c r="B215" s="13" t="str">
        <f t="shared" si="3"/>
        <v>Q2</v>
      </c>
      <c r="C215" s="12" t="s">
        <v>94</v>
      </c>
      <c r="D215" s="12" t="s">
        <v>93</v>
      </c>
      <c r="E215" s="12" t="s">
        <v>102</v>
      </c>
      <c r="F215" s="12" t="s">
        <v>87</v>
      </c>
      <c r="G215" s="12">
        <v>1142</v>
      </c>
      <c r="H215" s="15">
        <v>5</v>
      </c>
      <c r="I215" s="15">
        <v>12</v>
      </c>
      <c r="J215" s="15">
        <v>13704</v>
      </c>
      <c r="K215" s="12">
        <v>274.08</v>
      </c>
      <c r="L215" s="15">
        <v>13429.92</v>
      </c>
      <c r="M215" s="15">
        <v>3426</v>
      </c>
      <c r="N215" s="15">
        <v>10003.92</v>
      </c>
      <c r="P215" s="13"/>
      <c r="Q215" s="13"/>
      <c r="W215" s="15"/>
      <c r="X215" s="15"/>
      <c r="Y215" s="15"/>
      <c r="AA215" s="15"/>
      <c r="AB215" s="15"/>
      <c r="AC215" s="15"/>
    </row>
    <row r="216" spans="1:29" x14ac:dyDescent="0.25">
      <c r="A216" s="13">
        <v>44348</v>
      </c>
      <c r="B216" s="13" t="str">
        <f t="shared" si="3"/>
        <v>Q2</v>
      </c>
      <c r="C216" s="12" t="s">
        <v>94</v>
      </c>
      <c r="D216" s="12" t="s">
        <v>93</v>
      </c>
      <c r="E216" s="12" t="s">
        <v>86</v>
      </c>
      <c r="F216" s="12" t="s">
        <v>87</v>
      </c>
      <c r="G216" s="12">
        <v>1142</v>
      </c>
      <c r="H216" s="15">
        <v>10</v>
      </c>
      <c r="I216" s="15">
        <v>12</v>
      </c>
      <c r="J216" s="15">
        <v>13704</v>
      </c>
      <c r="K216" s="12">
        <v>274.08</v>
      </c>
      <c r="L216" s="15">
        <v>13429.92</v>
      </c>
      <c r="M216" s="15">
        <v>3426</v>
      </c>
      <c r="N216" s="15">
        <v>10003.92</v>
      </c>
      <c r="P216" s="13"/>
      <c r="Q216" s="13"/>
      <c r="W216" s="15"/>
      <c r="X216" s="15"/>
      <c r="Y216" s="15"/>
      <c r="AA216" s="15"/>
      <c r="AB216" s="15"/>
      <c r="AC216" s="15"/>
    </row>
    <row r="217" spans="1:29" x14ac:dyDescent="0.25">
      <c r="A217" s="13">
        <v>44348</v>
      </c>
      <c r="B217" s="13" t="str">
        <f t="shared" si="3"/>
        <v>Q2</v>
      </c>
      <c r="C217" s="12" t="s">
        <v>84</v>
      </c>
      <c r="D217" s="12" t="s">
        <v>85</v>
      </c>
      <c r="E217" s="12" t="s">
        <v>90</v>
      </c>
      <c r="F217" s="12" t="s">
        <v>96</v>
      </c>
      <c r="G217" s="12">
        <v>1135</v>
      </c>
      <c r="H217" s="15">
        <v>120</v>
      </c>
      <c r="I217" s="15">
        <v>7</v>
      </c>
      <c r="J217" s="15">
        <v>7945</v>
      </c>
      <c r="K217" s="12">
        <v>556.15</v>
      </c>
      <c r="L217" s="15">
        <v>7388.85</v>
      </c>
      <c r="M217" s="15">
        <v>5675</v>
      </c>
      <c r="N217" s="15">
        <v>1713.8500000000004</v>
      </c>
      <c r="P217" s="13"/>
      <c r="Q217" s="13"/>
      <c r="W217" s="15"/>
      <c r="X217" s="15"/>
      <c r="Y217" s="15"/>
      <c r="AA217" s="15"/>
      <c r="AB217" s="15"/>
      <c r="AC217" s="15"/>
    </row>
    <row r="218" spans="1:29" x14ac:dyDescent="0.25">
      <c r="A218" s="13">
        <v>44348</v>
      </c>
      <c r="B218" s="13" t="str">
        <f t="shared" si="3"/>
        <v>Q2</v>
      </c>
      <c r="C218" s="12" t="s">
        <v>84</v>
      </c>
      <c r="D218" s="12" t="s">
        <v>85</v>
      </c>
      <c r="E218" s="12" t="s">
        <v>99</v>
      </c>
      <c r="F218" s="12" t="s">
        <v>96</v>
      </c>
      <c r="G218" s="12">
        <v>1135</v>
      </c>
      <c r="H218" s="15">
        <v>260</v>
      </c>
      <c r="I218" s="15">
        <v>7</v>
      </c>
      <c r="J218" s="15">
        <v>7945</v>
      </c>
      <c r="K218" s="12">
        <v>556.15</v>
      </c>
      <c r="L218" s="15">
        <v>7388.85</v>
      </c>
      <c r="M218" s="15">
        <v>5675</v>
      </c>
      <c r="N218" s="15">
        <v>1713.8500000000004</v>
      </c>
      <c r="P218" s="13"/>
      <c r="Q218" s="13"/>
      <c r="W218" s="15"/>
      <c r="X218" s="15"/>
      <c r="Y218" s="15"/>
      <c r="AA218" s="15"/>
      <c r="AB218" s="15"/>
      <c r="AC218" s="15"/>
    </row>
    <row r="219" spans="1:29" x14ac:dyDescent="0.25">
      <c r="A219" s="13">
        <v>44348</v>
      </c>
      <c r="B219" s="13" t="str">
        <f t="shared" si="3"/>
        <v>Q2</v>
      </c>
      <c r="C219" s="12" t="s">
        <v>92</v>
      </c>
      <c r="D219" s="12" t="s">
        <v>85</v>
      </c>
      <c r="E219" s="12" t="s">
        <v>101</v>
      </c>
      <c r="F219" s="12" t="s">
        <v>96</v>
      </c>
      <c r="G219" s="12">
        <v>1094</v>
      </c>
      <c r="H219" s="15">
        <v>3</v>
      </c>
      <c r="I219" s="15">
        <v>300</v>
      </c>
      <c r="J219" s="15">
        <v>328200</v>
      </c>
      <c r="K219" s="12">
        <v>29538</v>
      </c>
      <c r="L219" s="15">
        <v>298662</v>
      </c>
      <c r="M219" s="15">
        <v>273500</v>
      </c>
      <c r="N219" s="15">
        <v>25162</v>
      </c>
      <c r="P219" s="13"/>
      <c r="Q219" s="13"/>
      <c r="W219" s="15"/>
      <c r="X219" s="15"/>
      <c r="Y219" s="15"/>
      <c r="AA219" s="15"/>
      <c r="AB219" s="15"/>
      <c r="AC219" s="15"/>
    </row>
    <row r="220" spans="1:29" x14ac:dyDescent="0.25">
      <c r="A220" s="13">
        <v>44348</v>
      </c>
      <c r="B220" s="13" t="str">
        <f t="shared" si="3"/>
        <v>Q2</v>
      </c>
      <c r="C220" s="12" t="s">
        <v>92</v>
      </c>
      <c r="D220" s="12" t="s">
        <v>85</v>
      </c>
      <c r="E220" s="12" t="s">
        <v>86</v>
      </c>
      <c r="F220" s="12" t="s">
        <v>96</v>
      </c>
      <c r="G220" s="12">
        <v>1094</v>
      </c>
      <c r="H220" s="15">
        <v>10</v>
      </c>
      <c r="I220" s="15">
        <v>300</v>
      </c>
      <c r="J220" s="15">
        <v>328200</v>
      </c>
      <c r="K220" s="12">
        <v>29538</v>
      </c>
      <c r="L220" s="15">
        <v>298662</v>
      </c>
      <c r="M220" s="15">
        <v>273500</v>
      </c>
      <c r="N220" s="15">
        <v>25162</v>
      </c>
      <c r="P220" s="13"/>
      <c r="Q220" s="13"/>
      <c r="W220" s="15"/>
      <c r="X220" s="15"/>
      <c r="Y220" s="15"/>
      <c r="AA220" s="15"/>
      <c r="AB220" s="15"/>
      <c r="AC220" s="15"/>
    </row>
    <row r="221" spans="1:29" x14ac:dyDescent="0.25">
      <c r="A221" s="13">
        <v>44348</v>
      </c>
      <c r="B221" s="13" t="str">
        <f t="shared" si="3"/>
        <v>Q2</v>
      </c>
      <c r="C221" s="12" t="s">
        <v>84</v>
      </c>
      <c r="D221" s="12" t="s">
        <v>100</v>
      </c>
      <c r="E221" s="12" t="s">
        <v>86</v>
      </c>
      <c r="F221" s="12" t="s">
        <v>96</v>
      </c>
      <c r="G221" s="12">
        <v>1038</v>
      </c>
      <c r="H221" s="15">
        <v>10</v>
      </c>
      <c r="I221" s="15">
        <v>20</v>
      </c>
      <c r="J221" s="15">
        <v>20760</v>
      </c>
      <c r="K221" s="12">
        <v>1868.4</v>
      </c>
      <c r="L221" s="15">
        <v>18891.599999999999</v>
      </c>
      <c r="M221" s="15">
        <v>10380</v>
      </c>
      <c r="N221" s="15">
        <v>8511.5999999999985</v>
      </c>
      <c r="P221" s="13"/>
      <c r="Q221" s="13"/>
      <c r="W221" s="15"/>
      <c r="X221" s="15"/>
      <c r="Y221" s="15"/>
      <c r="AA221" s="15"/>
      <c r="AB221" s="15"/>
      <c r="AC221" s="15"/>
    </row>
    <row r="222" spans="1:29" x14ac:dyDescent="0.25">
      <c r="A222" s="13">
        <v>44348</v>
      </c>
      <c r="B222" s="13" t="str">
        <f t="shared" si="3"/>
        <v>Q2</v>
      </c>
      <c r="C222" s="12" t="s">
        <v>84</v>
      </c>
      <c r="D222" s="12" t="s">
        <v>100</v>
      </c>
      <c r="E222" s="12" t="s">
        <v>99</v>
      </c>
      <c r="F222" s="12" t="s">
        <v>96</v>
      </c>
      <c r="G222" s="12">
        <v>1038</v>
      </c>
      <c r="H222" s="15">
        <v>260</v>
      </c>
      <c r="I222" s="15">
        <v>20</v>
      </c>
      <c r="J222" s="15">
        <v>20760</v>
      </c>
      <c r="K222" s="12">
        <v>1868.4</v>
      </c>
      <c r="L222" s="15">
        <v>18891.599999999999</v>
      </c>
      <c r="M222" s="15">
        <v>10380</v>
      </c>
      <c r="N222" s="15">
        <v>8511.5999999999985</v>
      </c>
      <c r="P222" s="13"/>
      <c r="Q222" s="13"/>
      <c r="W222" s="15"/>
      <c r="X222" s="15"/>
      <c r="Y222" s="15"/>
      <c r="AA222" s="15"/>
      <c r="AB222" s="15"/>
      <c r="AC222" s="15"/>
    </row>
    <row r="223" spans="1:29" x14ac:dyDescent="0.25">
      <c r="A223" s="13">
        <v>44348</v>
      </c>
      <c r="B223" s="13" t="str">
        <f t="shared" si="3"/>
        <v>Q2</v>
      </c>
      <c r="C223" s="12" t="s">
        <v>84</v>
      </c>
      <c r="D223" s="12" t="s">
        <v>98</v>
      </c>
      <c r="E223" s="12" t="s">
        <v>86</v>
      </c>
      <c r="F223" s="12" t="s">
        <v>103</v>
      </c>
      <c r="G223" s="12">
        <v>1006</v>
      </c>
      <c r="H223" s="15">
        <v>10</v>
      </c>
      <c r="I223" s="15">
        <v>350</v>
      </c>
      <c r="J223" s="15">
        <v>352100</v>
      </c>
      <c r="K223" s="12">
        <v>0</v>
      </c>
      <c r="L223" s="15">
        <v>352100</v>
      </c>
      <c r="M223" s="15">
        <v>261560</v>
      </c>
      <c r="N223" s="15">
        <v>90540</v>
      </c>
      <c r="P223" s="13"/>
      <c r="Q223" s="13"/>
      <c r="W223" s="15"/>
      <c r="X223" s="15"/>
      <c r="Y223" s="15"/>
      <c r="AA223" s="15"/>
      <c r="AB223" s="15"/>
      <c r="AC223" s="15"/>
    </row>
    <row r="224" spans="1:29" x14ac:dyDescent="0.25">
      <c r="A224" s="13">
        <v>44348</v>
      </c>
      <c r="B224" s="13" t="str">
        <f t="shared" si="3"/>
        <v>Q2</v>
      </c>
      <c r="C224" s="12" t="s">
        <v>84</v>
      </c>
      <c r="D224" s="12" t="s">
        <v>98</v>
      </c>
      <c r="E224" s="12" t="s">
        <v>90</v>
      </c>
      <c r="F224" s="12" t="s">
        <v>103</v>
      </c>
      <c r="G224" s="12">
        <v>1006</v>
      </c>
      <c r="H224" s="15">
        <v>120</v>
      </c>
      <c r="I224" s="15">
        <v>350</v>
      </c>
      <c r="J224" s="15">
        <v>352100</v>
      </c>
      <c r="K224" s="12">
        <v>0</v>
      </c>
      <c r="L224" s="15">
        <v>352100</v>
      </c>
      <c r="M224" s="15">
        <v>261560</v>
      </c>
      <c r="N224" s="15">
        <v>90540</v>
      </c>
      <c r="P224" s="13"/>
      <c r="Q224" s="13"/>
      <c r="W224" s="15"/>
      <c r="X224" s="15"/>
      <c r="Y224" s="15"/>
      <c r="AA224" s="15"/>
      <c r="AB224" s="15"/>
      <c r="AC224" s="15"/>
    </row>
    <row r="225" spans="1:29" x14ac:dyDescent="0.25">
      <c r="A225" s="13">
        <v>44348</v>
      </c>
      <c r="B225" s="13" t="str">
        <f t="shared" si="3"/>
        <v>Q2</v>
      </c>
      <c r="C225" s="12" t="s">
        <v>92</v>
      </c>
      <c r="D225" s="12" t="s">
        <v>93</v>
      </c>
      <c r="E225" s="12" t="s">
        <v>101</v>
      </c>
      <c r="F225" s="12" t="s">
        <v>96</v>
      </c>
      <c r="G225" s="12">
        <v>991</v>
      </c>
      <c r="H225" s="15">
        <v>3</v>
      </c>
      <c r="I225" s="15">
        <v>300</v>
      </c>
      <c r="J225" s="15">
        <v>297300</v>
      </c>
      <c r="K225" s="12">
        <v>14865</v>
      </c>
      <c r="L225" s="15">
        <v>282435</v>
      </c>
      <c r="M225" s="15">
        <v>247750</v>
      </c>
      <c r="N225" s="15">
        <v>34685</v>
      </c>
      <c r="P225" s="13"/>
      <c r="Q225" s="13"/>
      <c r="W225" s="15"/>
      <c r="X225" s="15"/>
      <c r="Y225" s="15"/>
      <c r="AA225" s="15"/>
      <c r="AB225" s="15"/>
      <c r="AC225" s="15"/>
    </row>
    <row r="226" spans="1:29" x14ac:dyDescent="0.25">
      <c r="A226" s="13">
        <v>44348</v>
      </c>
      <c r="B226" s="13" t="str">
        <f t="shared" si="3"/>
        <v>Q2</v>
      </c>
      <c r="C226" s="12" t="s">
        <v>92</v>
      </c>
      <c r="D226" s="12" t="s">
        <v>93</v>
      </c>
      <c r="E226" s="12" t="s">
        <v>86</v>
      </c>
      <c r="F226" s="12" t="s">
        <v>96</v>
      </c>
      <c r="G226" s="12">
        <v>991</v>
      </c>
      <c r="H226" s="15">
        <v>10</v>
      </c>
      <c r="I226" s="15">
        <v>300</v>
      </c>
      <c r="J226" s="15">
        <v>297300</v>
      </c>
      <c r="K226" s="12">
        <v>14865</v>
      </c>
      <c r="L226" s="15">
        <v>282435</v>
      </c>
      <c r="M226" s="15">
        <v>247750</v>
      </c>
      <c r="N226" s="15">
        <v>34685</v>
      </c>
      <c r="P226" s="13"/>
      <c r="Q226" s="13"/>
      <c r="W226" s="15"/>
      <c r="X226" s="15"/>
      <c r="Y226" s="15"/>
      <c r="AA226" s="15"/>
      <c r="AB226" s="15"/>
      <c r="AC226" s="15"/>
    </row>
    <row r="227" spans="1:29" x14ac:dyDescent="0.25">
      <c r="A227" s="13">
        <v>44348</v>
      </c>
      <c r="B227" s="13" t="str">
        <f t="shared" si="3"/>
        <v>Q2</v>
      </c>
      <c r="C227" s="12" t="s">
        <v>88</v>
      </c>
      <c r="D227" s="12" t="s">
        <v>98</v>
      </c>
      <c r="E227" s="12" t="s">
        <v>101</v>
      </c>
      <c r="F227" s="12" t="s">
        <v>103</v>
      </c>
      <c r="G227" s="12">
        <v>888</v>
      </c>
      <c r="H227" s="15">
        <v>3</v>
      </c>
      <c r="I227" s="15">
        <v>15</v>
      </c>
      <c r="J227" s="15">
        <v>13320</v>
      </c>
      <c r="K227" s="12">
        <v>0</v>
      </c>
      <c r="L227" s="15">
        <v>13320</v>
      </c>
      <c r="M227" s="15">
        <v>8880</v>
      </c>
      <c r="N227" s="15">
        <v>4440</v>
      </c>
      <c r="P227" s="13"/>
      <c r="Q227" s="13"/>
      <c r="W227" s="15"/>
      <c r="X227" s="15"/>
      <c r="Y227" s="15"/>
      <c r="AA227" s="15"/>
      <c r="AB227" s="15"/>
      <c r="AC227" s="15"/>
    </row>
    <row r="228" spans="1:29" x14ac:dyDescent="0.25">
      <c r="A228" s="13">
        <v>44348</v>
      </c>
      <c r="B228" s="13" t="str">
        <f t="shared" si="3"/>
        <v>Q2</v>
      </c>
      <c r="C228" s="12" t="s">
        <v>88</v>
      </c>
      <c r="D228" s="12" t="s">
        <v>98</v>
      </c>
      <c r="E228" s="12" t="s">
        <v>95</v>
      </c>
      <c r="F228" s="12" t="s">
        <v>103</v>
      </c>
      <c r="G228" s="12">
        <v>888</v>
      </c>
      <c r="H228" s="15">
        <v>250</v>
      </c>
      <c r="I228" s="15">
        <v>15</v>
      </c>
      <c r="J228" s="15">
        <v>13320</v>
      </c>
      <c r="K228" s="12">
        <v>0</v>
      </c>
      <c r="L228" s="15">
        <v>13320</v>
      </c>
      <c r="M228" s="15">
        <v>8880</v>
      </c>
      <c r="N228" s="15">
        <v>4440</v>
      </c>
      <c r="P228" s="13"/>
      <c r="Q228" s="13"/>
      <c r="W228" s="15"/>
      <c r="X228" s="15"/>
      <c r="Y228" s="15"/>
      <c r="AA228" s="15"/>
      <c r="AB228" s="15"/>
      <c r="AC228" s="15"/>
    </row>
    <row r="229" spans="1:29" x14ac:dyDescent="0.25">
      <c r="A229" s="13">
        <v>44348</v>
      </c>
      <c r="B229" s="13" t="str">
        <f t="shared" si="3"/>
        <v>Q2</v>
      </c>
      <c r="C229" s="12" t="s">
        <v>84</v>
      </c>
      <c r="D229" s="12" t="s">
        <v>100</v>
      </c>
      <c r="E229" s="12" t="s">
        <v>101</v>
      </c>
      <c r="F229" s="12" t="s">
        <v>91</v>
      </c>
      <c r="G229" s="12">
        <v>886</v>
      </c>
      <c r="H229" s="15">
        <v>3</v>
      </c>
      <c r="I229" s="15">
        <v>350</v>
      </c>
      <c r="J229" s="15">
        <v>310100</v>
      </c>
      <c r="K229" s="12">
        <v>37212</v>
      </c>
      <c r="L229" s="15">
        <v>272888</v>
      </c>
      <c r="M229" s="15">
        <v>230360</v>
      </c>
      <c r="N229" s="15">
        <v>42528</v>
      </c>
      <c r="P229" s="13"/>
      <c r="Q229" s="13"/>
      <c r="W229" s="15"/>
      <c r="X229" s="15"/>
      <c r="Y229" s="15"/>
      <c r="AA229" s="15"/>
      <c r="AB229" s="15"/>
      <c r="AC229" s="15"/>
    </row>
    <row r="230" spans="1:29" x14ac:dyDescent="0.25">
      <c r="A230" s="13">
        <v>44348</v>
      </c>
      <c r="B230" s="13" t="str">
        <f t="shared" si="3"/>
        <v>Q2</v>
      </c>
      <c r="C230" s="12" t="s">
        <v>84</v>
      </c>
      <c r="D230" s="12" t="s">
        <v>100</v>
      </c>
      <c r="E230" s="12" t="s">
        <v>86</v>
      </c>
      <c r="F230" s="12" t="s">
        <v>91</v>
      </c>
      <c r="G230" s="12">
        <v>886</v>
      </c>
      <c r="H230" s="15">
        <v>10</v>
      </c>
      <c r="I230" s="15">
        <v>350</v>
      </c>
      <c r="J230" s="15">
        <v>310100</v>
      </c>
      <c r="K230" s="12">
        <v>37212</v>
      </c>
      <c r="L230" s="15">
        <v>272888</v>
      </c>
      <c r="M230" s="15">
        <v>230360</v>
      </c>
      <c r="N230" s="15">
        <v>42528</v>
      </c>
      <c r="P230" s="13"/>
      <c r="Q230" s="13"/>
      <c r="W230" s="15"/>
      <c r="X230" s="15"/>
      <c r="Y230" s="15"/>
      <c r="AA230" s="15"/>
      <c r="AB230" s="15"/>
      <c r="AC230" s="15"/>
    </row>
    <row r="231" spans="1:29" x14ac:dyDescent="0.25">
      <c r="A231" s="13">
        <v>44348</v>
      </c>
      <c r="B231" s="13" t="str">
        <f t="shared" si="3"/>
        <v>Q2</v>
      </c>
      <c r="C231" s="12" t="s">
        <v>97</v>
      </c>
      <c r="D231" s="12" t="s">
        <v>89</v>
      </c>
      <c r="E231" s="12" t="s">
        <v>86</v>
      </c>
      <c r="F231" s="12" t="s">
        <v>87</v>
      </c>
      <c r="G231" s="12">
        <v>787</v>
      </c>
      <c r="H231" s="15">
        <v>10</v>
      </c>
      <c r="I231" s="15">
        <v>125</v>
      </c>
      <c r="J231" s="15">
        <v>98375</v>
      </c>
      <c r="K231" s="12">
        <v>983.75</v>
      </c>
      <c r="L231" s="15">
        <v>97391.25</v>
      </c>
      <c r="M231" s="15">
        <v>94440</v>
      </c>
      <c r="N231" s="15">
        <v>2951.25</v>
      </c>
      <c r="P231" s="13"/>
      <c r="Q231" s="13"/>
      <c r="W231" s="15"/>
      <c r="X231" s="15"/>
      <c r="Y231" s="15"/>
      <c r="AA231" s="15"/>
      <c r="AB231" s="15"/>
      <c r="AC231" s="15"/>
    </row>
    <row r="232" spans="1:29" x14ac:dyDescent="0.25">
      <c r="A232" s="13">
        <v>44348</v>
      </c>
      <c r="B232" s="13" t="str">
        <f t="shared" si="3"/>
        <v>Q2</v>
      </c>
      <c r="C232" s="12" t="s">
        <v>97</v>
      </c>
      <c r="D232" s="12" t="s">
        <v>89</v>
      </c>
      <c r="E232" s="12" t="s">
        <v>95</v>
      </c>
      <c r="F232" s="12" t="s">
        <v>87</v>
      </c>
      <c r="G232" s="12">
        <v>787</v>
      </c>
      <c r="H232" s="15">
        <v>250</v>
      </c>
      <c r="I232" s="15">
        <v>125</v>
      </c>
      <c r="J232" s="15">
        <v>98375</v>
      </c>
      <c r="K232" s="12">
        <v>983.75</v>
      </c>
      <c r="L232" s="15">
        <v>97391.25</v>
      </c>
      <c r="M232" s="15">
        <v>94440</v>
      </c>
      <c r="N232" s="15">
        <v>2951.25</v>
      </c>
      <c r="P232" s="13"/>
      <c r="Q232" s="13"/>
      <c r="W232" s="15"/>
      <c r="X232" s="15"/>
      <c r="Y232" s="15"/>
      <c r="AA232" s="15"/>
      <c r="AB232" s="15"/>
      <c r="AC232" s="15"/>
    </row>
    <row r="233" spans="1:29" x14ac:dyDescent="0.25">
      <c r="A233" s="13">
        <v>44348</v>
      </c>
      <c r="B233" s="13" t="str">
        <f t="shared" si="3"/>
        <v>Q2</v>
      </c>
      <c r="C233" s="12" t="s">
        <v>97</v>
      </c>
      <c r="D233" s="12" t="s">
        <v>93</v>
      </c>
      <c r="E233" s="12" t="s">
        <v>86</v>
      </c>
      <c r="F233" s="12" t="s">
        <v>87</v>
      </c>
      <c r="G233" s="12">
        <v>727</v>
      </c>
      <c r="H233" s="15">
        <v>10</v>
      </c>
      <c r="I233" s="15">
        <v>125</v>
      </c>
      <c r="J233" s="15">
        <v>90875</v>
      </c>
      <c r="K233" s="12">
        <v>908.75</v>
      </c>
      <c r="L233" s="15">
        <v>89966.25</v>
      </c>
      <c r="M233" s="15">
        <v>87240</v>
      </c>
      <c r="N233" s="15">
        <v>2726.25</v>
      </c>
      <c r="P233" s="13"/>
      <c r="Q233" s="13"/>
      <c r="W233" s="15"/>
      <c r="X233" s="15"/>
      <c r="Y233" s="15"/>
      <c r="AA233" s="15"/>
      <c r="AB233" s="15"/>
      <c r="AC233" s="15"/>
    </row>
    <row r="234" spans="1:29" x14ac:dyDescent="0.25">
      <c r="A234" s="13">
        <v>44348</v>
      </c>
      <c r="B234" s="13" t="str">
        <f t="shared" si="3"/>
        <v>Q2</v>
      </c>
      <c r="C234" s="12" t="s">
        <v>97</v>
      </c>
      <c r="D234" s="12" t="s">
        <v>93</v>
      </c>
      <c r="E234" s="12" t="s">
        <v>95</v>
      </c>
      <c r="F234" s="12" t="s">
        <v>87</v>
      </c>
      <c r="G234" s="12">
        <v>727</v>
      </c>
      <c r="H234" s="15">
        <v>250</v>
      </c>
      <c r="I234" s="15">
        <v>125</v>
      </c>
      <c r="J234" s="15">
        <v>90875</v>
      </c>
      <c r="K234" s="12">
        <v>908.75</v>
      </c>
      <c r="L234" s="15">
        <v>89966.25</v>
      </c>
      <c r="M234" s="15">
        <v>87240</v>
      </c>
      <c r="N234" s="15">
        <v>2726.25</v>
      </c>
      <c r="P234" s="13"/>
      <c r="Q234" s="13"/>
      <c r="W234" s="15"/>
      <c r="X234" s="15"/>
      <c r="Y234" s="15"/>
      <c r="AA234" s="15"/>
      <c r="AB234" s="15"/>
      <c r="AC234" s="15"/>
    </row>
    <row r="235" spans="1:29" x14ac:dyDescent="0.25">
      <c r="A235" s="13">
        <v>44348</v>
      </c>
      <c r="B235" s="13" t="str">
        <f t="shared" si="3"/>
        <v>Q2</v>
      </c>
      <c r="C235" s="12" t="s">
        <v>84</v>
      </c>
      <c r="D235" s="12" t="s">
        <v>85</v>
      </c>
      <c r="E235" s="12" t="s">
        <v>102</v>
      </c>
      <c r="F235" s="12" t="s">
        <v>96</v>
      </c>
      <c r="G235" s="12">
        <v>708</v>
      </c>
      <c r="H235" s="15">
        <v>5</v>
      </c>
      <c r="I235" s="15">
        <v>20</v>
      </c>
      <c r="J235" s="15">
        <v>14160</v>
      </c>
      <c r="K235" s="12">
        <v>1132.8</v>
      </c>
      <c r="L235" s="15">
        <v>13027.2</v>
      </c>
      <c r="M235" s="15">
        <v>7080</v>
      </c>
      <c r="N235" s="15">
        <v>5947.2000000000007</v>
      </c>
      <c r="P235" s="13"/>
      <c r="Q235" s="13"/>
      <c r="W235" s="15"/>
      <c r="X235" s="15"/>
      <c r="Y235" s="15"/>
      <c r="AA235" s="15"/>
      <c r="AB235" s="15"/>
      <c r="AC235" s="15"/>
    </row>
    <row r="236" spans="1:29" x14ac:dyDescent="0.25">
      <c r="A236" s="13">
        <v>44348</v>
      </c>
      <c r="B236" s="13" t="str">
        <f t="shared" si="3"/>
        <v>Q2</v>
      </c>
      <c r="C236" s="12" t="s">
        <v>84</v>
      </c>
      <c r="D236" s="12" t="s">
        <v>85</v>
      </c>
      <c r="E236" s="12" t="s">
        <v>99</v>
      </c>
      <c r="F236" s="12" t="s">
        <v>96</v>
      </c>
      <c r="G236" s="12">
        <v>708</v>
      </c>
      <c r="H236" s="15">
        <v>260</v>
      </c>
      <c r="I236" s="15">
        <v>20</v>
      </c>
      <c r="J236" s="15">
        <v>14160</v>
      </c>
      <c r="K236" s="12">
        <v>1132.8</v>
      </c>
      <c r="L236" s="15">
        <v>13027.2</v>
      </c>
      <c r="M236" s="15">
        <v>7080</v>
      </c>
      <c r="N236" s="15">
        <v>5947.2000000000007</v>
      </c>
      <c r="P236" s="13"/>
      <c r="Q236" s="13"/>
      <c r="W236" s="15"/>
      <c r="X236" s="15"/>
      <c r="Y236" s="15"/>
      <c r="AA236" s="15"/>
      <c r="AB236" s="15"/>
      <c r="AC236" s="15"/>
    </row>
    <row r="237" spans="1:29" x14ac:dyDescent="0.25">
      <c r="A237" s="13">
        <v>44348</v>
      </c>
      <c r="B237" s="13" t="str">
        <f t="shared" si="3"/>
        <v>Q2</v>
      </c>
      <c r="C237" s="12" t="s">
        <v>92</v>
      </c>
      <c r="D237" s="12" t="s">
        <v>98</v>
      </c>
      <c r="E237" s="12" t="s">
        <v>101</v>
      </c>
      <c r="F237" s="12" t="s">
        <v>87</v>
      </c>
      <c r="G237" s="12">
        <v>689</v>
      </c>
      <c r="H237" s="15">
        <v>3</v>
      </c>
      <c r="I237" s="15">
        <v>300</v>
      </c>
      <c r="J237" s="15">
        <v>206700</v>
      </c>
      <c r="K237" s="12">
        <v>6201</v>
      </c>
      <c r="L237" s="15">
        <v>200499</v>
      </c>
      <c r="M237" s="15">
        <v>172250</v>
      </c>
      <c r="N237" s="15">
        <v>28249</v>
      </c>
      <c r="P237" s="13"/>
      <c r="Q237" s="13"/>
      <c r="W237" s="15"/>
      <c r="X237" s="15"/>
      <c r="Y237" s="15"/>
      <c r="AA237" s="15"/>
      <c r="AB237" s="15"/>
      <c r="AC237" s="15"/>
    </row>
    <row r="238" spans="1:29" x14ac:dyDescent="0.25">
      <c r="A238" s="13">
        <v>44348</v>
      </c>
      <c r="B238" s="13" t="str">
        <f t="shared" si="3"/>
        <v>Q2</v>
      </c>
      <c r="C238" s="12" t="s">
        <v>92</v>
      </c>
      <c r="D238" s="12" t="s">
        <v>98</v>
      </c>
      <c r="E238" s="12" t="s">
        <v>86</v>
      </c>
      <c r="F238" s="12" t="s">
        <v>87</v>
      </c>
      <c r="G238" s="12">
        <v>689</v>
      </c>
      <c r="H238" s="15">
        <v>10</v>
      </c>
      <c r="I238" s="15">
        <v>300</v>
      </c>
      <c r="J238" s="15">
        <v>206700</v>
      </c>
      <c r="K238" s="12">
        <v>6201</v>
      </c>
      <c r="L238" s="15">
        <v>200499</v>
      </c>
      <c r="M238" s="15">
        <v>172250</v>
      </c>
      <c r="N238" s="15">
        <v>28249</v>
      </c>
      <c r="P238" s="13"/>
      <c r="Q238" s="13"/>
      <c r="W238" s="15"/>
      <c r="X238" s="15"/>
      <c r="Y238" s="15"/>
      <c r="AA238" s="15"/>
      <c r="AB238" s="15"/>
      <c r="AC238" s="15"/>
    </row>
    <row r="239" spans="1:29" x14ac:dyDescent="0.25">
      <c r="A239" s="13">
        <v>44348</v>
      </c>
      <c r="B239" s="13" t="str">
        <f t="shared" si="3"/>
        <v>Q2</v>
      </c>
      <c r="C239" s="12" t="s">
        <v>97</v>
      </c>
      <c r="D239" s="12" t="s">
        <v>100</v>
      </c>
      <c r="E239" s="12" t="s">
        <v>86</v>
      </c>
      <c r="F239" s="12" t="s">
        <v>87</v>
      </c>
      <c r="G239" s="12">
        <v>662</v>
      </c>
      <c r="H239" s="15">
        <v>10</v>
      </c>
      <c r="I239" s="15">
        <v>125</v>
      </c>
      <c r="J239" s="15">
        <v>82750</v>
      </c>
      <c r="K239" s="12">
        <v>1655</v>
      </c>
      <c r="L239" s="15">
        <v>81095</v>
      </c>
      <c r="M239" s="15">
        <v>79440</v>
      </c>
      <c r="N239" s="15">
        <v>1655</v>
      </c>
      <c r="P239" s="13"/>
      <c r="Q239" s="13"/>
      <c r="W239" s="15"/>
      <c r="X239" s="15"/>
      <c r="Y239" s="15"/>
      <c r="AA239" s="15"/>
      <c r="AB239" s="15"/>
      <c r="AC239" s="15"/>
    </row>
    <row r="240" spans="1:29" x14ac:dyDescent="0.25">
      <c r="A240" s="13">
        <v>44348</v>
      </c>
      <c r="B240" s="13" t="str">
        <f t="shared" si="3"/>
        <v>Q2</v>
      </c>
      <c r="C240" s="12" t="s">
        <v>97</v>
      </c>
      <c r="D240" s="12" t="s">
        <v>100</v>
      </c>
      <c r="E240" s="12" t="s">
        <v>95</v>
      </c>
      <c r="F240" s="12" t="s">
        <v>87</v>
      </c>
      <c r="G240" s="12">
        <v>662</v>
      </c>
      <c r="H240" s="15">
        <v>250</v>
      </c>
      <c r="I240" s="15">
        <v>125</v>
      </c>
      <c r="J240" s="15">
        <v>82750</v>
      </c>
      <c r="K240" s="12">
        <v>1655</v>
      </c>
      <c r="L240" s="15">
        <v>81095</v>
      </c>
      <c r="M240" s="15">
        <v>79440</v>
      </c>
      <c r="N240" s="15">
        <v>1655</v>
      </c>
      <c r="P240" s="13"/>
      <c r="Q240" s="13"/>
      <c r="W240" s="15"/>
      <c r="X240" s="15"/>
      <c r="Y240" s="15"/>
      <c r="AA240" s="15"/>
      <c r="AB240" s="15"/>
      <c r="AC240" s="15"/>
    </row>
    <row r="241" spans="1:29" x14ac:dyDescent="0.25">
      <c r="A241" s="13">
        <v>44348</v>
      </c>
      <c r="B241" s="13" t="str">
        <f t="shared" si="3"/>
        <v>Q2</v>
      </c>
      <c r="C241" s="12" t="s">
        <v>94</v>
      </c>
      <c r="D241" s="12" t="s">
        <v>100</v>
      </c>
      <c r="E241" s="12" t="s">
        <v>102</v>
      </c>
      <c r="F241" s="12" t="s">
        <v>91</v>
      </c>
      <c r="G241" s="12">
        <v>604</v>
      </c>
      <c r="H241" s="15">
        <v>5</v>
      </c>
      <c r="I241" s="15">
        <v>12</v>
      </c>
      <c r="J241" s="15">
        <v>7248</v>
      </c>
      <c r="K241" s="12">
        <v>942.24</v>
      </c>
      <c r="L241" s="15">
        <v>6305.76</v>
      </c>
      <c r="M241" s="15">
        <v>1812</v>
      </c>
      <c r="N241" s="15">
        <v>4493.76</v>
      </c>
      <c r="P241" s="13"/>
      <c r="Q241" s="13"/>
      <c r="W241" s="15"/>
      <c r="X241" s="15"/>
      <c r="Y241" s="15"/>
      <c r="AA241" s="15"/>
      <c r="AB241" s="15"/>
      <c r="AC241" s="15"/>
    </row>
    <row r="242" spans="1:29" x14ac:dyDescent="0.25">
      <c r="A242" s="13">
        <v>44348</v>
      </c>
      <c r="B242" s="13" t="str">
        <f t="shared" si="3"/>
        <v>Q2</v>
      </c>
      <c r="C242" s="12" t="s">
        <v>94</v>
      </c>
      <c r="D242" s="12" t="s">
        <v>100</v>
      </c>
      <c r="E242" s="12" t="s">
        <v>90</v>
      </c>
      <c r="F242" s="12" t="s">
        <v>91</v>
      </c>
      <c r="G242" s="12">
        <v>604</v>
      </c>
      <c r="H242" s="15">
        <v>120</v>
      </c>
      <c r="I242" s="15">
        <v>12</v>
      </c>
      <c r="J242" s="15">
        <v>7248</v>
      </c>
      <c r="K242" s="12">
        <v>942.24</v>
      </c>
      <c r="L242" s="15">
        <v>6305.76</v>
      </c>
      <c r="M242" s="15">
        <v>1812</v>
      </c>
      <c r="N242" s="15">
        <v>4493.76</v>
      </c>
      <c r="P242" s="13"/>
      <c r="Q242" s="13"/>
      <c r="W242" s="15"/>
      <c r="X242" s="15"/>
      <c r="Y242" s="15"/>
      <c r="AA242" s="15"/>
      <c r="AB242" s="15"/>
      <c r="AC242" s="15"/>
    </row>
    <row r="243" spans="1:29" x14ac:dyDescent="0.25">
      <c r="A243" s="13">
        <v>44348</v>
      </c>
      <c r="B243" s="13" t="str">
        <f t="shared" si="3"/>
        <v>Q2</v>
      </c>
      <c r="C243" s="12" t="s">
        <v>84</v>
      </c>
      <c r="D243" s="12" t="s">
        <v>93</v>
      </c>
      <c r="E243" s="12" t="s">
        <v>86</v>
      </c>
      <c r="F243" s="12" t="s">
        <v>96</v>
      </c>
      <c r="G243" s="12">
        <v>602</v>
      </c>
      <c r="H243" s="15">
        <v>10</v>
      </c>
      <c r="I243" s="15">
        <v>350</v>
      </c>
      <c r="J243" s="15">
        <v>210700</v>
      </c>
      <c r="K243" s="12">
        <v>10535</v>
      </c>
      <c r="L243" s="15">
        <v>200165</v>
      </c>
      <c r="M243" s="15">
        <v>156520</v>
      </c>
      <c r="N243" s="15">
        <v>43645</v>
      </c>
      <c r="P243" s="13"/>
      <c r="Q243" s="13"/>
      <c r="W243" s="15"/>
      <c r="X243" s="15"/>
      <c r="Y243" s="15"/>
      <c r="AA243" s="15"/>
      <c r="AB243" s="15"/>
      <c r="AC243" s="15"/>
    </row>
    <row r="244" spans="1:29" x14ac:dyDescent="0.25">
      <c r="A244" s="13">
        <v>44348</v>
      </c>
      <c r="B244" s="13" t="str">
        <f t="shared" si="3"/>
        <v>Q2</v>
      </c>
      <c r="C244" s="12" t="s">
        <v>84</v>
      </c>
      <c r="D244" s="12" t="s">
        <v>93</v>
      </c>
      <c r="E244" s="12" t="s">
        <v>90</v>
      </c>
      <c r="F244" s="12" t="s">
        <v>96</v>
      </c>
      <c r="G244" s="12">
        <v>602</v>
      </c>
      <c r="H244" s="15">
        <v>120</v>
      </c>
      <c r="I244" s="15">
        <v>350</v>
      </c>
      <c r="J244" s="15">
        <v>210700</v>
      </c>
      <c r="K244" s="12">
        <v>10535</v>
      </c>
      <c r="L244" s="15">
        <v>200165</v>
      </c>
      <c r="M244" s="15">
        <v>156520</v>
      </c>
      <c r="N244" s="15">
        <v>43645</v>
      </c>
      <c r="P244" s="13"/>
      <c r="Q244" s="13"/>
      <c r="W244" s="15"/>
      <c r="X244" s="15"/>
      <c r="Y244" s="15"/>
      <c r="AA244" s="15"/>
      <c r="AB244" s="15"/>
      <c r="AC244" s="15"/>
    </row>
    <row r="245" spans="1:29" x14ac:dyDescent="0.25">
      <c r="A245" s="13">
        <v>44348</v>
      </c>
      <c r="B245" s="13" t="str">
        <f t="shared" si="3"/>
        <v>Q2</v>
      </c>
      <c r="C245" s="12" t="s">
        <v>92</v>
      </c>
      <c r="D245" s="12" t="s">
        <v>89</v>
      </c>
      <c r="E245" s="12" t="s">
        <v>101</v>
      </c>
      <c r="F245" s="12" t="s">
        <v>96</v>
      </c>
      <c r="G245" s="12">
        <v>448</v>
      </c>
      <c r="H245" s="15">
        <v>3</v>
      </c>
      <c r="I245" s="15">
        <v>300</v>
      </c>
      <c r="J245" s="15">
        <v>134400</v>
      </c>
      <c r="K245" s="12">
        <v>9408</v>
      </c>
      <c r="L245" s="15">
        <v>124992</v>
      </c>
      <c r="M245" s="15">
        <v>112000</v>
      </c>
      <c r="N245" s="15">
        <v>12992</v>
      </c>
      <c r="P245" s="13"/>
      <c r="Q245" s="13"/>
      <c r="W245" s="15"/>
      <c r="X245" s="15"/>
      <c r="Y245" s="15"/>
      <c r="AA245" s="15"/>
      <c r="AB245" s="15"/>
      <c r="AC245" s="15"/>
    </row>
    <row r="246" spans="1:29" x14ac:dyDescent="0.25">
      <c r="A246" s="13">
        <v>44348</v>
      </c>
      <c r="B246" s="13" t="str">
        <f t="shared" si="3"/>
        <v>Q2</v>
      </c>
      <c r="C246" s="12" t="s">
        <v>92</v>
      </c>
      <c r="D246" s="12" t="s">
        <v>89</v>
      </c>
      <c r="E246" s="12" t="s">
        <v>86</v>
      </c>
      <c r="F246" s="12" t="s">
        <v>96</v>
      </c>
      <c r="G246" s="12">
        <v>448</v>
      </c>
      <c r="H246" s="15">
        <v>10</v>
      </c>
      <c r="I246" s="15">
        <v>300</v>
      </c>
      <c r="J246" s="15">
        <v>134400</v>
      </c>
      <c r="K246" s="12">
        <v>9408</v>
      </c>
      <c r="L246" s="15">
        <v>124992</v>
      </c>
      <c r="M246" s="15">
        <v>112000</v>
      </c>
      <c r="N246" s="15">
        <v>12992</v>
      </c>
      <c r="P246" s="13"/>
      <c r="Q246" s="13"/>
      <c r="W246" s="15"/>
      <c r="X246" s="15"/>
      <c r="Y246" s="15"/>
      <c r="AA246" s="15"/>
      <c r="AB246" s="15"/>
      <c r="AC246" s="15"/>
    </row>
    <row r="247" spans="1:29" x14ac:dyDescent="0.25">
      <c r="A247" s="13">
        <v>44378</v>
      </c>
      <c r="B247" s="13" t="str">
        <f t="shared" si="3"/>
        <v>Q3</v>
      </c>
      <c r="C247" s="12" t="s">
        <v>94</v>
      </c>
      <c r="D247" s="12" t="s">
        <v>85</v>
      </c>
      <c r="E247" s="12" t="s">
        <v>86</v>
      </c>
      <c r="F247" s="12" t="s">
        <v>91</v>
      </c>
      <c r="G247" s="12">
        <v>4026</v>
      </c>
      <c r="H247" s="15">
        <v>10</v>
      </c>
      <c r="I247" s="15">
        <v>12</v>
      </c>
      <c r="J247" s="15">
        <v>48312</v>
      </c>
      <c r="K247" s="12">
        <v>5314.32</v>
      </c>
      <c r="L247" s="15">
        <v>42997.68</v>
      </c>
      <c r="M247" s="15">
        <v>12078</v>
      </c>
      <c r="N247" s="15">
        <v>30919.68</v>
      </c>
      <c r="P247" s="13"/>
      <c r="Q247" s="13"/>
      <c r="W247" s="15"/>
      <c r="X247" s="15"/>
      <c r="Y247" s="15"/>
      <c r="AA247" s="15"/>
      <c r="AB247" s="15"/>
      <c r="AC247" s="15"/>
    </row>
    <row r="248" spans="1:29" x14ac:dyDescent="0.25">
      <c r="A248" s="13">
        <v>44378</v>
      </c>
      <c r="B248" s="13" t="str">
        <f t="shared" si="3"/>
        <v>Q3</v>
      </c>
      <c r="C248" s="12" t="s">
        <v>88</v>
      </c>
      <c r="D248" s="12" t="s">
        <v>89</v>
      </c>
      <c r="E248" s="12" t="s">
        <v>95</v>
      </c>
      <c r="F248" s="12" t="s">
        <v>91</v>
      </c>
      <c r="G248" s="12">
        <v>3874.5</v>
      </c>
      <c r="H248" s="15">
        <v>250</v>
      </c>
      <c r="I248" s="15">
        <v>15</v>
      </c>
      <c r="J248" s="15">
        <v>58117.5</v>
      </c>
      <c r="K248" s="12">
        <v>6974.1</v>
      </c>
      <c r="L248" s="15">
        <v>51143.399999999994</v>
      </c>
      <c r="M248" s="15">
        <v>38745</v>
      </c>
      <c r="N248" s="15">
        <v>12398.399999999998</v>
      </c>
      <c r="P248" s="13"/>
      <c r="Q248" s="13"/>
      <c r="W248" s="15"/>
      <c r="X248" s="15"/>
      <c r="Y248" s="15"/>
      <c r="AA248" s="15"/>
      <c r="AB248" s="15"/>
      <c r="AC248" s="15"/>
    </row>
    <row r="249" spans="1:29" x14ac:dyDescent="0.25">
      <c r="A249" s="13">
        <v>44378</v>
      </c>
      <c r="B249" s="13" t="str">
        <f t="shared" si="3"/>
        <v>Q3</v>
      </c>
      <c r="C249" s="12" t="s">
        <v>92</v>
      </c>
      <c r="D249" s="12" t="s">
        <v>85</v>
      </c>
      <c r="E249" s="12" t="s">
        <v>90</v>
      </c>
      <c r="F249" s="12" t="s">
        <v>96</v>
      </c>
      <c r="G249" s="12">
        <v>3793.5</v>
      </c>
      <c r="H249" s="15">
        <v>120</v>
      </c>
      <c r="I249" s="15">
        <v>300</v>
      </c>
      <c r="J249" s="15">
        <v>1138050</v>
      </c>
      <c r="K249" s="12">
        <v>102424.5</v>
      </c>
      <c r="L249" s="15">
        <v>1035625.5</v>
      </c>
      <c r="M249" s="15">
        <v>948375</v>
      </c>
      <c r="N249" s="15">
        <v>87250.5</v>
      </c>
      <c r="P249" s="13"/>
      <c r="Q249" s="13"/>
      <c r="W249" s="15"/>
      <c r="X249" s="15"/>
      <c r="Y249" s="15"/>
      <c r="AA249" s="15"/>
      <c r="AB249" s="15"/>
      <c r="AC249" s="15"/>
    </row>
    <row r="250" spans="1:29" x14ac:dyDescent="0.25">
      <c r="A250" s="13">
        <v>44378</v>
      </c>
      <c r="B250" s="13" t="str">
        <f t="shared" si="3"/>
        <v>Q3</v>
      </c>
      <c r="C250" s="12" t="s">
        <v>97</v>
      </c>
      <c r="D250" s="12" t="s">
        <v>93</v>
      </c>
      <c r="E250" s="12" t="s">
        <v>102</v>
      </c>
      <c r="F250" s="12" t="s">
        <v>96</v>
      </c>
      <c r="G250" s="12">
        <v>3627</v>
      </c>
      <c r="H250" s="15">
        <v>5</v>
      </c>
      <c r="I250" s="15">
        <v>125</v>
      </c>
      <c r="J250" s="15">
        <v>453375</v>
      </c>
      <c r="K250" s="12">
        <v>22668.75</v>
      </c>
      <c r="L250" s="15">
        <v>430706.25</v>
      </c>
      <c r="M250" s="15">
        <v>435240</v>
      </c>
      <c r="N250" s="15">
        <v>-4533.75</v>
      </c>
      <c r="P250" s="13"/>
      <c r="Q250" s="13"/>
      <c r="W250" s="15"/>
      <c r="X250" s="15"/>
      <c r="Y250" s="15"/>
      <c r="AA250" s="15"/>
      <c r="AB250" s="15"/>
      <c r="AC250" s="15"/>
    </row>
    <row r="251" spans="1:29" x14ac:dyDescent="0.25">
      <c r="A251" s="13">
        <v>44378</v>
      </c>
      <c r="B251" s="13" t="str">
        <f t="shared" si="3"/>
        <v>Q3</v>
      </c>
      <c r="C251" s="12" t="s">
        <v>97</v>
      </c>
      <c r="D251" s="12" t="s">
        <v>98</v>
      </c>
      <c r="E251" s="12" t="s">
        <v>86</v>
      </c>
      <c r="F251" s="12" t="s">
        <v>96</v>
      </c>
      <c r="G251" s="12">
        <v>3513</v>
      </c>
      <c r="H251" s="15">
        <v>10</v>
      </c>
      <c r="I251" s="15">
        <v>125</v>
      </c>
      <c r="J251" s="15">
        <v>439125</v>
      </c>
      <c r="K251" s="12">
        <v>30738.75</v>
      </c>
      <c r="L251" s="15">
        <v>408386.25</v>
      </c>
      <c r="M251" s="15">
        <v>421560</v>
      </c>
      <c r="N251" s="15">
        <v>-13173.75</v>
      </c>
      <c r="P251" s="13"/>
      <c r="Q251" s="13"/>
      <c r="W251" s="15"/>
      <c r="X251" s="15"/>
      <c r="Y251" s="15"/>
      <c r="AA251" s="15"/>
      <c r="AB251" s="15"/>
      <c r="AC251" s="15"/>
    </row>
    <row r="252" spans="1:29" x14ac:dyDescent="0.25">
      <c r="A252" s="13">
        <v>44378</v>
      </c>
      <c r="B252" s="13" t="str">
        <f t="shared" si="3"/>
        <v>Q3</v>
      </c>
      <c r="C252" s="12" t="s">
        <v>84</v>
      </c>
      <c r="D252" s="12" t="s">
        <v>93</v>
      </c>
      <c r="E252" s="12" t="s">
        <v>86</v>
      </c>
      <c r="F252" s="12" t="s">
        <v>87</v>
      </c>
      <c r="G252" s="12">
        <v>3450</v>
      </c>
      <c r="H252" s="15">
        <v>10</v>
      </c>
      <c r="I252" s="15">
        <v>350</v>
      </c>
      <c r="J252" s="15">
        <v>1207500</v>
      </c>
      <c r="K252" s="12">
        <v>48300</v>
      </c>
      <c r="L252" s="15">
        <v>1159200</v>
      </c>
      <c r="M252" s="15">
        <v>897000</v>
      </c>
      <c r="N252" s="15">
        <v>262200</v>
      </c>
      <c r="P252" s="13"/>
      <c r="Q252" s="13"/>
      <c r="W252" s="15"/>
      <c r="X252" s="15"/>
      <c r="Y252" s="15"/>
      <c r="AA252" s="15"/>
      <c r="AB252" s="15"/>
      <c r="AC252" s="15"/>
    </row>
    <row r="253" spans="1:29" x14ac:dyDescent="0.25">
      <c r="A253" s="13">
        <v>44378</v>
      </c>
      <c r="B253" s="13" t="str">
        <f t="shared" si="3"/>
        <v>Q3</v>
      </c>
      <c r="C253" s="12" t="s">
        <v>84</v>
      </c>
      <c r="D253" s="12" t="s">
        <v>89</v>
      </c>
      <c r="E253" s="12" t="s">
        <v>99</v>
      </c>
      <c r="F253" s="12" t="s">
        <v>91</v>
      </c>
      <c r="G253" s="12">
        <v>3421.5</v>
      </c>
      <c r="H253" s="15">
        <v>260</v>
      </c>
      <c r="I253" s="15">
        <v>7</v>
      </c>
      <c r="J253" s="15">
        <v>23950.5</v>
      </c>
      <c r="K253" s="12">
        <v>2874.06</v>
      </c>
      <c r="L253" s="15">
        <v>21076.44</v>
      </c>
      <c r="M253" s="15">
        <v>17108</v>
      </c>
      <c r="N253" s="15">
        <v>3968.9399999999987</v>
      </c>
      <c r="P253" s="13"/>
      <c r="Q253" s="13"/>
      <c r="W253" s="15"/>
      <c r="X253" s="15"/>
      <c r="Y253" s="15"/>
      <c r="AA253" s="15"/>
      <c r="AB253" s="15"/>
      <c r="AC253" s="15"/>
    </row>
    <row r="254" spans="1:29" x14ac:dyDescent="0.25">
      <c r="A254" s="13">
        <v>44378</v>
      </c>
      <c r="B254" s="13" t="str">
        <f t="shared" si="3"/>
        <v>Q3</v>
      </c>
      <c r="C254" s="12" t="s">
        <v>88</v>
      </c>
      <c r="D254" s="12" t="s">
        <v>93</v>
      </c>
      <c r="E254" s="12" t="s">
        <v>99</v>
      </c>
      <c r="F254" s="12" t="s">
        <v>91</v>
      </c>
      <c r="G254" s="12">
        <v>3199.5</v>
      </c>
      <c r="H254" s="15">
        <v>260</v>
      </c>
      <c r="I254" s="15">
        <v>15</v>
      </c>
      <c r="J254" s="15">
        <v>47992.5</v>
      </c>
      <c r="K254" s="12">
        <v>5279.17</v>
      </c>
      <c r="L254" s="15">
        <v>42713.324999999997</v>
      </c>
      <c r="M254" s="15">
        <v>31995</v>
      </c>
      <c r="N254" s="15">
        <v>10718.324999999999</v>
      </c>
      <c r="P254" s="13"/>
      <c r="Q254" s="13"/>
      <c r="W254" s="15"/>
      <c r="X254" s="15"/>
      <c r="Y254" s="15"/>
      <c r="AA254" s="15"/>
      <c r="AB254" s="15"/>
      <c r="AC254" s="15"/>
    </row>
    <row r="255" spans="1:29" x14ac:dyDescent="0.25">
      <c r="A255" s="13">
        <v>44378</v>
      </c>
      <c r="B255" s="13" t="str">
        <f t="shared" si="3"/>
        <v>Q3</v>
      </c>
      <c r="C255" s="12" t="s">
        <v>97</v>
      </c>
      <c r="D255" s="12" t="s">
        <v>89</v>
      </c>
      <c r="E255" s="12" t="s">
        <v>86</v>
      </c>
      <c r="F255" s="12" t="s">
        <v>87</v>
      </c>
      <c r="G255" s="12">
        <v>2988</v>
      </c>
      <c r="H255" s="15">
        <v>10</v>
      </c>
      <c r="I255" s="15">
        <v>125</v>
      </c>
      <c r="J255" s="15">
        <v>373500</v>
      </c>
      <c r="K255" s="12">
        <v>14940</v>
      </c>
      <c r="L255" s="15">
        <v>358560</v>
      </c>
      <c r="M255" s="15">
        <v>358560</v>
      </c>
      <c r="N255" s="15">
        <v>0</v>
      </c>
      <c r="P255" s="13"/>
      <c r="Q255" s="13"/>
      <c r="W255" s="15"/>
      <c r="X255" s="15"/>
      <c r="Y255" s="15"/>
      <c r="AA255" s="15"/>
      <c r="AB255" s="15"/>
      <c r="AC255" s="15"/>
    </row>
    <row r="256" spans="1:29" x14ac:dyDescent="0.25">
      <c r="A256" s="13">
        <v>44378</v>
      </c>
      <c r="B256" s="13" t="str">
        <f t="shared" si="3"/>
        <v>Q3</v>
      </c>
      <c r="C256" s="12" t="s">
        <v>92</v>
      </c>
      <c r="D256" s="12" t="s">
        <v>98</v>
      </c>
      <c r="E256" s="12" t="s">
        <v>101</v>
      </c>
      <c r="F256" s="12" t="s">
        <v>91</v>
      </c>
      <c r="G256" s="12">
        <v>2811</v>
      </c>
      <c r="H256" s="15">
        <v>3</v>
      </c>
      <c r="I256" s="15">
        <v>300</v>
      </c>
      <c r="J256" s="15">
        <v>843300</v>
      </c>
      <c r="K256" s="12">
        <v>92763</v>
      </c>
      <c r="L256" s="15">
        <v>750537</v>
      </c>
      <c r="M256" s="15">
        <v>702750</v>
      </c>
      <c r="N256" s="15">
        <v>47787</v>
      </c>
      <c r="P256" s="13"/>
      <c r="Q256" s="13"/>
      <c r="W256" s="15"/>
      <c r="X256" s="15"/>
      <c r="Y256" s="15"/>
      <c r="AA256" s="15"/>
      <c r="AB256" s="15"/>
      <c r="AC256" s="15"/>
    </row>
    <row r="257" spans="1:29" x14ac:dyDescent="0.25">
      <c r="A257" s="13">
        <v>44378</v>
      </c>
      <c r="B257" s="13" t="str">
        <f t="shared" si="3"/>
        <v>Q3</v>
      </c>
      <c r="C257" s="12" t="s">
        <v>97</v>
      </c>
      <c r="D257" s="12" t="s">
        <v>85</v>
      </c>
      <c r="E257" s="12" t="s">
        <v>102</v>
      </c>
      <c r="F257" s="12" t="s">
        <v>103</v>
      </c>
      <c r="G257" s="12">
        <v>2665.5</v>
      </c>
      <c r="H257" s="15">
        <v>5</v>
      </c>
      <c r="I257" s="15">
        <v>125</v>
      </c>
      <c r="J257" s="15">
        <v>333187.5</v>
      </c>
      <c r="K257" s="12">
        <v>0</v>
      </c>
      <c r="L257" s="15">
        <v>333187.5</v>
      </c>
      <c r="M257" s="15">
        <v>319860</v>
      </c>
      <c r="N257" s="15">
        <v>13327.5</v>
      </c>
      <c r="P257" s="13"/>
      <c r="Q257" s="13"/>
      <c r="W257" s="15"/>
      <c r="X257" s="15"/>
      <c r="Y257" s="15"/>
      <c r="AA257" s="15"/>
      <c r="AB257" s="15"/>
      <c r="AC257" s="15"/>
    </row>
    <row r="258" spans="1:29" x14ac:dyDescent="0.25">
      <c r="A258" s="13">
        <v>44378</v>
      </c>
      <c r="B258" s="13" t="str">
        <f t="shared" ref="B258:B321" si="4">"Q"&amp;ROUNDUP(MONTH(A258)/3,0)</f>
        <v>Q3</v>
      </c>
      <c r="C258" s="12" t="s">
        <v>84</v>
      </c>
      <c r="D258" s="12" t="s">
        <v>93</v>
      </c>
      <c r="E258" s="12" t="s">
        <v>101</v>
      </c>
      <c r="F258" s="12" t="s">
        <v>87</v>
      </c>
      <c r="G258" s="12">
        <v>2529</v>
      </c>
      <c r="H258" s="15">
        <v>3</v>
      </c>
      <c r="I258" s="15">
        <v>7</v>
      </c>
      <c r="J258" s="15">
        <v>17703</v>
      </c>
      <c r="K258" s="12">
        <v>177.03</v>
      </c>
      <c r="L258" s="15">
        <v>17525.97</v>
      </c>
      <c r="M258" s="15">
        <v>12645</v>
      </c>
      <c r="N258" s="15">
        <v>4880.9699999999993</v>
      </c>
      <c r="P258" s="13"/>
      <c r="Q258" s="13"/>
      <c r="W258" s="15"/>
      <c r="X258" s="15"/>
      <c r="Y258" s="15"/>
      <c r="AA258" s="15"/>
      <c r="AB258" s="15"/>
      <c r="AC258" s="15"/>
    </row>
    <row r="259" spans="1:29" x14ac:dyDescent="0.25">
      <c r="A259" s="13">
        <v>44378</v>
      </c>
      <c r="B259" s="13" t="str">
        <f t="shared" si="4"/>
        <v>Q3</v>
      </c>
      <c r="C259" s="12" t="s">
        <v>92</v>
      </c>
      <c r="D259" s="12" t="s">
        <v>93</v>
      </c>
      <c r="E259" s="12" t="s">
        <v>90</v>
      </c>
      <c r="F259" s="12" t="s">
        <v>91</v>
      </c>
      <c r="G259" s="12">
        <v>2460</v>
      </c>
      <c r="H259" s="15">
        <v>120</v>
      </c>
      <c r="I259" s="15">
        <v>300</v>
      </c>
      <c r="J259" s="15">
        <v>738000</v>
      </c>
      <c r="K259" s="12">
        <v>103320</v>
      </c>
      <c r="L259" s="15">
        <v>634680</v>
      </c>
      <c r="M259" s="15">
        <v>615000</v>
      </c>
      <c r="N259" s="15">
        <v>19680</v>
      </c>
      <c r="P259" s="13"/>
      <c r="Q259" s="13"/>
      <c r="W259" s="15"/>
      <c r="X259" s="15"/>
      <c r="Y259" s="15"/>
      <c r="AA259" s="15"/>
      <c r="AB259" s="15"/>
      <c r="AC259" s="15"/>
    </row>
    <row r="260" spans="1:29" x14ac:dyDescent="0.25">
      <c r="A260" s="13">
        <v>44378</v>
      </c>
      <c r="B260" s="13" t="str">
        <f t="shared" si="4"/>
        <v>Q3</v>
      </c>
      <c r="C260" s="12" t="s">
        <v>94</v>
      </c>
      <c r="D260" s="12" t="s">
        <v>89</v>
      </c>
      <c r="E260" s="12" t="s">
        <v>86</v>
      </c>
      <c r="F260" s="12" t="s">
        <v>91</v>
      </c>
      <c r="G260" s="12">
        <v>2425.5</v>
      </c>
      <c r="H260" s="15">
        <v>10</v>
      </c>
      <c r="I260" s="15">
        <v>12</v>
      </c>
      <c r="J260" s="15">
        <v>29106</v>
      </c>
      <c r="K260" s="12">
        <v>3201.66</v>
      </c>
      <c r="L260" s="15">
        <v>25904.340000000004</v>
      </c>
      <c r="M260" s="15">
        <v>7276</v>
      </c>
      <c r="N260" s="15">
        <v>18627.840000000004</v>
      </c>
      <c r="P260" s="13"/>
      <c r="Q260" s="13"/>
      <c r="W260" s="15"/>
      <c r="X260" s="15"/>
      <c r="Y260" s="15"/>
      <c r="AA260" s="15"/>
      <c r="AB260" s="15"/>
      <c r="AC260" s="15"/>
    </row>
    <row r="261" spans="1:29" x14ac:dyDescent="0.25">
      <c r="A261" s="13">
        <v>44378</v>
      </c>
      <c r="B261" s="13" t="str">
        <f t="shared" si="4"/>
        <v>Q3</v>
      </c>
      <c r="C261" s="12" t="s">
        <v>84</v>
      </c>
      <c r="D261" s="12" t="s">
        <v>100</v>
      </c>
      <c r="E261" s="12" t="s">
        <v>102</v>
      </c>
      <c r="F261" s="12" t="s">
        <v>91</v>
      </c>
      <c r="G261" s="12">
        <v>2255</v>
      </c>
      <c r="H261" s="15">
        <v>5</v>
      </c>
      <c r="I261" s="15">
        <v>20</v>
      </c>
      <c r="J261" s="15">
        <v>45100</v>
      </c>
      <c r="K261" s="12">
        <v>5863</v>
      </c>
      <c r="L261" s="15">
        <v>39237</v>
      </c>
      <c r="M261" s="15">
        <v>22550</v>
      </c>
      <c r="N261" s="15">
        <v>16687</v>
      </c>
      <c r="P261" s="13"/>
      <c r="Q261" s="13"/>
      <c r="W261" s="15"/>
      <c r="X261" s="15"/>
      <c r="Y261" s="15"/>
      <c r="AA261" s="15"/>
      <c r="AB261" s="15"/>
      <c r="AC261" s="15"/>
    </row>
    <row r="262" spans="1:29" x14ac:dyDescent="0.25">
      <c r="A262" s="13">
        <v>44378</v>
      </c>
      <c r="B262" s="13" t="str">
        <f t="shared" si="4"/>
        <v>Q3</v>
      </c>
      <c r="C262" s="12" t="s">
        <v>84</v>
      </c>
      <c r="D262" s="12" t="s">
        <v>85</v>
      </c>
      <c r="E262" s="12" t="s">
        <v>86</v>
      </c>
      <c r="F262" s="12" t="s">
        <v>91</v>
      </c>
      <c r="G262" s="12">
        <v>2104.5</v>
      </c>
      <c r="H262" s="15">
        <v>10</v>
      </c>
      <c r="I262" s="15">
        <v>350</v>
      </c>
      <c r="J262" s="15">
        <v>736575</v>
      </c>
      <c r="K262" s="12">
        <v>81023.25</v>
      </c>
      <c r="L262" s="15">
        <v>655551.75</v>
      </c>
      <c r="M262" s="15">
        <v>547170</v>
      </c>
      <c r="N262" s="15">
        <v>108381.75</v>
      </c>
      <c r="P262" s="13"/>
      <c r="Q262" s="13"/>
      <c r="W262" s="15"/>
      <c r="X262" s="15"/>
      <c r="Y262" s="15"/>
      <c r="AA262" s="15"/>
      <c r="AB262" s="15"/>
      <c r="AC262" s="15"/>
    </row>
    <row r="263" spans="1:29" x14ac:dyDescent="0.25">
      <c r="A263" s="13">
        <v>44378</v>
      </c>
      <c r="B263" s="13" t="str">
        <f t="shared" si="4"/>
        <v>Q3</v>
      </c>
      <c r="C263" s="12" t="s">
        <v>97</v>
      </c>
      <c r="D263" s="12" t="s">
        <v>100</v>
      </c>
      <c r="E263" s="12" t="s">
        <v>86</v>
      </c>
      <c r="F263" s="12" t="s">
        <v>87</v>
      </c>
      <c r="G263" s="12">
        <v>1823</v>
      </c>
      <c r="H263" s="15">
        <v>10</v>
      </c>
      <c r="I263" s="15">
        <v>125</v>
      </c>
      <c r="J263" s="15">
        <v>227875</v>
      </c>
      <c r="K263" s="12">
        <v>2278.75</v>
      </c>
      <c r="L263" s="15">
        <v>225596.25</v>
      </c>
      <c r="M263" s="15">
        <v>218760</v>
      </c>
      <c r="N263" s="15">
        <v>6836.25</v>
      </c>
      <c r="P263" s="13"/>
      <c r="Q263" s="13"/>
      <c r="W263" s="15"/>
      <c r="X263" s="15"/>
      <c r="Y263" s="15"/>
      <c r="AA263" s="15"/>
      <c r="AB263" s="15"/>
      <c r="AC263" s="15"/>
    </row>
    <row r="264" spans="1:29" x14ac:dyDescent="0.25">
      <c r="A264" s="13">
        <v>44378</v>
      </c>
      <c r="B264" s="13" t="str">
        <f t="shared" si="4"/>
        <v>Q3</v>
      </c>
      <c r="C264" s="12" t="s">
        <v>84</v>
      </c>
      <c r="D264" s="12" t="s">
        <v>98</v>
      </c>
      <c r="E264" s="12" t="s">
        <v>99</v>
      </c>
      <c r="F264" s="12" t="s">
        <v>103</v>
      </c>
      <c r="G264" s="12">
        <v>1686</v>
      </c>
      <c r="H264" s="15">
        <v>260</v>
      </c>
      <c r="I264" s="15">
        <v>7</v>
      </c>
      <c r="J264" s="15">
        <v>11802</v>
      </c>
      <c r="K264" s="12">
        <v>0</v>
      </c>
      <c r="L264" s="15">
        <v>11802</v>
      </c>
      <c r="M264" s="15">
        <v>8430</v>
      </c>
      <c r="N264" s="15">
        <v>3372</v>
      </c>
      <c r="P264" s="13"/>
      <c r="Q264" s="13"/>
      <c r="W264" s="15"/>
      <c r="X264" s="15"/>
      <c r="Y264" s="15"/>
      <c r="AA264" s="15"/>
      <c r="AB264" s="15"/>
      <c r="AC264" s="15"/>
    </row>
    <row r="265" spans="1:29" x14ac:dyDescent="0.25">
      <c r="A265" s="13">
        <v>44378</v>
      </c>
      <c r="B265" s="13" t="str">
        <f t="shared" si="4"/>
        <v>Q3</v>
      </c>
      <c r="C265" s="12" t="s">
        <v>84</v>
      </c>
      <c r="D265" s="12" t="s">
        <v>100</v>
      </c>
      <c r="E265" s="12" t="s">
        <v>99</v>
      </c>
      <c r="F265" s="12" t="s">
        <v>96</v>
      </c>
      <c r="G265" s="12">
        <v>1683</v>
      </c>
      <c r="H265" s="15">
        <v>260</v>
      </c>
      <c r="I265" s="15">
        <v>7</v>
      </c>
      <c r="J265" s="15">
        <v>11781</v>
      </c>
      <c r="K265" s="12">
        <v>589.04999999999995</v>
      </c>
      <c r="L265" s="15">
        <v>11191.95</v>
      </c>
      <c r="M265" s="15">
        <v>8415</v>
      </c>
      <c r="N265" s="15">
        <v>2776.9500000000007</v>
      </c>
      <c r="P265" s="13"/>
      <c r="Q265" s="13"/>
      <c r="W265" s="15"/>
      <c r="X265" s="15"/>
      <c r="Y265" s="15"/>
      <c r="AA265" s="15"/>
      <c r="AB265" s="15"/>
      <c r="AC265" s="15"/>
    </row>
    <row r="266" spans="1:29" x14ac:dyDescent="0.25">
      <c r="A266" s="13">
        <v>44378</v>
      </c>
      <c r="B266" s="13" t="str">
        <f t="shared" si="4"/>
        <v>Q3</v>
      </c>
      <c r="C266" s="12" t="s">
        <v>92</v>
      </c>
      <c r="D266" s="12" t="s">
        <v>89</v>
      </c>
      <c r="E266" s="12" t="s">
        <v>90</v>
      </c>
      <c r="F266" s="12" t="s">
        <v>96</v>
      </c>
      <c r="G266" s="12">
        <v>1659</v>
      </c>
      <c r="H266" s="15">
        <v>120</v>
      </c>
      <c r="I266" s="15">
        <v>300</v>
      </c>
      <c r="J266" s="15">
        <v>497700</v>
      </c>
      <c r="K266" s="12">
        <v>34839</v>
      </c>
      <c r="L266" s="15">
        <v>462861</v>
      </c>
      <c r="M266" s="15">
        <v>414750</v>
      </c>
      <c r="N266" s="15">
        <v>48111</v>
      </c>
      <c r="P266" s="13"/>
      <c r="Q266" s="13"/>
      <c r="W266" s="15"/>
      <c r="X266" s="15"/>
      <c r="Y266" s="15"/>
      <c r="AA266" s="15"/>
      <c r="AB266" s="15"/>
      <c r="AC266" s="15"/>
    </row>
    <row r="267" spans="1:29" x14ac:dyDescent="0.25">
      <c r="A267" s="13">
        <v>44378</v>
      </c>
      <c r="B267" s="13" t="str">
        <f t="shared" si="4"/>
        <v>Q3</v>
      </c>
      <c r="C267" s="12" t="s">
        <v>88</v>
      </c>
      <c r="D267" s="12" t="s">
        <v>85</v>
      </c>
      <c r="E267" s="12" t="s">
        <v>99</v>
      </c>
      <c r="F267" s="12" t="s">
        <v>96</v>
      </c>
      <c r="G267" s="12">
        <v>1630.5</v>
      </c>
      <c r="H267" s="15">
        <v>260</v>
      </c>
      <c r="I267" s="15">
        <v>15</v>
      </c>
      <c r="J267" s="15">
        <v>24457.5</v>
      </c>
      <c r="K267" s="12">
        <v>2201.1799999999998</v>
      </c>
      <c r="L267" s="15">
        <v>22256.324999999997</v>
      </c>
      <c r="M267" s="15">
        <v>16305</v>
      </c>
      <c r="N267" s="15">
        <v>5951.3249999999989</v>
      </c>
      <c r="P267" s="13"/>
      <c r="Q267" s="13"/>
      <c r="W267" s="15"/>
      <c r="X267" s="15"/>
      <c r="Y267" s="15"/>
      <c r="AA267" s="15"/>
      <c r="AB267" s="15"/>
      <c r="AC267" s="15"/>
    </row>
    <row r="268" spans="1:29" x14ac:dyDescent="0.25">
      <c r="A268" s="13">
        <v>44378</v>
      </c>
      <c r="B268" s="13" t="str">
        <f t="shared" si="4"/>
        <v>Q3</v>
      </c>
      <c r="C268" s="12" t="s">
        <v>84</v>
      </c>
      <c r="D268" s="12" t="s">
        <v>100</v>
      </c>
      <c r="E268" s="12" t="s">
        <v>90</v>
      </c>
      <c r="F268" s="12" t="s">
        <v>91</v>
      </c>
      <c r="G268" s="12">
        <v>1395</v>
      </c>
      <c r="H268" s="15">
        <v>120</v>
      </c>
      <c r="I268" s="15">
        <v>350</v>
      </c>
      <c r="J268" s="15">
        <v>488250</v>
      </c>
      <c r="K268" s="12">
        <v>58590</v>
      </c>
      <c r="L268" s="15">
        <v>429660</v>
      </c>
      <c r="M268" s="15">
        <v>362700</v>
      </c>
      <c r="N268" s="15">
        <v>66960</v>
      </c>
      <c r="P268" s="13"/>
      <c r="Q268" s="13"/>
      <c r="W268" s="15"/>
      <c r="X268" s="15"/>
      <c r="Y268" s="15"/>
      <c r="AA268" s="15"/>
      <c r="AB268" s="15"/>
      <c r="AC268" s="15"/>
    </row>
    <row r="269" spans="1:29" x14ac:dyDescent="0.25">
      <c r="A269" s="13">
        <v>44378</v>
      </c>
      <c r="B269" s="13" t="str">
        <f t="shared" si="4"/>
        <v>Q3</v>
      </c>
      <c r="C269" s="12" t="s">
        <v>84</v>
      </c>
      <c r="D269" s="12" t="s">
        <v>89</v>
      </c>
      <c r="E269" s="12" t="s">
        <v>102</v>
      </c>
      <c r="F269" s="12" t="s">
        <v>87</v>
      </c>
      <c r="G269" s="12">
        <v>1375.5</v>
      </c>
      <c r="H269" s="15">
        <v>5</v>
      </c>
      <c r="I269" s="15">
        <v>20</v>
      </c>
      <c r="J269" s="15">
        <v>27510</v>
      </c>
      <c r="K269" s="12">
        <v>275.10000000000002</v>
      </c>
      <c r="L269" s="15">
        <v>27234.899999999998</v>
      </c>
      <c r="M269" s="15">
        <v>13755</v>
      </c>
      <c r="N269" s="15">
        <v>13479.899999999998</v>
      </c>
      <c r="P269" s="13"/>
      <c r="Q269" s="13"/>
      <c r="W269" s="15"/>
      <c r="X269" s="15"/>
      <c r="Y269" s="15"/>
      <c r="AA269" s="15"/>
      <c r="AB269" s="15"/>
      <c r="AC269" s="15"/>
    </row>
    <row r="270" spans="1:29" x14ac:dyDescent="0.25">
      <c r="A270" s="13">
        <v>44378</v>
      </c>
      <c r="B270" s="13" t="str">
        <f t="shared" si="4"/>
        <v>Q3</v>
      </c>
      <c r="C270" s="12" t="s">
        <v>94</v>
      </c>
      <c r="D270" s="12" t="s">
        <v>93</v>
      </c>
      <c r="E270" s="12" t="s">
        <v>86</v>
      </c>
      <c r="F270" s="12" t="s">
        <v>87</v>
      </c>
      <c r="G270" s="12">
        <v>1369.5</v>
      </c>
      <c r="H270" s="15">
        <v>10</v>
      </c>
      <c r="I270" s="15">
        <v>12</v>
      </c>
      <c r="J270" s="15">
        <v>16434</v>
      </c>
      <c r="K270" s="12">
        <v>493.02</v>
      </c>
      <c r="L270" s="15">
        <v>15940.98</v>
      </c>
      <c r="M270" s="15">
        <v>4108</v>
      </c>
      <c r="N270" s="15">
        <v>11832.48</v>
      </c>
      <c r="P270" s="13"/>
      <c r="Q270" s="13"/>
      <c r="W270" s="15"/>
      <c r="X270" s="15"/>
      <c r="Y270" s="15"/>
      <c r="AA270" s="15"/>
      <c r="AB270" s="15"/>
      <c r="AC270" s="15"/>
    </row>
    <row r="271" spans="1:29" x14ac:dyDescent="0.25">
      <c r="A271" s="13">
        <v>44378</v>
      </c>
      <c r="B271" s="13" t="str">
        <f t="shared" si="4"/>
        <v>Q3</v>
      </c>
      <c r="C271" s="12" t="s">
        <v>84</v>
      </c>
      <c r="D271" s="12" t="s">
        <v>98</v>
      </c>
      <c r="E271" s="12" t="s">
        <v>90</v>
      </c>
      <c r="F271" s="12" t="s">
        <v>96</v>
      </c>
      <c r="G271" s="12">
        <v>1307</v>
      </c>
      <c r="H271" s="15">
        <v>120</v>
      </c>
      <c r="I271" s="15">
        <v>350</v>
      </c>
      <c r="J271" s="15">
        <v>457450</v>
      </c>
      <c r="K271" s="12">
        <v>41170.5</v>
      </c>
      <c r="L271" s="15">
        <v>416279.5</v>
      </c>
      <c r="M271" s="15">
        <v>339820</v>
      </c>
      <c r="N271" s="15">
        <v>76459.5</v>
      </c>
      <c r="P271" s="13"/>
      <c r="Q271" s="13"/>
      <c r="W271" s="15"/>
      <c r="X271" s="15"/>
      <c r="Y271" s="15"/>
      <c r="AA271" s="15"/>
      <c r="AB271" s="15"/>
      <c r="AC271" s="15"/>
    </row>
    <row r="272" spans="1:29" x14ac:dyDescent="0.25">
      <c r="A272" s="13">
        <v>44378</v>
      </c>
      <c r="B272" s="13" t="str">
        <f t="shared" si="4"/>
        <v>Q3</v>
      </c>
      <c r="C272" s="12" t="s">
        <v>84</v>
      </c>
      <c r="D272" s="12" t="s">
        <v>85</v>
      </c>
      <c r="E272" s="12" t="s">
        <v>95</v>
      </c>
      <c r="F272" s="12" t="s">
        <v>91</v>
      </c>
      <c r="G272" s="12">
        <v>865.5</v>
      </c>
      <c r="H272" s="15">
        <v>250</v>
      </c>
      <c r="I272" s="15">
        <v>20</v>
      </c>
      <c r="J272" s="15">
        <v>17310</v>
      </c>
      <c r="K272" s="12">
        <v>2596.5</v>
      </c>
      <c r="L272" s="15">
        <v>14713.5</v>
      </c>
      <c r="M272" s="15">
        <v>8655</v>
      </c>
      <c r="N272" s="15">
        <v>6058.5</v>
      </c>
      <c r="P272" s="13"/>
      <c r="Q272" s="13"/>
      <c r="W272" s="15"/>
      <c r="X272" s="15"/>
      <c r="Y272" s="15"/>
      <c r="AA272" s="15"/>
      <c r="AB272" s="15"/>
      <c r="AC272" s="15"/>
    </row>
    <row r="273" spans="1:29" x14ac:dyDescent="0.25">
      <c r="A273" s="13">
        <v>44378</v>
      </c>
      <c r="B273" s="13" t="str">
        <f t="shared" si="4"/>
        <v>Q3</v>
      </c>
      <c r="C273" s="12" t="s">
        <v>84</v>
      </c>
      <c r="D273" s="12" t="s">
        <v>85</v>
      </c>
      <c r="E273" s="12" t="s">
        <v>101</v>
      </c>
      <c r="F273" s="12" t="s">
        <v>96</v>
      </c>
      <c r="G273" s="12">
        <v>819</v>
      </c>
      <c r="H273" s="15">
        <v>3</v>
      </c>
      <c r="I273" s="15">
        <v>7</v>
      </c>
      <c r="J273" s="15">
        <v>5733</v>
      </c>
      <c r="K273" s="12">
        <v>515.97</v>
      </c>
      <c r="L273" s="15">
        <v>5217.03</v>
      </c>
      <c r="M273" s="15">
        <v>4095</v>
      </c>
      <c r="N273" s="15">
        <v>1122.03</v>
      </c>
      <c r="P273" s="13"/>
      <c r="Q273" s="13"/>
      <c r="W273" s="15"/>
      <c r="X273" s="15"/>
      <c r="Y273" s="15"/>
      <c r="AA273" s="15"/>
      <c r="AB273" s="15"/>
      <c r="AC273" s="15"/>
    </row>
    <row r="274" spans="1:29" x14ac:dyDescent="0.25">
      <c r="A274" s="13">
        <v>44378</v>
      </c>
      <c r="B274" s="13" t="str">
        <f t="shared" si="4"/>
        <v>Q3</v>
      </c>
      <c r="C274" s="12" t="s">
        <v>92</v>
      </c>
      <c r="D274" s="12" t="s">
        <v>100</v>
      </c>
      <c r="E274" s="12" t="s">
        <v>101</v>
      </c>
      <c r="F274" s="12" t="s">
        <v>91</v>
      </c>
      <c r="G274" s="12">
        <v>801</v>
      </c>
      <c r="H274" s="15">
        <v>3</v>
      </c>
      <c r="I274" s="15">
        <v>300</v>
      </c>
      <c r="J274" s="15">
        <v>240300</v>
      </c>
      <c r="K274" s="12">
        <v>33642</v>
      </c>
      <c r="L274" s="15">
        <v>206658</v>
      </c>
      <c r="M274" s="15">
        <v>200250</v>
      </c>
      <c r="N274" s="15">
        <v>6408</v>
      </c>
      <c r="P274" s="13"/>
      <c r="Q274" s="13"/>
      <c r="W274" s="15"/>
      <c r="X274" s="15"/>
      <c r="Y274" s="15"/>
      <c r="AA274" s="15"/>
      <c r="AB274" s="15"/>
      <c r="AC274" s="15"/>
    </row>
    <row r="275" spans="1:29" x14ac:dyDescent="0.25">
      <c r="A275" s="13">
        <v>44378</v>
      </c>
      <c r="B275" s="13" t="str">
        <f t="shared" si="4"/>
        <v>Q3</v>
      </c>
      <c r="C275" s="12" t="s">
        <v>84</v>
      </c>
      <c r="D275" s="12" t="s">
        <v>98</v>
      </c>
      <c r="E275" s="12" t="s">
        <v>102</v>
      </c>
      <c r="F275" s="12" t="s">
        <v>96</v>
      </c>
      <c r="G275" s="12">
        <v>645</v>
      </c>
      <c r="H275" s="15">
        <v>5</v>
      </c>
      <c r="I275" s="15">
        <v>20</v>
      </c>
      <c r="J275" s="15">
        <v>12900</v>
      </c>
      <c r="K275" s="12">
        <v>1032</v>
      </c>
      <c r="L275" s="15">
        <v>11868</v>
      </c>
      <c r="M275" s="15">
        <v>6450</v>
      </c>
      <c r="N275" s="15">
        <v>5418</v>
      </c>
      <c r="P275" s="13"/>
      <c r="Q275" s="13"/>
      <c r="W275" s="15"/>
      <c r="X275" s="15"/>
      <c r="Y275" s="15"/>
      <c r="AA275" s="15"/>
      <c r="AB275" s="15"/>
      <c r="AC275" s="15"/>
    </row>
    <row r="276" spans="1:29" x14ac:dyDescent="0.25">
      <c r="A276" s="13">
        <v>44378</v>
      </c>
      <c r="B276" s="13" t="str">
        <f t="shared" si="4"/>
        <v>Q3</v>
      </c>
      <c r="C276" s="12" t="s">
        <v>88</v>
      </c>
      <c r="D276" s="12" t="s">
        <v>100</v>
      </c>
      <c r="E276" s="12" t="s">
        <v>95</v>
      </c>
      <c r="F276" s="12" t="s">
        <v>91</v>
      </c>
      <c r="G276" s="12">
        <v>641</v>
      </c>
      <c r="H276" s="15">
        <v>250</v>
      </c>
      <c r="I276" s="15">
        <v>15</v>
      </c>
      <c r="J276" s="15">
        <v>9615</v>
      </c>
      <c r="K276" s="12">
        <v>961.5</v>
      </c>
      <c r="L276" s="15">
        <v>8653.5</v>
      </c>
      <c r="M276" s="15">
        <v>6410</v>
      </c>
      <c r="N276" s="15">
        <v>2243.5</v>
      </c>
      <c r="P276" s="13"/>
      <c r="Q276" s="13"/>
      <c r="W276" s="15"/>
      <c r="X276" s="15"/>
      <c r="Y276" s="15"/>
      <c r="AA276" s="15"/>
      <c r="AB276" s="15"/>
      <c r="AC276" s="15"/>
    </row>
    <row r="277" spans="1:29" x14ac:dyDescent="0.25">
      <c r="A277" s="13">
        <v>44378</v>
      </c>
      <c r="B277" s="13" t="str">
        <f t="shared" si="4"/>
        <v>Q3</v>
      </c>
      <c r="C277" s="12" t="s">
        <v>84</v>
      </c>
      <c r="D277" s="12" t="s">
        <v>89</v>
      </c>
      <c r="E277" s="12" t="s">
        <v>90</v>
      </c>
      <c r="F277" s="12" t="s">
        <v>91</v>
      </c>
      <c r="G277" s="12">
        <v>639</v>
      </c>
      <c r="H277" s="15">
        <v>120</v>
      </c>
      <c r="I277" s="15">
        <v>350</v>
      </c>
      <c r="J277" s="15">
        <v>223650</v>
      </c>
      <c r="K277" s="12">
        <v>22365</v>
      </c>
      <c r="L277" s="15">
        <v>201285</v>
      </c>
      <c r="M277" s="15">
        <v>166140</v>
      </c>
      <c r="N277" s="15">
        <v>35145</v>
      </c>
      <c r="P277" s="13"/>
      <c r="Q277" s="13"/>
      <c r="W277" s="15"/>
      <c r="X277" s="15"/>
      <c r="Y277" s="15"/>
      <c r="AA277" s="15"/>
      <c r="AB277" s="15"/>
      <c r="AC277" s="15"/>
    </row>
    <row r="278" spans="1:29" x14ac:dyDescent="0.25">
      <c r="A278" s="13">
        <v>44378</v>
      </c>
      <c r="B278" s="13" t="str">
        <f t="shared" si="4"/>
        <v>Q3</v>
      </c>
      <c r="C278" s="12" t="s">
        <v>94</v>
      </c>
      <c r="D278" s="12" t="s">
        <v>100</v>
      </c>
      <c r="E278" s="12" t="s">
        <v>86</v>
      </c>
      <c r="F278" s="12" t="s">
        <v>91</v>
      </c>
      <c r="G278" s="12">
        <v>571</v>
      </c>
      <c r="H278" s="15">
        <v>10</v>
      </c>
      <c r="I278" s="15">
        <v>12</v>
      </c>
      <c r="J278" s="15">
        <v>6852</v>
      </c>
      <c r="K278" s="12">
        <v>890.76</v>
      </c>
      <c r="L278" s="15">
        <v>5961.24</v>
      </c>
      <c r="M278" s="15">
        <v>1713</v>
      </c>
      <c r="N278" s="15">
        <v>4248.24</v>
      </c>
      <c r="P278" s="13"/>
      <c r="Q278" s="13"/>
      <c r="W278" s="15"/>
      <c r="X278" s="15"/>
      <c r="Y278" s="15"/>
      <c r="AA278" s="15"/>
      <c r="AB278" s="15"/>
      <c r="AC278" s="15"/>
    </row>
    <row r="279" spans="1:29" x14ac:dyDescent="0.25">
      <c r="A279" s="13">
        <v>44378</v>
      </c>
      <c r="B279" s="13" t="str">
        <f t="shared" si="4"/>
        <v>Q3</v>
      </c>
      <c r="C279" s="12" t="s">
        <v>88</v>
      </c>
      <c r="D279" s="12" t="s">
        <v>98</v>
      </c>
      <c r="E279" s="12" t="s">
        <v>95</v>
      </c>
      <c r="F279" s="12" t="s">
        <v>91</v>
      </c>
      <c r="G279" s="12">
        <v>492</v>
      </c>
      <c r="H279" s="15">
        <v>250</v>
      </c>
      <c r="I279" s="15">
        <v>15</v>
      </c>
      <c r="J279" s="15">
        <v>7380</v>
      </c>
      <c r="K279" s="12">
        <v>1107</v>
      </c>
      <c r="L279" s="15">
        <v>6273</v>
      </c>
      <c r="M279" s="15">
        <v>4920</v>
      </c>
      <c r="N279" s="15">
        <v>1353</v>
      </c>
      <c r="P279" s="13"/>
      <c r="Q279" s="13"/>
      <c r="W279" s="15"/>
      <c r="X279" s="15"/>
      <c r="Y279" s="15"/>
      <c r="AA279" s="15"/>
      <c r="AB279" s="15"/>
      <c r="AC279" s="15"/>
    </row>
    <row r="280" spans="1:29" x14ac:dyDescent="0.25">
      <c r="A280" s="13">
        <v>44378</v>
      </c>
      <c r="B280" s="13" t="str">
        <f t="shared" si="4"/>
        <v>Q3</v>
      </c>
      <c r="C280" s="12" t="s">
        <v>84</v>
      </c>
      <c r="D280" s="12" t="s">
        <v>93</v>
      </c>
      <c r="E280" s="12" t="s">
        <v>95</v>
      </c>
      <c r="F280" s="12" t="s">
        <v>96</v>
      </c>
      <c r="G280" s="12">
        <v>436.5</v>
      </c>
      <c r="H280" s="15">
        <v>250</v>
      </c>
      <c r="I280" s="15">
        <v>20</v>
      </c>
      <c r="J280" s="15">
        <v>8730</v>
      </c>
      <c r="K280" s="12">
        <v>698.4</v>
      </c>
      <c r="L280" s="15">
        <v>8031.5999999999995</v>
      </c>
      <c r="M280" s="15">
        <v>4365</v>
      </c>
      <c r="N280" s="15">
        <v>3666.5999999999995</v>
      </c>
      <c r="P280" s="13"/>
      <c r="Q280" s="13"/>
      <c r="W280" s="15"/>
      <c r="X280" s="15"/>
      <c r="Y280" s="15"/>
      <c r="AA280" s="15"/>
      <c r="AB280" s="15"/>
      <c r="AC280" s="15"/>
    </row>
    <row r="281" spans="1:29" x14ac:dyDescent="0.25">
      <c r="A281" s="13">
        <v>44378</v>
      </c>
      <c r="B281" s="13" t="str">
        <f t="shared" si="4"/>
        <v>Q3</v>
      </c>
      <c r="C281" s="12" t="s">
        <v>94</v>
      </c>
      <c r="D281" s="12" t="s">
        <v>98</v>
      </c>
      <c r="E281" s="12" t="s">
        <v>86</v>
      </c>
      <c r="F281" s="12" t="s">
        <v>103</v>
      </c>
      <c r="G281" s="12">
        <v>367</v>
      </c>
      <c r="H281" s="15">
        <v>10</v>
      </c>
      <c r="I281" s="15">
        <v>12</v>
      </c>
      <c r="J281" s="15">
        <v>4404</v>
      </c>
      <c r="K281" s="12">
        <v>0</v>
      </c>
      <c r="L281" s="15">
        <v>4404</v>
      </c>
      <c r="M281" s="15">
        <v>1101</v>
      </c>
      <c r="N281" s="15">
        <v>3303</v>
      </c>
      <c r="P281" s="13"/>
      <c r="Q281" s="13"/>
      <c r="W281" s="15"/>
      <c r="X281" s="15"/>
      <c r="Y281" s="15"/>
      <c r="AA281" s="15"/>
      <c r="AB281" s="15"/>
      <c r="AC281" s="15"/>
    </row>
    <row r="282" spans="1:29" x14ac:dyDescent="0.25">
      <c r="A282" s="13">
        <v>44409</v>
      </c>
      <c r="B282" s="13" t="str">
        <f t="shared" si="4"/>
        <v>Q3</v>
      </c>
      <c r="C282" s="12" t="s">
        <v>84</v>
      </c>
      <c r="D282" s="12" t="s">
        <v>93</v>
      </c>
      <c r="E282" s="12" t="s">
        <v>90</v>
      </c>
      <c r="F282" s="12" t="s">
        <v>96</v>
      </c>
      <c r="G282" s="12">
        <v>2832</v>
      </c>
      <c r="H282" s="15">
        <v>120</v>
      </c>
      <c r="I282" s="15">
        <v>20</v>
      </c>
      <c r="J282" s="15">
        <v>56640</v>
      </c>
      <c r="K282" s="12">
        <v>2832</v>
      </c>
      <c r="L282" s="15">
        <v>53808</v>
      </c>
      <c r="M282" s="15">
        <v>28320</v>
      </c>
      <c r="N282" s="15">
        <v>25488</v>
      </c>
      <c r="P282" s="13"/>
      <c r="Q282" s="13"/>
      <c r="W282" s="15"/>
      <c r="X282" s="15"/>
      <c r="Y282" s="15"/>
      <c r="AA282" s="15"/>
      <c r="AB282" s="15"/>
      <c r="AC282" s="15"/>
    </row>
    <row r="283" spans="1:29" x14ac:dyDescent="0.25">
      <c r="A283" s="13">
        <v>44409</v>
      </c>
      <c r="B283" s="13" t="str">
        <f t="shared" si="4"/>
        <v>Q3</v>
      </c>
      <c r="C283" s="12" t="s">
        <v>97</v>
      </c>
      <c r="D283" s="12" t="s">
        <v>93</v>
      </c>
      <c r="E283" s="12" t="s">
        <v>90</v>
      </c>
      <c r="F283" s="12" t="s">
        <v>103</v>
      </c>
      <c r="G283" s="12">
        <v>2821</v>
      </c>
      <c r="H283" s="15">
        <v>120</v>
      </c>
      <c r="I283" s="15">
        <v>125</v>
      </c>
      <c r="J283" s="15">
        <v>352625</v>
      </c>
      <c r="K283" s="12">
        <v>0</v>
      </c>
      <c r="L283" s="15">
        <v>352625</v>
      </c>
      <c r="M283" s="15">
        <v>338520</v>
      </c>
      <c r="N283" s="15">
        <v>14105</v>
      </c>
      <c r="P283" s="13"/>
      <c r="Q283" s="13"/>
      <c r="W283" s="15"/>
      <c r="X283" s="15"/>
      <c r="Y283" s="15"/>
      <c r="AA283" s="15"/>
      <c r="AB283" s="15"/>
      <c r="AC283" s="15"/>
    </row>
    <row r="284" spans="1:29" x14ac:dyDescent="0.25">
      <c r="A284" s="13">
        <v>44409</v>
      </c>
      <c r="B284" s="13" t="str">
        <f t="shared" si="4"/>
        <v>Q3</v>
      </c>
      <c r="C284" s="12" t="s">
        <v>84</v>
      </c>
      <c r="D284" s="12" t="s">
        <v>93</v>
      </c>
      <c r="E284" s="12" t="s">
        <v>95</v>
      </c>
      <c r="F284" s="12" t="s">
        <v>91</v>
      </c>
      <c r="G284" s="12">
        <v>2807</v>
      </c>
      <c r="H284" s="15">
        <v>250</v>
      </c>
      <c r="I284" s="15">
        <v>350</v>
      </c>
      <c r="J284" s="15">
        <v>982450</v>
      </c>
      <c r="K284" s="12">
        <v>98245</v>
      </c>
      <c r="L284" s="15">
        <v>884205</v>
      </c>
      <c r="M284" s="15">
        <v>729820</v>
      </c>
      <c r="N284" s="15">
        <v>154385</v>
      </c>
      <c r="P284" s="13"/>
      <c r="Q284" s="13"/>
      <c r="W284" s="15"/>
      <c r="X284" s="15"/>
      <c r="Y284" s="15"/>
      <c r="AA284" s="15"/>
      <c r="AB284" s="15"/>
      <c r="AC284" s="15"/>
    </row>
    <row r="285" spans="1:29" x14ac:dyDescent="0.25">
      <c r="A285" s="13">
        <v>44409</v>
      </c>
      <c r="B285" s="13" t="str">
        <f t="shared" si="4"/>
        <v>Q3</v>
      </c>
      <c r="C285" s="12" t="s">
        <v>97</v>
      </c>
      <c r="D285" s="12" t="s">
        <v>98</v>
      </c>
      <c r="E285" s="12" t="s">
        <v>101</v>
      </c>
      <c r="F285" s="12" t="s">
        <v>91</v>
      </c>
      <c r="G285" s="12">
        <v>2767</v>
      </c>
      <c r="H285" s="15">
        <v>3</v>
      </c>
      <c r="I285" s="15">
        <v>125</v>
      </c>
      <c r="J285" s="15">
        <v>345875</v>
      </c>
      <c r="K285" s="12">
        <v>51881.25</v>
      </c>
      <c r="L285" s="15">
        <v>293993.75</v>
      </c>
      <c r="M285" s="15">
        <v>332040</v>
      </c>
      <c r="N285" s="15">
        <v>-38046.25</v>
      </c>
      <c r="P285" s="13"/>
      <c r="Q285" s="13"/>
      <c r="W285" s="15"/>
      <c r="X285" s="15"/>
      <c r="Y285" s="15"/>
      <c r="AA285" s="15"/>
      <c r="AB285" s="15"/>
      <c r="AC285" s="15"/>
    </row>
    <row r="286" spans="1:29" x14ac:dyDescent="0.25">
      <c r="A286" s="13">
        <v>44409</v>
      </c>
      <c r="B286" s="13" t="str">
        <f t="shared" si="4"/>
        <v>Q3</v>
      </c>
      <c r="C286" s="12" t="s">
        <v>84</v>
      </c>
      <c r="D286" s="12" t="s">
        <v>89</v>
      </c>
      <c r="E286" s="12" t="s">
        <v>86</v>
      </c>
      <c r="F286" s="12" t="s">
        <v>91</v>
      </c>
      <c r="G286" s="12">
        <v>2696</v>
      </c>
      <c r="H286" s="15">
        <v>10</v>
      </c>
      <c r="I286" s="15">
        <v>7</v>
      </c>
      <c r="J286" s="15">
        <v>18872</v>
      </c>
      <c r="K286" s="12">
        <v>2453.36</v>
      </c>
      <c r="L286" s="15">
        <v>16418.64</v>
      </c>
      <c r="M286" s="15">
        <v>13480</v>
      </c>
      <c r="N286" s="15">
        <v>2938.6399999999994</v>
      </c>
      <c r="P286" s="13"/>
      <c r="Q286" s="13"/>
      <c r="W286" s="15"/>
      <c r="X286" s="15"/>
      <c r="Y286" s="15"/>
      <c r="AA286" s="15"/>
      <c r="AB286" s="15"/>
      <c r="AC286" s="15"/>
    </row>
    <row r="287" spans="1:29" x14ac:dyDescent="0.25">
      <c r="A287" s="13">
        <v>44409</v>
      </c>
      <c r="B287" s="13" t="str">
        <f t="shared" si="4"/>
        <v>Q3</v>
      </c>
      <c r="C287" s="12" t="s">
        <v>94</v>
      </c>
      <c r="D287" s="12" t="s">
        <v>98</v>
      </c>
      <c r="E287" s="12" t="s">
        <v>99</v>
      </c>
      <c r="F287" s="12" t="s">
        <v>91</v>
      </c>
      <c r="G287" s="12">
        <v>2574</v>
      </c>
      <c r="H287" s="15">
        <v>260</v>
      </c>
      <c r="I287" s="15">
        <v>12</v>
      </c>
      <c r="J287" s="15">
        <v>30888</v>
      </c>
      <c r="K287" s="12">
        <v>3088.8</v>
      </c>
      <c r="L287" s="15">
        <v>27799.200000000001</v>
      </c>
      <c r="M287" s="15">
        <v>7722</v>
      </c>
      <c r="N287" s="15">
        <v>20077.2</v>
      </c>
      <c r="P287" s="13"/>
      <c r="Q287" s="13"/>
      <c r="W287" s="15"/>
      <c r="X287" s="15"/>
      <c r="Y287" s="15"/>
      <c r="AA287" s="15"/>
      <c r="AB287" s="15"/>
      <c r="AC287" s="15"/>
    </row>
    <row r="288" spans="1:29" x14ac:dyDescent="0.25">
      <c r="A288" s="13">
        <v>44409</v>
      </c>
      <c r="B288" s="13" t="str">
        <f t="shared" si="4"/>
        <v>Q3</v>
      </c>
      <c r="C288" s="12" t="s">
        <v>88</v>
      </c>
      <c r="D288" s="12" t="s">
        <v>85</v>
      </c>
      <c r="E288" s="12" t="s">
        <v>86</v>
      </c>
      <c r="F288" s="12" t="s">
        <v>91</v>
      </c>
      <c r="G288" s="12">
        <v>2559</v>
      </c>
      <c r="H288" s="15">
        <v>10</v>
      </c>
      <c r="I288" s="15">
        <v>15</v>
      </c>
      <c r="J288" s="15">
        <v>38385</v>
      </c>
      <c r="K288" s="12">
        <v>5757.75</v>
      </c>
      <c r="L288" s="15">
        <v>32627.25</v>
      </c>
      <c r="M288" s="15">
        <v>25590</v>
      </c>
      <c r="N288" s="15">
        <v>7037.25</v>
      </c>
      <c r="P288" s="13"/>
      <c r="Q288" s="13"/>
      <c r="W288" s="15"/>
      <c r="X288" s="15"/>
      <c r="Y288" s="15"/>
      <c r="AA288" s="15"/>
      <c r="AB288" s="15"/>
      <c r="AC288" s="15"/>
    </row>
    <row r="289" spans="1:29" x14ac:dyDescent="0.25">
      <c r="A289" s="13">
        <v>44409</v>
      </c>
      <c r="B289" s="13" t="str">
        <f t="shared" si="4"/>
        <v>Q3</v>
      </c>
      <c r="C289" s="12" t="s">
        <v>92</v>
      </c>
      <c r="D289" s="12" t="s">
        <v>93</v>
      </c>
      <c r="E289" s="12" t="s">
        <v>95</v>
      </c>
      <c r="F289" s="12" t="s">
        <v>91</v>
      </c>
      <c r="G289" s="12">
        <v>2541</v>
      </c>
      <c r="H289" s="15">
        <v>250</v>
      </c>
      <c r="I289" s="15">
        <v>300</v>
      </c>
      <c r="J289" s="15">
        <v>762300</v>
      </c>
      <c r="K289" s="12">
        <v>106722</v>
      </c>
      <c r="L289" s="15">
        <v>655578</v>
      </c>
      <c r="M289" s="15">
        <v>635250</v>
      </c>
      <c r="N289" s="15">
        <v>20328</v>
      </c>
      <c r="P289" s="13"/>
      <c r="Q289" s="13"/>
      <c r="W289" s="15"/>
      <c r="X289" s="15"/>
      <c r="Y289" s="15"/>
      <c r="AA289" s="15"/>
      <c r="AB289" s="15"/>
      <c r="AC289" s="15"/>
    </row>
    <row r="290" spans="1:29" x14ac:dyDescent="0.25">
      <c r="A290" s="13">
        <v>44409</v>
      </c>
      <c r="B290" s="13" t="str">
        <f t="shared" si="4"/>
        <v>Q3</v>
      </c>
      <c r="C290" s="12" t="s">
        <v>94</v>
      </c>
      <c r="D290" s="12" t="s">
        <v>89</v>
      </c>
      <c r="E290" s="12" t="s">
        <v>99</v>
      </c>
      <c r="F290" s="12" t="s">
        <v>91</v>
      </c>
      <c r="G290" s="12">
        <v>2475</v>
      </c>
      <c r="H290" s="15">
        <v>260</v>
      </c>
      <c r="I290" s="15">
        <v>12</v>
      </c>
      <c r="J290" s="15">
        <v>29700</v>
      </c>
      <c r="K290" s="12">
        <v>4158</v>
      </c>
      <c r="L290" s="15">
        <v>25542</v>
      </c>
      <c r="M290" s="15">
        <v>7425</v>
      </c>
      <c r="N290" s="15">
        <v>18117</v>
      </c>
      <c r="P290" s="13"/>
      <c r="Q290" s="13"/>
      <c r="W290" s="15"/>
      <c r="X290" s="15"/>
      <c r="Y290" s="15"/>
      <c r="AA290" s="15"/>
      <c r="AB290" s="15"/>
      <c r="AC290" s="15"/>
    </row>
    <row r="291" spans="1:29" x14ac:dyDescent="0.25">
      <c r="A291" s="13">
        <v>44409</v>
      </c>
      <c r="B291" s="13" t="str">
        <f t="shared" si="4"/>
        <v>Q3</v>
      </c>
      <c r="C291" s="12" t="s">
        <v>84</v>
      </c>
      <c r="D291" s="12" t="s">
        <v>85</v>
      </c>
      <c r="E291" s="12" t="s">
        <v>86</v>
      </c>
      <c r="F291" s="12" t="s">
        <v>91</v>
      </c>
      <c r="G291" s="12">
        <v>2394</v>
      </c>
      <c r="H291" s="15">
        <v>10</v>
      </c>
      <c r="I291" s="15">
        <v>20</v>
      </c>
      <c r="J291" s="15">
        <v>47880</v>
      </c>
      <c r="K291" s="12">
        <v>5266.8</v>
      </c>
      <c r="L291" s="15">
        <v>42613.2</v>
      </c>
      <c r="M291" s="15">
        <v>23940</v>
      </c>
      <c r="N291" s="15">
        <v>18673.199999999997</v>
      </c>
      <c r="P291" s="13"/>
      <c r="Q291" s="13"/>
      <c r="W291" s="15"/>
      <c r="X291" s="15"/>
      <c r="Y291" s="15"/>
      <c r="AA291" s="15"/>
      <c r="AB291" s="15"/>
      <c r="AC291" s="15"/>
    </row>
    <row r="292" spans="1:29" x14ac:dyDescent="0.25">
      <c r="A292" s="13">
        <v>44409</v>
      </c>
      <c r="B292" s="13" t="str">
        <f t="shared" si="4"/>
        <v>Q3</v>
      </c>
      <c r="C292" s="12" t="s">
        <v>88</v>
      </c>
      <c r="D292" s="12" t="s">
        <v>93</v>
      </c>
      <c r="E292" s="12" t="s">
        <v>86</v>
      </c>
      <c r="F292" s="12" t="s">
        <v>96</v>
      </c>
      <c r="G292" s="12">
        <v>2198</v>
      </c>
      <c r="H292" s="15">
        <v>10</v>
      </c>
      <c r="I292" s="15">
        <v>15</v>
      </c>
      <c r="J292" s="15">
        <v>32970</v>
      </c>
      <c r="K292" s="12">
        <v>1978.2</v>
      </c>
      <c r="L292" s="15">
        <v>30991.8</v>
      </c>
      <c r="M292" s="15">
        <v>21980</v>
      </c>
      <c r="N292" s="15">
        <v>9011.7999999999993</v>
      </c>
      <c r="P292" s="13"/>
      <c r="Q292" s="13"/>
      <c r="W292" s="15"/>
      <c r="X292" s="15"/>
      <c r="Y292" s="15"/>
      <c r="AA292" s="15"/>
      <c r="AB292" s="15"/>
      <c r="AC292" s="15"/>
    </row>
    <row r="293" spans="1:29" x14ac:dyDescent="0.25">
      <c r="A293" s="13">
        <v>44409</v>
      </c>
      <c r="B293" s="13" t="str">
        <f t="shared" si="4"/>
        <v>Q3</v>
      </c>
      <c r="C293" s="12" t="s">
        <v>94</v>
      </c>
      <c r="D293" s="12" t="s">
        <v>93</v>
      </c>
      <c r="E293" s="12" t="s">
        <v>99</v>
      </c>
      <c r="F293" s="12" t="s">
        <v>103</v>
      </c>
      <c r="G293" s="12">
        <v>2141</v>
      </c>
      <c r="H293" s="15">
        <v>260</v>
      </c>
      <c r="I293" s="15">
        <v>12</v>
      </c>
      <c r="J293" s="15">
        <v>25692</v>
      </c>
      <c r="K293" s="12">
        <v>0</v>
      </c>
      <c r="L293" s="15">
        <v>25692</v>
      </c>
      <c r="M293" s="15">
        <v>6423</v>
      </c>
      <c r="N293" s="15">
        <v>19269</v>
      </c>
      <c r="P293" s="13"/>
      <c r="Q293" s="13"/>
      <c r="W293" s="15"/>
      <c r="X293" s="15"/>
      <c r="Y293" s="15"/>
      <c r="AA293" s="15"/>
      <c r="AB293" s="15"/>
      <c r="AC293" s="15"/>
    </row>
    <row r="294" spans="1:29" x14ac:dyDescent="0.25">
      <c r="A294" s="13">
        <v>44409</v>
      </c>
      <c r="B294" s="13" t="str">
        <f t="shared" si="4"/>
        <v>Q3</v>
      </c>
      <c r="C294" s="12" t="s">
        <v>88</v>
      </c>
      <c r="D294" s="12" t="s">
        <v>89</v>
      </c>
      <c r="E294" s="12" t="s">
        <v>86</v>
      </c>
      <c r="F294" s="12" t="s">
        <v>96</v>
      </c>
      <c r="G294" s="12">
        <v>2101</v>
      </c>
      <c r="H294" s="15">
        <v>10</v>
      </c>
      <c r="I294" s="15">
        <v>15</v>
      </c>
      <c r="J294" s="15">
        <v>31515</v>
      </c>
      <c r="K294" s="12">
        <v>2206.0500000000002</v>
      </c>
      <c r="L294" s="15">
        <v>29308.95</v>
      </c>
      <c r="M294" s="15">
        <v>21010</v>
      </c>
      <c r="N294" s="15">
        <v>8298.9500000000007</v>
      </c>
      <c r="P294" s="13"/>
      <c r="Q294" s="13"/>
      <c r="W294" s="15"/>
      <c r="X294" s="15"/>
      <c r="Y294" s="15"/>
      <c r="AA294" s="15"/>
      <c r="AB294" s="15"/>
      <c r="AC294" s="15"/>
    </row>
    <row r="295" spans="1:29" x14ac:dyDescent="0.25">
      <c r="A295" s="13">
        <v>44409</v>
      </c>
      <c r="B295" s="13" t="str">
        <f t="shared" si="4"/>
        <v>Q3</v>
      </c>
      <c r="C295" s="12" t="s">
        <v>88</v>
      </c>
      <c r="D295" s="12" t="s">
        <v>100</v>
      </c>
      <c r="E295" s="12" t="s">
        <v>86</v>
      </c>
      <c r="F295" s="12" t="s">
        <v>91</v>
      </c>
      <c r="G295" s="12">
        <v>1984</v>
      </c>
      <c r="H295" s="15">
        <v>10</v>
      </c>
      <c r="I295" s="15">
        <v>15</v>
      </c>
      <c r="J295" s="15">
        <v>29760</v>
      </c>
      <c r="K295" s="12">
        <v>3273.6</v>
      </c>
      <c r="L295" s="15">
        <v>26486.400000000001</v>
      </c>
      <c r="M295" s="15">
        <v>19840</v>
      </c>
      <c r="N295" s="15">
        <v>6646.4000000000015</v>
      </c>
      <c r="P295" s="13"/>
      <c r="Q295" s="13"/>
      <c r="W295" s="15"/>
      <c r="X295" s="15"/>
      <c r="Y295" s="15"/>
      <c r="AA295" s="15"/>
      <c r="AB295" s="15"/>
      <c r="AC295" s="15"/>
    </row>
    <row r="296" spans="1:29" x14ac:dyDescent="0.25">
      <c r="A296" s="13">
        <v>44409</v>
      </c>
      <c r="B296" s="13" t="str">
        <f t="shared" si="4"/>
        <v>Q3</v>
      </c>
      <c r="C296" s="12" t="s">
        <v>94</v>
      </c>
      <c r="D296" s="12" t="s">
        <v>85</v>
      </c>
      <c r="E296" s="12" t="s">
        <v>101</v>
      </c>
      <c r="F296" s="12" t="s">
        <v>96</v>
      </c>
      <c r="G296" s="12">
        <v>1884</v>
      </c>
      <c r="H296" s="15">
        <v>3</v>
      </c>
      <c r="I296" s="15">
        <v>12</v>
      </c>
      <c r="J296" s="15">
        <v>22608</v>
      </c>
      <c r="K296" s="12">
        <v>1582.56</v>
      </c>
      <c r="L296" s="15">
        <v>21025.439999999999</v>
      </c>
      <c r="M296" s="15">
        <v>5652</v>
      </c>
      <c r="N296" s="15">
        <v>15373.439999999999</v>
      </c>
      <c r="P296" s="13"/>
      <c r="Q296" s="13"/>
      <c r="W296" s="15"/>
      <c r="X296" s="15"/>
      <c r="Y296" s="15"/>
      <c r="AA296" s="15"/>
      <c r="AB296" s="15"/>
      <c r="AC296" s="15"/>
    </row>
    <row r="297" spans="1:29" x14ac:dyDescent="0.25">
      <c r="A297" s="13">
        <v>44409</v>
      </c>
      <c r="B297" s="13" t="str">
        <f t="shared" si="4"/>
        <v>Q3</v>
      </c>
      <c r="C297" s="12" t="s">
        <v>92</v>
      </c>
      <c r="D297" s="12" t="s">
        <v>85</v>
      </c>
      <c r="E297" s="12" t="s">
        <v>95</v>
      </c>
      <c r="F297" s="12" t="s">
        <v>87</v>
      </c>
      <c r="G297" s="12">
        <v>1874</v>
      </c>
      <c r="H297" s="15">
        <v>250</v>
      </c>
      <c r="I297" s="15">
        <v>300</v>
      </c>
      <c r="J297" s="15">
        <v>562200</v>
      </c>
      <c r="K297" s="12">
        <v>16866</v>
      </c>
      <c r="L297" s="15">
        <v>545334</v>
      </c>
      <c r="M297" s="15">
        <v>468500</v>
      </c>
      <c r="N297" s="15">
        <v>76834</v>
      </c>
      <c r="P297" s="13"/>
      <c r="Q297" s="13"/>
      <c r="W297" s="15"/>
      <c r="X297" s="15"/>
      <c r="Y297" s="15"/>
      <c r="AA297" s="15"/>
      <c r="AB297" s="15"/>
      <c r="AC297" s="15"/>
    </row>
    <row r="298" spans="1:29" x14ac:dyDescent="0.25">
      <c r="A298" s="13">
        <v>44409</v>
      </c>
      <c r="B298" s="13" t="str">
        <f t="shared" si="4"/>
        <v>Q3</v>
      </c>
      <c r="C298" s="12" t="s">
        <v>92</v>
      </c>
      <c r="D298" s="12" t="s">
        <v>98</v>
      </c>
      <c r="E298" s="12" t="s">
        <v>102</v>
      </c>
      <c r="F298" s="12" t="s">
        <v>87</v>
      </c>
      <c r="G298" s="12">
        <v>1859</v>
      </c>
      <c r="H298" s="15">
        <v>5</v>
      </c>
      <c r="I298" s="15">
        <v>300</v>
      </c>
      <c r="J298" s="15">
        <v>557700</v>
      </c>
      <c r="K298" s="12">
        <v>22308</v>
      </c>
      <c r="L298" s="15">
        <v>535392</v>
      </c>
      <c r="M298" s="15">
        <v>464750</v>
      </c>
      <c r="N298" s="15">
        <v>70642</v>
      </c>
      <c r="P298" s="13"/>
      <c r="Q298" s="13"/>
      <c r="W298" s="15"/>
      <c r="X298" s="15"/>
      <c r="Y298" s="15"/>
      <c r="AA298" s="15"/>
      <c r="AB298" s="15"/>
      <c r="AC298" s="15"/>
    </row>
    <row r="299" spans="1:29" x14ac:dyDescent="0.25">
      <c r="A299" s="13">
        <v>44409</v>
      </c>
      <c r="B299" s="13" t="str">
        <f t="shared" si="4"/>
        <v>Q3</v>
      </c>
      <c r="C299" s="12" t="s">
        <v>84</v>
      </c>
      <c r="D299" s="12" t="s">
        <v>85</v>
      </c>
      <c r="E299" s="12" t="s">
        <v>102</v>
      </c>
      <c r="F299" s="12" t="s">
        <v>87</v>
      </c>
      <c r="G299" s="12">
        <v>1830</v>
      </c>
      <c r="H299" s="15">
        <v>5</v>
      </c>
      <c r="I299" s="15">
        <v>7</v>
      </c>
      <c r="J299" s="15">
        <v>12810</v>
      </c>
      <c r="K299" s="12">
        <v>128.1</v>
      </c>
      <c r="L299" s="15">
        <v>12681.9</v>
      </c>
      <c r="M299" s="15">
        <v>9150</v>
      </c>
      <c r="N299" s="15">
        <v>3531.8999999999996</v>
      </c>
      <c r="P299" s="13"/>
      <c r="Q299" s="13"/>
      <c r="W299" s="15"/>
      <c r="X299" s="15"/>
      <c r="Y299" s="15"/>
      <c r="AA299" s="15"/>
      <c r="AB299" s="15"/>
      <c r="AC299" s="15"/>
    </row>
    <row r="300" spans="1:29" x14ac:dyDescent="0.25">
      <c r="A300" s="13">
        <v>44409</v>
      </c>
      <c r="B300" s="13" t="str">
        <f t="shared" si="4"/>
        <v>Q3</v>
      </c>
      <c r="C300" s="12" t="s">
        <v>88</v>
      </c>
      <c r="D300" s="12" t="s">
        <v>98</v>
      </c>
      <c r="E300" s="12" t="s">
        <v>86</v>
      </c>
      <c r="F300" s="12" t="s">
        <v>96</v>
      </c>
      <c r="G300" s="12">
        <v>1743</v>
      </c>
      <c r="H300" s="15">
        <v>10</v>
      </c>
      <c r="I300" s="15">
        <v>15</v>
      </c>
      <c r="J300" s="15">
        <v>26145</v>
      </c>
      <c r="K300" s="12">
        <v>1568.7</v>
      </c>
      <c r="L300" s="15">
        <v>24576.3</v>
      </c>
      <c r="M300" s="15">
        <v>17430</v>
      </c>
      <c r="N300" s="15">
        <v>7146.2999999999993</v>
      </c>
      <c r="P300" s="13"/>
      <c r="Q300" s="13"/>
      <c r="W300" s="15"/>
      <c r="X300" s="15"/>
      <c r="Y300" s="15"/>
      <c r="AA300" s="15"/>
      <c r="AB300" s="15"/>
      <c r="AC300" s="15"/>
    </row>
    <row r="301" spans="1:29" x14ac:dyDescent="0.25">
      <c r="A301" s="13">
        <v>44409</v>
      </c>
      <c r="B301" s="13" t="str">
        <f t="shared" si="4"/>
        <v>Q3</v>
      </c>
      <c r="C301" s="12" t="s">
        <v>84</v>
      </c>
      <c r="D301" s="12" t="s">
        <v>100</v>
      </c>
      <c r="E301" s="12" t="s">
        <v>95</v>
      </c>
      <c r="F301" s="12" t="s">
        <v>87</v>
      </c>
      <c r="G301" s="12">
        <v>1642</v>
      </c>
      <c r="H301" s="15">
        <v>250</v>
      </c>
      <c r="I301" s="15">
        <v>350</v>
      </c>
      <c r="J301" s="15">
        <v>574700</v>
      </c>
      <c r="K301" s="12">
        <v>17241</v>
      </c>
      <c r="L301" s="15">
        <v>557459</v>
      </c>
      <c r="M301" s="15">
        <v>426920</v>
      </c>
      <c r="N301" s="15">
        <v>130539</v>
      </c>
      <c r="P301" s="13"/>
      <c r="Q301" s="13"/>
      <c r="W301" s="15"/>
      <c r="X301" s="15"/>
      <c r="Y301" s="15"/>
      <c r="AA301" s="15"/>
      <c r="AB301" s="15"/>
      <c r="AC301" s="15"/>
    </row>
    <row r="302" spans="1:29" x14ac:dyDescent="0.25">
      <c r="A302" s="13">
        <v>44409</v>
      </c>
      <c r="B302" s="13" t="str">
        <f t="shared" si="4"/>
        <v>Q3</v>
      </c>
      <c r="C302" s="12" t="s">
        <v>84</v>
      </c>
      <c r="D302" s="12" t="s">
        <v>98</v>
      </c>
      <c r="E302" s="12" t="s">
        <v>86</v>
      </c>
      <c r="F302" s="12" t="s">
        <v>96</v>
      </c>
      <c r="G302" s="12">
        <v>1598</v>
      </c>
      <c r="H302" s="15">
        <v>10</v>
      </c>
      <c r="I302" s="15">
        <v>7</v>
      </c>
      <c r="J302" s="15">
        <v>11186</v>
      </c>
      <c r="K302" s="12">
        <v>894.88</v>
      </c>
      <c r="L302" s="15">
        <v>10291.120000000001</v>
      </c>
      <c r="M302" s="15">
        <v>7990</v>
      </c>
      <c r="N302" s="15">
        <v>2301.1200000000008</v>
      </c>
      <c r="P302" s="13"/>
      <c r="Q302" s="13"/>
      <c r="W302" s="15"/>
      <c r="X302" s="15"/>
      <c r="Y302" s="15"/>
      <c r="AA302" s="15"/>
      <c r="AB302" s="15"/>
      <c r="AC302" s="15"/>
    </row>
    <row r="303" spans="1:29" x14ac:dyDescent="0.25">
      <c r="A303" s="13">
        <v>44409</v>
      </c>
      <c r="B303" s="13" t="str">
        <f t="shared" si="4"/>
        <v>Q3</v>
      </c>
      <c r="C303" s="12" t="s">
        <v>84</v>
      </c>
      <c r="D303" s="12" t="s">
        <v>89</v>
      </c>
      <c r="E303" s="12" t="s">
        <v>90</v>
      </c>
      <c r="F303" s="12" t="s">
        <v>96</v>
      </c>
      <c r="G303" s="12">
        <v>1579</v>
      </c>
      <c r="H303" s="15">
        <v>120</v>
      </c>
      <c r="I303" s="15">
        <v>20</v>
      </c>
      <c r="J303" s="15">
        <v>31580</v>
      </c>
      <c r="K303" s="12">
        <v>1579</v>
      </c>
      <c r="L303" s="15">
        <v>30001</v>
      </c>
      <c r="M303" s="15">
        <v>15790</v>
      </c>
      <c r="N303" s="15">
        <v>14211</v>
      </c>
      <c r="P303" s="13"/>
      <c r="Q303" s="13"/>
      <c r="W303" s="15"/>
      <c r="X303" s="15"/>
      <c r="Y303" s="15"/>
      <c r="AA303" s="15"/>
      <c r="AB303" s="15"/>
      <c r="AC303" s="15"/>
    </row>
    <row r="304" spans="1:29" x14ac:dyDescent="0.25">
      <c r="A304" s="13">
        <v>44409</v>
      </c>
      <c r="B304" s="13" t="str">
        <f t="shared" si="4"/>
        <v>Q3</v>
      </c>
      <c r="C304" s="12" t="s">
        <v>92</v>
      </c>
      <c r="D304" s="12" t="s">
        <v>89</v>
      </c>
      <c r="E304" s="12" t="s">
        <v>102</v>
      </c>
      <c r="F304" s="12" t="s">
        <v>96</v>
      </c>
      <c r="G304" s="12">
        <v>1562</v>
      </c>
      <c r="H304" s="15">
        <v>5</v>
      </c>
      <c r="I304" s="15">
        <v>300</v>
      </c>
      <c r="J304" s="15">
        <v>468600</v>
      </c>
      <c r="K304" s="12">
        <v>37488</v>
      </c>
      <c r="L304" s="15">
        <v>431112</v>
      </c>
      <c r="M304" s="15">
        <v>390500</v>
      </c>
      <c r="N304" s="15">
        <v>40612</v>
      </c>
      <c r="P304" s="13"/>
      <c r="Q304" s="13"/>
      <c r="W304" s="15"/>
      <c r="X304" s="15"/>
      <c r="Y304" s="15"/>
      <c r="AA304" s="15"/>
      <c r="AB304" s="15"/>
      <c r="AC304" s="15"/>
    </row>
    <row r="305" spans="1:29" x14ac:dyDescent="0.25">
      <c r="A305" s="13">
        <v>44409</v>
      </c>
      <c r="B305" s="13" t="str">
        <f t="shared" si="4"/>
        <v>Q3</v>
      </c>
      <c r="C305" s="12" t="s">
        <v>97</v>
      </c>
      <c r="D305" s="12" t="s">
        <v>100</v>
      </c>
      <c r="E305" s="12" t="s">
        <v>101</v>
      </c>
      <c r="F305" s="12" t="s">
        <v>96</v>
      </c>
      <c r="G305" s="12">
        <v>1540</v>
      </c>
      <c r="H305" s="15">
        <v>3</v>
      </c>
      <c r="I305" s="15">
        <v>125</v>
      </c>
      <c r="J305" s="15">
        <v>192500</v>
      </c>
      <c r="K305" s="12">
        <v>15400</v>
      </c>
      <c r="L305" s="15">
        <v>177100</v>
      </c>
      <c r="M305" s="15">
        <v>184800</v>
      </c>
      <c r="N305" s="15">
        <v>-7700</v>
      </c>
      <c r="P305" s="13"/>
      <c r="Q305" s="13"/>
      <c r="W305" s="15"/>
      <c r="X305" s="15"/>
      <c r="Y305" s="15"/>
      <c r="AA305" s="15"/>
      <c r="AB305" s="15"/>
      <c r="AC305" s="15"/>
    </row>
    <row r="306" spans="1:29" x14ac:dyDescent="0.25">
      <c r="A306" s="13">
        <v>44409</v>
      </c>
      <c r="B306" s="13" t="str">
        <f t="shared" si="4"/>
        <v>Q3</v>
      </c>
      <c r="C306" s="12" t="s">
        <v>97</v>
      </c>
      <c r="D306" s="12" t="s">
        <v>89</v>
      </c>
      <c r="E306" s="12" t="s">
        <v>101</v>
      </c>
      <c r="F306" s="12" t="s">
        <v>91</v>
      </c>
      <c r="G306" s="12">
        <v>1174</v>
      </c>
      <c r="H306" s="15">
        <v>3</v>
      </c>
      <c r="I306" s="15">
        <v>125</v>
      </c>
      <c r="J306" s="15">
        <v>146750</v>
      </c>
      <c r="K306" s="12">
        <v>22012.5</v>
      </c>
      <c r="L306" s="15">
        <v>124737.5</v>
      </c>
      <c r="M306" s="15">
        <v>140880</v>
      </c>
      <c r="N306" s="15">
        <v>-16142.5</v>
      </c>
      <c r="P306" s="13"/>
      <c r="Q306" s="13"/>
      <c r="W306" s="15"/>
      <c r="X306" s="15"/>
      <c r="Y306" s="15"/>
      <c r="AA306" s="15"/>
      <c r="AB306" s="15"/>
      <c r="AC306" s="15"/>
    </row>
    <row r="307" spans="1:29" x14ac:dyDescent="0.25">
      <c r="A307" s="13">
        <v>44409</v>
      </c>
      <c r="B307" s="13" t="str">
        <f t="shared" si="4"/>
        <v>Q3</v>
      </c>
      <c r="C307" s="12" t="s">
        <v>94</v>
      </c>
      <c r="D307" s="12" t="s">
        <v>100</v>
      </c>
      <c r="E307" s="12" t="s">
        <v>99</v>
      </c>
      <c r="F307" s="12" t="s">
        <v>96</v>
      </c>
      <c r="G307" s="12">
        <v>1123</v>
      </c>
      <c r="H307" s="15">
        <v>260</v>
      </c>
      <c r="I307" s="15">
        <v>12</v>
      </c>
      <c r="J307" s="15">
        <v>13476</v>
      </c>
      <c r="K307" s="12">
        <v>673.8</v>
      </c>
      <c r="L307" s="15">
        <v>12802.2</v>
      </c>
      <c r="M307" s="15">
        <v>3369</v>
      </c>
      <c r="N307" s="15">
        <v>9433.2000000000007</v>
      </c>
      <c r="P307" s="13"/>
      <c r="Q307" s="13"/>
      <c r="W307" s="15"/>
      <c r="X307" s="15"/>
      <c r="Y307" s="15"/>
      <c r="AA307" s="15"/>
      <c r="AB307" s="15"/>
      <c r="AC307" s="15"/>
    </row>
    <row r="308" spans="1:29" x14ac:dyDescent="0.25">
      <c r="A308" s="13">
        <v>44409</v>
      </c>
      <c r="B308" s="13" t="str">
        <f t="shared" si="4"/>
        <v>Q3</v>
      </c>
      <c r="C308" s="12" t="s">
        <v>84</v>
      </c>
      <c r="D308" s="12" t="s">
        <v>98</v>
      </c>
      <c r="E308" s="12" t="s">
        <v>90</v>
      </c>
      <c r="F308" s="12" t="s">
        <v>96</v>
      </c>
      <c r="G308" s="12">
        <v>1001</v>
      </c>
      <c r="H308" s="15">
        <v>120</v>
      </c>
      <c r="I308" s="15">
        <v>20</v>
      </c>
      <c r="J308" s="15">
        <v>20020</v>
      </c>
      <c r="K308" s="12">
        <v>1201.2</v>
      </c>
      <c r="L308" s="15">
        <v>18818.8</v>
      </c>
      <c r="M308" s="15">
        <v>10010</v>
      </c>
      <c r="N308" s="15">
        <v>8808.7999999999993</v>
      </c>
      <c r="P308" s="13"/>
      <c r="Q308" s="13"/>
      <c r="W308" s="15"/>
      <c r="X308" s="15"/>
      <c r="Y308" s="15"/>
      <c r="AA308" s="15"/>
      <c r="AB308" s="15"/>
      <c r="AC308" s="15"/>
    </row>
    <row r="309" spans="1:29" x14ac:dyDescent="0.25">
      <c r="A309" s="13">
        <v>44409</v>
      </c>
      <c r="B309" s="13" t="str">
        <f t="shared" si="4"/>
        <v>Q3</v>
      </c>
      <c r="C309" s="12" t="s">
        <v>92</v>
      </c>
      <c r="D309" s="12" t="s">
        <v>100</v>
      </c>
      <c r="E309" s="12" t="s">
        <v>102</v>
      </c>
      <c r="F309" s="12" t="s">
        <v>103</v>
      </c>
      <c r="G309" s="12">
        <v>958</v>
      </c>
      <c r="H309" s="15">
        <v>5</v>
      </c>
      <c r="I309" s="15">
        <v>300</v>
      </c>
      <c r="J309" s="15">
        <v>287400</v>
      </c>
      <c r="K309" s="12">
        <v>0</v>
      </c>
      <c r="L309" s="15">
        <v>287400</v>
      </c>
      <c r="M309" s="15">
        <v>239500</v>
      </c>
      <c r="N309" s="15">
        <v>47900</v>
      </c>
      <c r="P309" s="13"/>
      <c r="Q309" s="13"/>
      <c r="W309" s="15"/>
      <c r="X309" s="15"/>
      <c r="Y309" s="15"/>
      <c r="AA309" s="15"/>
      <c r="AB309" s="15"/>
      <c r="AC309" s="15"/>
    </row>
    <row r="310" spans="1:29" x14ac:dyDescent="0.25">
      <c r="A310" s="13">
        <v>44409</v>
      </c>
      <c r="B310" s="13" t="str">
        <f t="shared" si="4"/>
        <v>Q3</v>
      </c>
      <c r="C310" s="12" t="s">
        <v>97</v>
      </c>
      <c r="D310" s="12" t="s">
        <v>85</v>
      </c>
      <c r="E310" s="12" t="s">
        <v>90</v>
      </c>
      <c r="F310" s="12" t="s">
        <v>87</v>
      </c>
      <c r="G310" s="12">
        <v>923</v>
      </c>
      <c r="H310" s="15">
        <v>120</v>
      </c>
      <c r="I310" s="15">
        <v>125</v>
      </c>
      <c r="J310" s="15">
        <v>115375</v>
      </c>
      <c r="K310" s="12">
        <v>1153.75</v>
      </c>
      <c r="L310" s="15">
        <v>114221.25</v>
      </c>
      <c r="M310" s="15">
        <v>110760</v>
      </c>
      <c r="N310" s="15">
        <v>3461.25</v>
      </c>
      <c r="P310" s="13"/>
      <c r="Q310" s="13"/>
      <c r="W310" s="15"/>
      <c r="X310" s="15"/>
      <c r="Y310" s="15"/>
      <c r="AA310" s="15"/>
      <c r="AB310" s="15"/>
      <c r="AC310" s="15"/>
    </row>
    <row r="311" spans="1:29" x14ac:dyDescent="0.25">
      <c r="A311" s="13">
        <v>44409</v>
      </c>
      <c r="B311" s="13" t="str">
        <f t="shared" si="4"/>
        <v>Q3</v>
      </c>
      <c r="C311" s="12" t="s">
        <v>84</v>
      </c>
      <c r="D311" s="12" t="s">
        <v>100</v>
      </c>
      <c r="E311" s="12" t="s">
        <v>86</v>
      </c>
      <c r="F311" s="12" t="s">
        <v>103</v>
      </c>
      <c r="G311" s="12">
        <v>883</v>
      </c>
      <c r="H311" s="15">
        <v>10</v>
      </c>
      <c r="I311" s="15">
        <v>7</v>
      </c>
      <c r="J311" s="15">
        <v>6181</v>
      </c>
      <c r="K311" s="12">
        <v>0</v>
      </c>
      <c r="L311" s="15">
        <v>6181</v>
      </c>
      <c r="M311" s="15">
        <v>4415</v>
      </c>
      <c r="N311" s="15">
        <v>1766</v>
      </c>
      <c r="P311" s="13"/>
      <c r="Q311" s="13"/>
      <c r="W311" s="15"/>
      <c r="X311" s="15"/>
      <c r="Y311" s="15"/>
      <c r="AA311" s="15"/>
      <c r="AB311" s="15"/>
      <c r="AC311" s="15"/>
    </row>
    <row r="312" spans="1:29" x14ac:dyDescent="0.25">
      <c r="A312" s="13">
        <v>44409</v>
      </c>
      <c r="B312" s="13" t="str">
        <f t="shared" si="4"/>
        <v>Q3</v>
      </c>
      <c r="C312" s="12" t="s">
        <v>84</v>
      </c>
      <c r="D312" s="12" t="s">
        <v>93</v>
      </c>
      <c r="E312" s="12" t="s">
        <v>86</v>
      </c>
      <c r="F312" s="12" t="s">
        <v>96</v>
      </c>
      <c r="G312" s="12">
        <v>678</v>
      </c>
      <c r="H312" s="15">
        <v>10</v>
      </c>
      <c r="I312" s="15">
        <v>7</v>
      </c>
      <c r="J312" s="15">
        <v>4746</v>
      </c>
      <c r="K312" s="12">
        <v>379.68</v>
      </c>
      <c r="L312" s="15">
        <v>4366.32</v>
      </c>
      <c r="M312" s="15">
        <v>3390</v>
      </c>
      <c r="N312" s="15">
        <v>976.31999999999971</v>
      </c>
      <c r="P312" s="13"/>
      <c r="Q312" s="13"/>
      <c r="W312" s="15"/>
      <c r="X312" s="15"/>
      <c r="Y312" s="15"/>
      <c r="AA312" s="15"/>
      <c r="AB312" s="15"/>
      <c r="AC312" s="15"/>
    </row>
    <row r="313" spans="1:29" x14ac:dyDescent="0.25">
      <c r="A313" s="13">
        <v>44409</v>
      </c>
      <c r="B313" s="13" t="str">
        <f t="shared" si="4"/>
        <v>Q3</v>
      </c>
      <c r="C313" s="12" t="s">
        <v>84</v>
      </c>
      <c r="D313" s="12" t="s">
        <v>100</v>
      </c>
      <c r="E313" s="12" t="s">
        <v>90</v>
      </c>
      <c r="F313" s="12" t="s">
        <v>96</v>
      </c>
      <c r="G313" s="12">
        <v>609</v>
      </c>
      <c r="H313" s="15">
        <v>120</v>
      </c>
      <c r="I313" s="15">
        <v>20</v>
      </c>
      <c r="J313" s="15">
        <v>12180</v>
      </c>
      <c r="K313" s="12">
        <v>852.6</v>
      </c>
      <c r="L313" s="15">
        <v>11327.4</v>
      </c>
      <c r="M313" s="15">
        <v>6090</v>
      </c>
      <c r="N313" s="15">
        <v>5237.3999999999996</v>
      </c>
      <c r="P313" s="13"/>
      <c r="Q313" s="13"/>
      <c r="W313" s="15"/>
      <c r="X313" s="15"/>
      <c r="Y313" s="15"/>
      <c r="AA313" s="15"/>
      <c r="AB313" s="15"/>
      <c r="AC313" s="15"/>
    </row>
    <row r="314" spans="1:29" x14ac:dyDescent="0.25">
      <c r="A314" s="13">
        <v>44409</v>
      </c>
      <c r="B314" s="13" t="str">
        <f t="shared" si="4"/>
        <v>Q3</v>
      </c>
      <c r="C314" s="12" t="s">
        <v>84</v>
      </c>
      <c r="D314" s="12" t="s">
        <v>85</v>
      </c>
      <c r="E314" s="12" t="s">
        <v>99</v>
      </c>
      <c r="F314" s="12" t="s">
        <v>96</v>
      </c>
      <c r="G314" s="12">
        <v>552</v>
      </c>
      <c r="H314" s="15">
        <v>260</v>
      </c>
      <c r="I314" s="15">
        <v>350</v>
      </c>
      <c r="J314" s="15">
        <v>193200</v>
      </c>
      <c r="K314" s="12">
        <v>9660</v>
      </c>
      <c r="L314" s="15">
        <v>183540</v>
      </c>
      <c r="M314" s="15">
        <v>143520</v>
      </c>
      <c r="N314" s="15">
        <v>40020</v>
      </c>
      <c r="P314" s="13"/>
      <c r="Q314" s="13"/>
      <c r="W314" s="15"/>
      <c r="X314" s="15"/>
      <c r="Y314" s="15"/>
      <c r="AA314" s="15"/>
      <c r="AB314" s="15"/>
      <c r="AC314" s="15"/>
    </row>
    <row r="315" spans="1:29" x14ac:dyDescent="0.25">
      <c r="A315" s="13">
        <v>44409</v>
      </c>
      <c r="B315" s="13" t="str">
        <f t="shared" si="4"/>
        <v>Q3</v>
      </c>
      <c r="C315" s="12" t="s">
        <v>84</v>
      </c>
      <c r="D315" s="12" t="s">
        <v>98</v>
      </c>
      <c r="E315" s="12" t="s">
        <v>95</v>
      </c>
      <c r="F315" s="12" t="s">
        <v>96</v>
      </c>
      <c r="G315" s="12">
        <v>422</v>
      </c>
      <c r="H315" s="15">
        <v>250</v>
      </c>
      <c r="I315" s="15">
        <v>350</v>
      </c>
      <c r="J315" s="15">
        <v>147700</v>
      </c>
      <c r="K315" s="12">
        <v>11816</v>
      </c>
      <c r="L315" s="15">
        <v>135884</v>
      </c>
      <c r="M315" s="15">
        <v>109720</v>
      </c>
      <c r="N315" s="15">
        <v>26164</v>
      </c>
      <c r="P315" s="13"/>
      <c r="Q315" s="13"/>
      <c r="W315" s="15"/>
      <c r="X315" s="15"/>
      <c r="Y315" s="15"/>
      <c r="AA315" s="15"/>
      <c r="AB315" s="15"/>
      <c r="AC315" s="15"/>
    </row>
    <row r="316" spans="1:29" x14ac:dyDescent="0.25">
      <c r="A316" s="13">
        <v>44409</v>
      </c>
      <c r="B316" s="13" t="str">
        <f t="shared" si="4"/>
        <v>Q3</v>
      </c>
      <c r="C316" s="12" t="s">
        <v>84</v>
      </c>
      <c r="D316" s="12" t="s">
        <v>89</v>
      </c>
      <c r="E316" s="12" t="s">
        <v>95</v>
      </c>
      <c r="F316" s="12" t="s">
        <v>96</v>
      </c>
      <c r="G316" s="12">
        <v>381</v>
      </c>
      <c r="H316" s="15">
        <v>250</v>
      </c>
      <c r="I316" s="15">
        <v>350</v>
      </c>
      <c r="J316" s="15">
        <v>133350</v>
      </c>
      <c r="K316" s="12">
        <v>10668</v>
      </c>
      <c r="L316" s="15">
        <v>122682</v>
      </c>
      <c r="M316" s="15">
        <v>99060</v>
      </c>
      <c r="N316" s="15">
        <v>23622</v>
      </c>
      <c r="P316" s="13"/>
      <c r="Q316" s="13"/>
      <c r="W316" s="15"/>
      <c r="X316" s="15"/>
      <c r="Y316" s="15"/>
      <c r="AA316" s="15"/>
      <c r="AB316" s="15"/>
      <c r="AC316" s="15"/>
    </row>
    <row r="317" spans="1:29" x14ac:dyDescent="0.25">
      <c r="A317" s="13">
        <v>44440</v>
      </c>
      <c r="B317" s="13" t="str">
        <f t="shared" si="4"/>
        <v>Q3</v>
      </c>
      <c r="C317" s="12" t="s">
        <v>84</v>
      </c>
      <c r="D317" s="12" t="s">
        <v>100</v>
      </c>
      <c r="E317" s="12" t="s">
        <v>86</v>
      </c>
      <c r="F317" s="12" t="s">
        <v>96</v>
      </c>
      <c r="G317" s="12">
        <v>2993</v>
      </c>
      <c r="H317" s="15">
        <v>10</v>
      </c>
      <c r="I317" s="15">
        <v>20</v>
      </c>
      <c r="J317" s="15">
        <v>59860</v>
      </c>
      <c r="K317" s="12">
        <v>4788.8</v>
      </c>
      <c r="L317" s="15">
        <v>55071.199999999997</v>
      </c>
      <c r="M317" s="15">
        <v>29930</v>
      </c>
      <c r="N317" s="15">
        <v>25141.199999999997</v>
      </c>
      <c r="P317" s="13"/>
      <c r="Q317" s="13"/>
      <c r="W317" s="15"/>
      <c r="X317" s="15"/>
      <c r="Y317" s="15"/>
      <c r="AA317" s="15"/>
      <c r="AB317" s="15"/>
      <c r="AC317" s="15"/>
    </row>
    <row r="318" spans="1:29" x14ac:dyDescent="0.25">
      <c r="A318" s="13">
        <v>44440</v>
      </c>
      <c r="B318" s="13" t="str">
        <f t="shared" si="4"/>
        <v>Q3</v>
      </c>
      <c r="C318" s="12" t="s">
        <v>84</v>
      </c>
      <c r="D318" s="12" t="s">
        <v>89</v>
      </c>
      <c r="E318" s="12" t="s">
        <v>99</v>
      </c>
      <c r="F318" s="12" t="s">
        <v>96</v>
      </c>
      <c r="G318" s="12">
        <v>2876</v>
      </c>
      <c r="H318" s="15">
        <v>260</v>
      </c>
      <c r="I318" s="15">
        <v>350</v>
      </c>
      <c r="J318" s="15">
        <v>1006600</v>
      </c>
      <c r="K318" s="12">
        <v>70462</v>
      </c>
      <c r="L318" s="15">
        <v>936138</v>
      </c>
      <c r="M318" s="15">
        <v>747760</v>
      </c>
      <c r="N318" s="15">
        <v>188378</v>
      </c>
      <c r="P318" s="13"/>
      <c r="Q318" s="13"/>
      <c r="W318" s="15"/>
      <c r="X318" s="15"/>
      <c r="Y318" s="15"/>
      <c r="AA318" s="15"/>
      <c r="AB318" s="15"/>
      <c r="AC318" s="15"/>
    </row>
    <row r="319" spans="1:29" x14ac:dyDescent="0.25">
      <c r="A319" s="13">
        <v>44440</v>
      </c>
      <c r="B319" s="13" t="str">
        <f t="shared" si="4"/>
        <v>Q3</v>
      </c>
      <c r="C319" s="12" t="s">
        <v>94</v>
      </c>
      <c r="D319" s="12" t="s">
        <v>89</v>
      </c>
      <c r="E319" s="12" t="s">
        <v>101</v>
      </c>
      <c r="F319" s="12" t="s">
        <v>87</v>
      </c>
      <c r="G319" s="12">
        <v>2671</v>
      </c>
      <c r="H319" s="15">
        <v>3</v>
      </c>
      <c r="I319" s="15">
        <v>12</v>
      </c>
      <c r="J319" s="15">
        <v>32052</v>
      </c>
      <c r="K319" s="12">
        <v>320.52</v>
      </c>
      <c r="L319" s="15">
        <v>31731.48</v>
      </c>
      <c r="M319" s="15">
        <v>8013</v>
      </c>
      <c r="N319" s="15">
        <v>23718.48</v>
      </c>
      <c r="P319" s="13"/>
      <c r="Q319" s="13"/>
      <c r="W319" s="15"/>
      <c r="X319" s="15"/>
      <c r="Y319" s="15"/>
      <c r="AA319" s="15"/>
      <c r="AB319" s="15"/>
      <c r="AC319" s="15"/>
    </row>
    <row r="320" spans="1:29" x14ac:dyDescent="0.25">
      <c r="A320" s="13">
        <v>44440</v>
      </c>
      <c r="B320" s="13" t="str">
        <f t="shared" si="4"/>
        <v>Q3</v>
      </c>
      <c r="C320" s="12" t="s">
        <v>88</v>
      </c>
      <c r="D320" s="12" t="s">
        <v>89</v>
      </c>
      <c r="E320" s="12" t="s">
        <v>86</v>
      </c>
      <c r="F320" s="12" t="s">
        <v>96</v>
      </c>
      <c r="G320" s="12">
        <v>2620</v>
      </c>
      <c r="H320" s="15">
        <v>10</v>
      </c>
      <c r="I320" s="15">
        <v>15</v>
      </c>
      <c r="J320" s="15">
        <v>39300</v>
      </c>
      <c r="K320" s="12">
        <v>1965</v>
      </c>
      <c r="L320" s="15">
        <v>37335</v>
      </c>
      <c r="M320" s="15">
        <v>26200</v>
      </c>
      <c r="N320" s="15">
        <v>11135</v>
      </c>
      <c r="P320" s="13"/>
      <c r="Q320" s="13"/>
      <c r="W320" s="15"/>
      <c r="X320" s="15"/>
      <c r="Y320" s="15"/>
      <c r="AA320" s="15"/>
      <c r="AB320" s="15"/>
      <c r="AC320" s="15"/>
    </row>
    <row r="321" spans="1:29" x14ac:dyDescent="0.25">
      <c r="A321" s="13">
        <v>44440</v>
      </c>
      <c r="B321" s="13" t="str">
        <f t="shared" si="4"/>
        <v>Q3</v>
      </c>
      <c r="C321" s="12" t="s">
        <v>88</v>
      </c>
      <c r="D321" s="12" t="s">
        <v>100</v>
      </c>
      <c r="E321" s="12" t="s">
        <v>86</v>
      </c>
      <c r="F321" s="12" t="s">
        <v>103</v>
      </c>
      <c r="G321" s="12">
        <v>2472</v>
      </c>
      <c r="H321" s="15">
        <v>10</v>
      </c>
      <c r="I321" s="15">
        <v>15</v>
      </c>
      <c r="J321" s="15">
        <v>37080</v>
      </c>
      <c r="K321" s="12">
        <v>0</v>
      </c>
      <c r="L321" s="15">
        <v>37080</v>
      </c>
      <c r="M321" s="15">
        <v>24720</v>
      </c>
      <c r="N321" s="15">
        <v>12360</v>
      </c>
      <c r="P321" s="13"/>
      <c r="Q321" s="13"/>
      <c r="W321" s="15"/>
      <c r="X321" s="15"/>
      <c r="Y321" s="15"/>
      <c r="AA321" s="15"/>
      <c r="AB321" s="15"/>
      <c r="AC321" s="15"/>
    </row>
    <row r="322" spans="1:29" x14ac:dyDescent="0.25">
      <c r="A322" s="13">
        <v>44440</v>
      </c>
      <c r="B322" s="13" t="str">
        <f t="shared" ref="B322:B385" si="5">"Q"&amp;ROUNDUP(MONTH(A322)/3,0)</f>
        <v>Q3</v>
      </c>
      <c r="C322" s="12" t="s">
        <v>84</v>
      </c>
      <c r="D322" s="12" t="s">
        <v>100</v>
      </c>
      <c r="E322" s="12" t="s">
        <v>102</v>
      </c>
      <c r="F322" s="12" t="s">
        <v>91</v>
      </c>
      <c r="G322" s="12">
        <v>2420</v>
      </c>
      <c r="H322" s="15">
        <v>5</v>
      </c>
      <c r="I322" s="15">
        <v>7</v>
      </c>
      <c r="J322" s="15">
        <v>16940</v>
      </c>
      <c r="K322" s="12">
        <v>2032.8</v>
      </c>
      <c r="L322" s="15">
        <v>14907.2</v>
      </c>
      <c r="M322" s="15">
        <v>12100</v>
      </c>
      <c r="N322" s="15">
        <v>2807.2000000000007</v>
      </c>
      <c r="P322" s="13"/>
      <c r="Q322" s="13"/>
      <c r="W322" s="15"/>
      <c r="X322" s="15"/>
      <c r="Y322" s="15"/>
      <c r="AA322" s="15"/>
      <c r="AB322" s="15"/>
      <c r="AC322" s="15"/>
    </row>
    <row r="323" spans="1:29" x14ac:dyDescent="0.25">
      <c r="A323" s="13">
        <v>44440</v>
      </c>
      <c r="B323" s="13" t="str">
        <f t="shared" si="5"/>
        <v>Q3</v>
      </c>
      <c r="C323" s="12" t="s">
        <v>84</v>
      </c>
      <c r="D323" s="12" t="s">
        <v>93</v>
      </c>
      <c r="E323" s="12" t="s">
        <v>102</v>
      </c>
      <c r="F323" s="12" t="s">
        <v>91</v>
      </c>
      <c r="G323" s="12">
        <v>2328</v>
      </c>
      <c r="H323" s="15">
        <v>5</v>
      </c>
      <c r="I323" s="15">
        <v>7</v>
      </c>
      <c r="J323" s="15">
        <v>16296</v>
      </c>
      <c r="K323" s="12">
        <v>1629.6</v>
      </c>
      <c r="L323" s="15">
        <v>14666.4</v>
      </c>
      <c r="M323" s="15">
        <v>11640</v>
      </c>
      <c r="N323" s="15">
        <v>3026.3999999999996</v>
      </c>
      <c r="P323" s="13"/>
      <c r="Q323" s="13"/>
      <c r="W323" s="15"/>
      <c r="X323" s="15"/>
      <c r="Y323" s="15"/>
      <c r="AA323" s="15"/>
      <c r="AB323" s="15"/>
      <c r="AC323" s="15"/>
    </row>
    <row r="324" spans="1:29" x14ac:dyDescent="0.25">
      <c r="A324" s="13">
        <v>44440</v>
      </c>
      <c r="B324" s="13" t="str">
        <f t="shared" si="5"/>
        <v>Q3</v>
      </c>
      <c r="C324" s="12" t="s">
        <v>92</v>
      </c>
      <c r="D324" s="12" t="s">
        <v>89</v>
      </c>
      <c r="E324" s="12" t="s">
        <v>95</v>
      </c>
      <c r="F324" s="12" t="s">
        <v>103</v>
      </c>
      <c r="G324" s="12">
        <v>2151</v>
      </c>
      <c r="H324" s="15">
        <v>250</v>
      </c>
      <c r="I324" s="15">
        <v>300</v>
      </c>
      <c r="J324" s="15">
        <v>645300</v>
      </c>
      <c r="K324" s="12">
        <v>0</v>
      </c>
      <c r="L324" s="15">
        <v>645300</v>
      </c>
      <c r="M324" s="15">
        <v>537750</v>
      </c>
      <c r="N324" s="15">
        <v>107550</v>
      </c>
      <c r="P324" s="13"/>
      <c r="Q324" s="13"/>
      <c r="W324" s="15"/>
      <c r="X324" s="15"/>
      <c r="Y324" s="15"/>
      <c r="AA324" s="15"/>
      <c r="AB324" s="15"/>
      <c r="AC324" s="15"/>
    </row>
    <row r="325" spans="1:29" x14ac:dyDescent="0.25">
      <c r="A325" s="13">
        <v>44440</v>
      </c>
      <c r="B325" s="13" t="str">
        <f t="shared" si="5"/>
        <v>Q3</v>
      </c>
      <c r="C325" s="12" t="s">
        <v>84</v>
      </c>
      <c r="D325" s="12" t="s">
        <v>98</v>
      </c>
      <c r="E325" s="12" t="s">
        <v>102</v>
      </c>
      <c r="F325" s="12" t="s">
        <v>103</v>
      </c>
      <c r="G325" s="12">
        <v>2146</v>
      </c>
      <c r="H325" s="15">
        <v>5</v>
      </c>
      <c r="I325" s="15">
        <v>7</v>
      </c>
      <c r="J325" s="15">
        <v>15022</v>
      </c>
      <c r="K325" s="12">
        <v>0</v>
      </c>
      <c r="L325" s="15">
        <v>15022</v>
      </c>
      <c r="M325" s="15">
        <v>10730</v>
      </c>
      <c r="N325" s="15">
        <v>4292</v>
      </c>
      <c r="P325" s="13"/>
      <c r="Q325" s="13"/>
      <c r="W325" s="15"/>
      <c r="X325" s="15"/>
      <c r="Y325" s="15"/>
      <c r="AA325" s="15"/>
      <c r="AB325" s="15"/>
      <c r="AC325" s="15"/>
    </row>
    <row r="326" spans="1:29" x14ac:dyDescent="0.25">
      <c r="A326" s="13">
        <v>44440</v>
      </c>
      <c r="B326" s="13" t="str">
        <f t="shared" si="5"/>
        <v>Q3</v>
      </c>
      <c r="C326" s="12" t="s">
        <v>92</v>
      </c>
      <c r="D326" s="12" t="s">
        <v>85</v>
      </c>
      <c r="E326" s="12" t="s">
        <v>95</v>
      </c>
      <c r="F326" s="12" t="s">
        <v>96</v>
      </c>
      <c r="G326" s="12">
        <v>2134</v>
      </c>
      <c r="H326" s="15">
        <v>250</v>
      </c>
      <c r="I326" s="15">
        <v>300</v>
      </c>
      <c r="J326" s="15">
        <v>640200</v>
      </c>
      <c r="K326" s="12">
        <v>51216</v>
      </c>
      <c r="L326" s="15">
        <v>588984</v>
      </c>
      <c r="M326" s="15">
        <v>533500</v>
      </c>
      <c r="N326" s="15">
        <v>55484</v>
      </c>
      <c r="P326" s="13"/>
      <c r="Q326" s="13"/>
      <c r="W326" s="15"/>
      <c r="X326" s="15"/>
      <c r="Y326" s="15"/>
      <c r="AA326" s="15"/>
      <c r="AB326" s="15"/>
      <c r="AC326" s="15"/>
    </row>
    <row r="327" spans="1:29" x14ac:dyDescent="0.25">
      <c r="A327" s="13">
        <v>44440</v>
      </c>
      <c r="B327" s="13" t="str">
        <f t="shared" si="5"/>
        <v>Q3</v>
      </c>
      <c r="C327" s="12" t="s">
        <v>97</v>
      </c>
      <c r="D327" s="12" t="s">
        <v>100</v>
      </c>
      <c r="E327" s="12" t="s">
        <v>90</v>
      </c>
      <c r="F327" s="12" t="s">
        <v>96</v>
      </c>
      <c r="G327" s="12">
        <v>2110</v>
      </c>
      <c r="H327" s="15">
        <v>120</v>
      </c>
      <c r="I327" s="15">
        <v>125</v>
      </c>
      <c r="J327" s="15">
        <v>263750</v>
      </c>
      <c r="K327" s="12">
        <v>23737.5</v>
      </c>
      <c r="L327" s="15">
        <v>240012.5</v>
      </c>
      <c r="M327" s="15">
        <v>253200</v>
      </c>
      <c r="N327" s="15">
        <v>-13187.5</v>
      </c>
      <c r="P327" s="13"/>
      <c r="Q327" s="13"/>
      <c r="W327" s="15"/>
      <c r="X327" s="15"/>
      <c r="Y327" s="15"/>
      <c r="AA327" s="15"/>
      <c r="AB327" s="15"/>
      <c r="AC327" s="15"/>
    </row>
    <row r="328" spans="1:29" x14ac:dyDescent="0.25">
      <c r="A328" s="13">
        <v>44440</v>
      </c>
      <c r="B328" s="13" t="str">
        <f t="shared" si="5"/>
        <v>Q3</v>
      </c>
      <c r="C328" s="12" t="s">
        <v>97</v>
      </c>
      <c r="D328" s="12" t="s">
        <v>98</v>
      </c>
      <c r="E328" s="12" t="s">
        <v>90</v>
      </c>
      <c r="F328" s="12" t="s">
        <v>96</v>
      </c>
      <c r="G328" s="12">
        <v>2087</v>
      </c>
      <c r="H328" s="15">
        <v>120</v>
      </c>
      <c r="I328" s="15">
        <v>125</v>
      </c>
      <c r="J328" s="15">
        <v>260875</v>
      </c>
      <c r="K328" s="12">
        <v>18261.25</v>
      </c>
      <c r="L328" s="15">
        <v>242613.75</v>
      </c>
      <c r="M328" s="15">
        <v>250440</v>
      </c>
      <c r="N328" s="15">
        <v>-7826.25</v>
      </c>
      <c r="P328" s="13"/>
      <c r="Q328" s="13"/>
      <c r="W328" s="15"/>
      <c r="X328" s="15"/>
      <c r="Y328" s="15"/>
      <c r="AA328" s="15"/>
      <c r="AB328" s="15"/>
      <c r="AC328" s="15"/>
    </row>
    <row r="329" spans="1:29" x14ac:dyDescent="0.25">
      <c r="A329" s="13">
        <v>44440</v>
      </c>
      <c r="B329" s="13" t="str">
        <f t="shared" si="5"/>
        <v>Q3</v>
      </c>
      <c r="C329" s="12" t="s">
        <v>84</v>
      </c>
      <c r="D329" s="12" t="s">
        <v>85</v>
      </c>
      <c r="E329" s="12" t="s">
        <v>86</v>
      </c>
      <c r="F329" s="12" t="s">
        <v>87</v>
      </c>
      <c r="G329" s="12">
        <v>2074</v>
      </c>
      <c r="H329" s="15">
        <v>10</v>
      </c>
      <c r="I329" s="15">
        <v>20</v>
      </c>
      <c r="J329" s="15">
        <v>41480</v>
      </c>
      <c r="K329" s="12">
        <v>1659.2</v>
      </c>
      <c r="L329" s="15">
        <v>39820.800000000003</v>
      </c>
      <c r="M329" s="15">
        <v>20740</v>
      </c>
      <c r="N329" s="15">
        <v>19080.800000000003</v>
      </c>
      <c r="P329" s="13"/>
      <c r="Q329" s="13"/>
      <c r="W329" s="15"/>
      <c r="X329" s="15"/>
      <c r="Y329" s="15"/>
      <c r="AA329" s="15"/>
      <c r="AB329" s="15"/>
      <c r="AC329" s="15"/>
    </row>
    <row r="330" spans="1:29" x14ac:dyDescent="0.25">
      <c r="A330" s="13">
        <v>44440</v>
      </c>
      <c r="B330" s="13" t="str">
        <f t="shared" si="5"/>
        <v>Q3</v>
      </c>
      <c r="C330" s="12" t="s">
        <v>84</v>
      </c>
      <c r="D330" s="12" t="s">
        <v>93</v>
      </c>
      <c r="E330" s="12" t="s">
        <v>99</v>
      </c>
      <c r="F330" s="12" t="s">
        <v>96</v>
      </c>
      <c r="G330" s="12">
        <v>2071</v>
      </c>
      <c r="H330" s="15">
        <v>260</v>
      </c>
      <c r="I330" s="15">
        <v>350</v>
      </c>
      <c r="J330" s="15">
        <v>724850</v>
      </c>
      <c r="K330" s="12">
        <v>65236.5</v>
      </c>
      <c r="L330" s="15">
        <v>659613.5</v>
      </c>
      <c r="M330" s="15">
        <v>538460</v>
      </c>
      <c r="N330" s="15">
        <v>121153.5</v>
      </c>
      <c r="P330" s="13"/>
      <c r="Q330" s="13"/>
      <c r="W330" s="15"/>
      <c r="X330" s="15"/>
      <c r="Y330" s="15"/>
      <c r="AA330" s="15"/>
      <c r="AB330" s="15"/>
      <c r="AC330" s="15"/>
    </row>
    <row r="331" spans="1:29" x14ac:dyDescent="0.25">
      <c r="A331" s="13">
        <v>44440</v>
      </c>
      <c r="B331" s="13" t="str">
        <f t="shared" si="5"/>
        <v>Q3</v>
      </c>
      <c r="C331" s="12" t="s">
        <v>94</v>
      </c>
      <c r="D331" s="12" t="s">
        <v>93</v>
      </c>
      <c r="E331" s="12" t="s">
        <v>101</v>
      </c>
      <c r="F331" s="12" t="s">
        <v>87</v>
      </c>
      <c r="G331" s="12">
        <v>1947</v>
      </c>
      <c r="H331" s="15">
        <v>3</v>
      </c>
      <c r="I331" s="15">
        <v>12</v>
      </c>
      <c r="J331" s="15">
        <v>23364</v>
      </c>
      <c r="K331" s="12">
        <v>700.92</v>
      </c>
      <c r="L331" s="15">
        <v>22663.08</v>
      </c>
      <c r="M331" s="15">
        <v>5841</v>
      </c>
      <c r="N331" s="15">
        <v>16822.080000000002</v>
      </c>
      <c r="P331" s="13"/>
      <c r="Q331" s="13"/>
      <c r="W331" s="15"/>
      <c r="X331" s="15"/>
      <c r="Y331" s="15"/>
      <c r="AA331" s="15"/>
      <c r="AB331" s="15"/>
      <c r="AC331" s="15"/>
    </row>
    <row r="332" spans="1:29" x14ac:dyDescent="0.25">
      <c r="A332" s="13">
        <v>44440</v>
      </c>
      <c r="B332" s="13" t="str">
        <f t="shared" si="5"/>
        <v>Q3</v>
      </c>
      <c r="C332" s="12" t="s">
        <v>84</v>
      </c>
      <c r="D332" s="12" t="s">
        <v>98</v>
      </c>
      <c r="E332" s="12" t="s">
        <v>86</v>
      </c>
      <c r="F332" s="12" t="s">
        <v>96</v>
      </c>
      <c r="G332" s="12">
        <v>1934</v>
      </c>
      <c r="H332" s="15">
        <v>10</v>
      </c>
      <c r="I332" s="15">
        <v>20</v>
      </c>
      <c r="J332" s="15">
        <v>38680</v>
      </c>
      <c r="K332" s="12">
        <v>3094.4</v>
      </c>
      <c r="L332" s="15">
        <v>35585.599999999999</v>
      </c>
      <c r="M332" s="15">
        <v>19340</v>
      </c>
      <c r="N332" s="15">
        <v>16245.599999999999</v>
      </c>
      <c r="P332" s="13"/>
      <c r="Q332" s="13"/>
      <c r="W332" s="15"/>
      <c r="X332" s="15"/>
      <c r="Y332" s="15"/>
      <c r="AA332" s="15"/>
      <c r="AB332" s="15"/>
      <c r="AC332" s="15"/>
    </row>
    <row r="333" spans="1:29" x14ac:dyDescent="0.25">
      <c r="A333" s="13">
        <v>44440</v>
      </c>
      <c r="B333" s="13" t="str">
        <f t="shared" si="5"/>
        <v>Q3</v>
      </c>
      <c r="C333" s="12" t="s">
        <v>84</v>
      </c>
      <c r="D333" s="12" t="s">
        <v>98</v>
      </c>
      <c r="E333" s="12" t="s">
        <v>99</v>
      </c>
      <c r="F333" s="12" t="s">
        <v>87</v>
      </c>
      <c r="G333" s="12">
        <v>1907</v>
      </c>
      <c r="H333" s="15">
        <v>260</v>
      </c>
      <c r="I333" s="15">
        <v>350</v>
      </c>
      <c r="J333" s="15">
        <v>667450</v>
      </c>
      <c r="K333" s="12">
        <v>26698</v>
      </c>
      <c r="L333" s="15">
        <v>640752</v>
      </c>
      <c r="M333" s="15">
        <v>495820</v>
      </c>
      <c r="N333" s="15">
        <v>144932</v>
      </c>
      <c r="P333" s="13"/>
      <c r="Q333" s="13"/>
      <c r="W333" s="15"/>
      <c r="X333" s="15"/>
      <c r="Y333" s="15"/>
      <c r="AA333" s="15"/>
      <c r="AB333" s="15"/>
      <c r="AC333" s="15"/>
    </row>
    <row r="334" spans="1:29" x14ac:dyDescent="0.25">
      <c r="A334" s="13">
        <v>44440</v>
      </c>
      <c r="B334" s="13" t="str">
        <f t="shared" si="5"/>
        <v>Q3</v>
      </c>
      <c r="C334" s="12" t="s">
        <v>92</v>
      </c>
      <c r="D334" s="12" t="s">
        <v>93</v>
      </c>
      <c r="E334" s="12" t="s">
        <v>95</v>
      </c>
      <c r="F334" s="12" t="s">
        <v>96</v>
      </c>
      <c r="G334" s="12">
        <v>1867</v>
      </c>
      <c r="H334" s="15">
        <v>250</v>
      </c>
      <c r="I334" s="15">
        <v>300</v>
      </c>
      <c r="J334" s="15">
        <v>560100</v>
      </c>
      <c r="K334" s="12">
        <v>50409</v>
      </c>
      <c r="L334" s="15">
        <v>509691</v>
      </c>
      <c r="M334" s="15">
        <v>466750</v>
      </c>
      <c r="N334" s="15">
        <v>42941</v>
      </c>
      <c r="P334" s="13"/>
      <c r="Q334" s="13"/>
      <c r="W334" s="15"/>
      <c r="X334" s="15"/>
      <c r="Y334" s="15"/>
      <c r="AA334" s="15"/>
      <c r="AB334" s="15"/>
      <c r="AC334" s="15"/>
    </row>
    <row r="335" spans="1:29" x14ac:dyDescent="0.25">
      <c r="A335" s="13">
        <v>44440</v>
      </c>
      <c r="B335" s="13" t="str">
        <f t="shared" si="5"/>
        <v>Q3</v>
      </c>
      <c r="C335" s="12" t="s">
        <v>88</v>
      </c>
      <c r="D335" s="12" t="s">
        <v>93</v>
      </c>
      <c r="E335" s="12" t="s">
        <v>86</v>
      </c>
      <c r="F335" s="12" t="s">
        <v>91</v>
      </c>
      <c r="G335" s="12">
        <v>1767</v>
      </c>
      <c r="H335" s="15">
        <v>10</v>
      </c>
      <c r="I335" s="15">
        <v>15</v>
      </c>
      <c r="J335" s="15">
        <v>26505</v>
      </c>
      <c r="K335" s="12">
        <v>3710.7</v>
      </c>
      <c r="L335" s="15">
        <v>22794.3</v>
      </c>
      <c r="M335" s="15">
        <v>17670</v>
      </c>
      <c r="N335" s="15">
        <v>5124.2999999999993</v>
      </c>
      <c r="P335" s="13"/>
      <c r="Q335" s="13"/>
      <c r="W335" s="15"/>
      <c r="X335" s="15"/>
      <c r="Y335" s="15"/>
      <c r="AA335" s="15"/>
      <c r="AB335" s="15"/>
      <c r="AC335" s="15"/>
    </row>
    <row r="336" spans="1:29" x14ac:dyDescent="0.25">
      <c r="A336" s="13">
        <v>44440</v>
      </c>
      <c r="B336" s="13" t="str">
        <f t="shared" si="5"/>
        <v>Q3</v>
      </c>
      <c r="C336" s="12" t="s">
        <v>84</v>
      </c>
      <c r="D336" s="12" t="s">
        <v>100</v>
      </c>
      <c r="E336" s="12" t="s">
        <v>99</v>
      </c>
      <c r="F336" s="12" t="s">
        <v>96</v>
      </c>
      <c r="G336" s="12">
        <v>1679</v>
      </c>
      <c r="H336" s="15">
        <v>260</v>
      </c>
      <c r="I336" s="15">
        <v>350</v>
      </c>
      <c r="J336" s="15">
        <v>587650</v>
      </c>
      <c r="K336" s="12">
        <v>35259</v>
      </c>
      <c r="L336" s="15">
        <v>552391</v>
      </c>
      <c r="M336" s="15">
        <v>436540</v>
      </c>
      <c r="N336" s="15">
        <v>115851</v>
      </c>
      <c r="P336" s="13"/>
      <c r="Q336" s="13"/>
      <c r="W336" s="15"/>
      <c r="X336" s="15"/>
      <c r="Y336" s="15"/>
      <c r="AA336" s="15"/>
      <c r="AB336" s="15"/>
      <c r="AC336" s="15"/>
    </row>
    <row r="337" spans="1:29" x14ac:dyDescent="0.25">
      <c r="A337" s="13">
        <v>44440</v>
      </c>
      <c r="B337" s="13" t="str">
        <f t="shared" si="5"/>
        <v>Q3</v>
      </c>
      <c r="C337" s="12" t="s">
        <v>97</v>
      </c>
      <c r="D337" s="12" t="s">
        <v>93</v>
      </c>
      <c r="E337" s="12" t="s">
        <v>90</v>
      </c>
      <c r="F337" s="12" t="s">
        <v>91</v>
      </c>
      <c r="G337" s="12">
        <v>1596</v>
      </c>
      <c r="H337" s="15">
        <v>120</v>
      </c>
      <c r="I337" s="15">
        <v>125</v>
      </c>
      <c r="J337" s="15">
        <v>199500</v>
      </c>
      <c r="K337" s="12">
        <v>19950</v>
      </c>
      <c r="L337" s="15">
        <v>179550</v>
      </c>
      <c r="M337" s="15">
        <v>191520</v>
      </c>
      <c r="N337" s="15">
        <v>-11970</v>
      </c>
      <c r="P337" s="13"/>
      <c r="Q337" s="13"/>
      <c r="W337" s="15"/>
      <c r="X337" s="15"/>
      <c r="Y337" s="15"/>
      <c r="AA337" s="15"/>
      <c r="AB337" s="15"/>
      <c r="AC337" s="15"/>
    </row>
    <row r="338" spans="1:29" x14ac:dyDescent="0.25">
      <c r="A338" s="13">
        <v>44440</v>
      </c>
      <c r="B338" s="13" t="str">
        <f t="shared" si="5"/>
        <v>Q3</v>
      </c>
      <c r="C338" s="12" t="s">
        <v>94</v>
      </c>
      <c r="D338" s="12" t="s">
        <v>98</v>
      </c>
      <c r="E338" s="12" t="s">
        <v>101</v>
      </c>
      <c r="F338" s="12" t="s">
        <v>96</v>
      </c>
      <c r="G338" s="12">
        <v>1580</v>
      </c>
      <c r="H338" s="15">
        <v>3</v>
      </c>
      <c r="I338" s="15">
        <v>12</v>
      </c>
      <c r="J338" s="15">
        <v>18960</v>
      </c>
      <c r="K338" s="12">
        <v>1706.4</v>
      </c>
      <c r="L338" s="15">
        <v>17253.599999999999</v>
      </c>
      <c r="M338" s="15">
        <v>4740</v>
      </c>
      <c r="N338" s="15">
        <v>12513.599999999999</v>
      </c>
      <c r="P338" s="13"/>
      <c r="Q338" s="13"/>
      <c r="W338" s="15"/>
      <c r="X338" s="15"/>
      <c r="Y338" s="15"/>
      <c r="AA338" s="15"/>
      <c r="AB338" s="15"/>
      <c r="AC338" s="15"/>
    </row>
    <row r="339" spans="1:29" x14ac:dyDescent="0.25">
      <c r="A339" s="13">
        <v>44440</v>
      </c>
      <c r="B339" s="13" t="str">
        <f t="shared" si="5"/>
        <v>Q3</v>
      </c>
      <c r="C339" s="12" t="s">
        <v>84</v>
      </c>
      <c r="D339" s="12" t="s">
        <v>89</v>
      </c>
      <c r="E339" s="12" t="s">
        <v>86</v>
      </c>
      <c r="F339" s="12" t="s">
        <v>96</v>
      </c>
      <c r="G339" s="12">
        <v>1535</v>
      </c>
      <c r="H339" s="15">
        <v>10</v>
      </c>
      <c r="I339" s="15">
        <v>20</v>
      </c>
      <c r="J339" s="15">
        <v>30700</v>
      </c>
      <c r="K339" s="12">
        <v>2149</v>
      </c>
      <c r="L339" s="15">
        <v>28551</v>
      </c>
      <c r="M339" s="15">
        <v>15350</v>
      </c>
      <c r="N339" s="15">
        <v>13201</v>
      </c>
      <c r="P339" s="13"/>
      <c r="Q339" s="13"/>
      <c r="W339" s="15"/>
      <c r="X339" s="15"/>
      <c r="Y339" s="15"/>
      <c r="AA339" s="15"/>
      <c r="AB339" s="15"/>
      <c r="AC339" s="15"/>
    </row>
    <row r="340" spans="1:29" x14ac:dyDescent="0.25">
      <c r="A340" s="13">
        <v>44440</v>
      </c>
      <c r="B340" s="13" t="str">
        <f t="shared" si="5"/>
        <v>Q3</v>
      </c>
      <c r="C340" s="12" t="s">
        <v>94</v>
      </c>
      <c r="D340" s="12" t="s">
        <v>85</v>
      </c>
      <c r="E340" s="12" t="s">
        <v>101</v>
      </c>
      <c r="F340" s="12" t="s">
        <v>87</v>
      </c>
      <c r="G340" s="12">
        <v>1445</v>
      </c>
      <c r="H340" s="15">
        <v>3</v>
      </c>
      <c r="I340" s="15">
        <v>12</v>
      </c>
      <c r="J340" s="15">
        <v>17340</v>
      </c>
      <c r="K340" s="12">
        <v>173.4</v>
      </c>
      <c r="L340" s="15">
        <v>17166.599999999999</v>
      </c>
      <c r="M340" s="15">
        <v>4335</v>
      </c>
      <c r="N340" s="15">
        <v>12831.599999999999</v>
      </c>
      <c r="P340" s="13"/>
      <c r="Q340" s="13"/>
      <c r="W340" s="15"/>
      <c r="X340" s="15"/>
      <c r="Y340" s="15"/>
      <c r="AA340" s="15"/>
      <c r="AB340" s="15"/>
      <c r="AC340" s="15"/>
    </row>
    <row r="341" spans="1:29" x14ac:dyDescent="0.25">
      <c r="A341" s="13">
        <v>44440</v>
      </c>
      <c r="B341" s="13" t="str">
        <f t="shared" si="5"/>
        <v>Q3</v>
      </c>
      <c r="C341" s="12" t="s">
        <v>84</v>
      </c>
      <c r="D341" s="12" t="s">
        <v>93</v>
      </c>
      <c r="E341" s="12" t="s">
        <v>86</v>
      </c>
      <c r="F341" s="12" t="s">
        <v>87</v>
      </c>
      <c r="G341" s="12">
        <v>1056</v>
      </c>
      <c r="H341" s="15">
        <v>10</v>
      </c>
      <c r="I341" s="15">
        <v>20</v>
      </c>
      <c r="J341" s="15">
        <v>21120</v>
      </c>
      <c r="K341" s="12">
        <v>844.8</v>
      </c>
      <c r="L341" s="15">
        <v>20275.2</v>
      </c>
      <c r="M341" s="15">
        <v>10560</v>
      </c>
      <c r="N341" s="15">
        <v>9715.2000000000007</v>
      </c>
      <c r="P341" s="13"/>
      <c r="Q341" s="13"/>
      <c r="W341" s="15"/>
      <c r="X341" s="15"/>
      <c r="Y341" s="15"/>
      <c r="AA341" s="15"/>
      <c r="AB341" s="15"/>
      <c r="AC341" s="15"/>
    </row>
    <row r="342" spans="1:29" x14ac:dyDescent="0.25">
      <c r="A342" s="13">
        <v>44440</v>
      </c>
      <c r="B342" s="13" t="str">
        <f t="shared" si="5"/>
        <v>Q3</v>
      </c>
      <c r="C342" s="12" t="s">
        <v>92</v>
      </c>
      <c r="D342" s="12" t="s">
        <v>98</v>
      </c>
      <c r="E342" s="12" t="s">
        <v>95</v>
      </c>
      <c r="F342" s="12" t="s">
        <v>87</v>
      </c>
      <c r="G342" s="12">
        <v>986</v>
      </c>
      <c r="H342" s="15">
        <v>250</v>
      </c>
      <c r="I342" s="15">
        <v>300</v>
      </c>
      <c r="J342" s="15">
        <v>295800</v>
      </c>
      <c r="K342" s="12">
        <v>2958</v>
      </c>
      <c r="L342" s="15">
        <v>292842</v>
      </c>
      <c r="M342" s="15">
        <v>246500</v>
      </c>
      <c r="N342" s="15">
        <v>46342</v>
      </c>
      <c r="P342" s="13"/>
      <c r="Q342" s="13"/>
      <c r="W342" s="15"/>
      <c r="X342" s="15"/>
      <c r="Y342" s="15"/>
      <c r="AA342" s="15"/>
      <c r="AB342" s="15"/>
      <c r="AC342" s="15"/>
    </row>
    <row r="343" spans="1:29" x14ac:dyDescent="0.25">
      <c r="A343" s="13">
        <v>44440</v>
      </c>
      <c r="B343" s="13" t="str">
        <f t="shared" si="5"/>
        <v>Q3</v>
      </c>
      <c r="C343" s="12" t="s">
        <v>88</v>
      </c>
      <c r="D343" s="12" t="s">
        <v>98</v>
      </c>
      <c r="E343" s="12" t="s">
        <v>86</v>
      </c>
      <c r="F343" s="12" t="s">
        <v>87</v>
      </c>
      <c r="G343" s="12">
        <v>747</v>
      </c>
      <c r="H343" s="15">
        <v>10</v>
      </c>
      <c r="I343" s="15">
        <v>15</v>
      </c>
      <c r="J343" s="15">
        <v>11205</v>
      </c>
      <c r="K343" s="12">
        <v>112.05</v>
      </c>
      <c r="L343" s="15">
        <v>11092.95</v>
      </c>
      <c r="M343" s="15">
        <v>7470</v>
      </c>
      <c r="N343" s="15">
        <v>3622.9500000000007</v>
      </c>
      <c r="P343" s="13"/>
      <c r="Q343" s="13"/>
      <c r="W343" s="15"/>
      <c r="X343" s="15"/>
      <c r="Y343" s="15"/>
      <c r="AA343" s="15"/>
      <c r="AB343" s="15"/>
      <c r="AC343" s="15"/>
    </row>
    <row r="344" spans="1:29" x14ac:dyDescent="0.25">
      <c r="A344" s="13">
        <v>44440</v>
      </c>
      <c r="B344" s="13" t="str">
        <f t="shared" si="5"/>
        <v>Q3</v>
      </c>
      <c r="C344" s="12" t="s">
        <v>84</v>
      </c>
      <c r="D344" s="12" t="s">
        <v>85</v>
      </c>
      <c r="E344" s="12" t="s">
        <v>99</v>
      </c>
      <c r="F344" s="12" t="s">
        <v>91</v>
      </c>
      <c r="G344" s="12">
        <v>707</v>
      </c>
      <c r="H344" s="15">
        <v>260</v>
      </c>
      <c r="I344" s="15">
        <v>350</v>
      </c>
      <c r="J344" s="15">
        <v>247450</v>
      </c>
      <c r="K344" s="12">
        <v>24745</v>
      </c>
      <c r="L344" s="15">
        <v>222705</v>
      </c>
      <c r="M344" s="15">
        <v>183820</v>
      </c>
      <c r="N344" s="15">
        <v>38885</v>
      </c>
      <c r="P344" s="13"/>
      <c r="Q344" s="13"/>
      <c r="W344" s="15"/>
      <c r="X344" s="15"/>
      <c r="Y344" s="15"/>
      <c r="AA344" s="15"/>
      <c r="AB344" s="15"/>
      <c r="AC344" s="15"/>
    </row>
    <row r="345" spans="1:29" x14ac:dyDescent="0.25">
      <c r="A345" s="13">
        <v>44440</v>
      </c>
      <c r="B345" s="13" t="str">
        <f t="shared" si="5"/>
        <v>Q3</v>
      </c>
      <c r="C345" s="12" t="s">
        <v>97</v>
      </c>
      <c r="D345" s="12" t="s">
        <v>89</v>
      </c>
      <c r="E345" s="12" t="s">
        <v>90</v>
      </c>
      <c r="F345" s="12" t="s">
        <v>91</v>
      </c>
      <c r="G345" s="12">
        <v>663</v>
      </c>
      <c r="H345" s="15">
        <v>120</v>
      </c>
      <c r="I345" s="15">
        <v>125</v>
      </c>
      <c r="J345" s="15">
        <v>82875</v>
      </c>
      <c r="K345" s="12">
        <v>12431.25</v>
      </c>
      <c r="L345" s="15">
        <v>70443.75</v>
      </c>
      <c r="M345" s="15">
        <v>79560</v>
      </c>
      <c r="N345" s="15">
        <v>-9116.25</v>
      </c>
      <c r="P345" s="13"/>
      <c r="Q345" s="13"/>
      <c r="W345" s="15"/>
      <c r="X345" s="15"/>
      <c r="Y345" s="15"/>
      <c r="AA345" s="15"/>
      <c r="AB345" s="15"/>
      <c r="AC345" s="15"/>
    </row>
    <row r="346" spans="1:29" x14ac:dyDescent="0.25">
      <c r="A346" s="13">
        <v>44440</v>
      </c>
      <c r="B346" s="13" t="str">
        <f t="shared" si="5"/>
        <v>Q3</v>
      </c>
      <c r="C346" s="12" t="s">
        <v>97</v>
      </c>
      <c r="D346" s="12" t="s">
        <v>85</v>
      </c>
      <c r="E346" s="12" t="s">
        <v>90</v>
      </c>
      <c r="F346" s="12" t="s">
        <v>96</v>
      </c>
      <c r="G346" s="12">
        <v>567</v>
      </c>
      <c r="H346" s="15">
        <v>120</v>
      </c>
      <c r="I346" s="15">
        <v>125</v>
      </c>
      <c r="J346" s="15">
        <v>70875</v>
      </c>
      <c r="K346" s="12">
        <v>6378.75</v>
      </c>
      <c r="L346" s="15">
        <v>64496.25</v>
      </c>
      <c r="M346" s="15">
        <v>68040</v>
      </c>
      <c r="N346" s="15">
        <v>-3543.75</v>
      </c>
      <c r="P346" s="13"/>
      <c r="Q346" s="13"/>
      <c r="W346" s="15"/>
      <c r="X346" s="15"/>
      <c r="Y346" s="15"/>
      <c r="AA346" s="15"/>
      <c r="AB346" s="15"/>
      <c r="AC346" s="15"/>
    </row>
    <row r="347" spans="1:29" x14ac:dyDescent="0.25">
      <c r="A347" s="13">
        <v>44440</v>
      </c>
      <c r="B347" s="13" t="str">
        <f t="shared" si="5"/>
        <v>Q3</v>
      </c>
      <c r="C347" s="12" t="s">
        <v>94</v>
      </c>
      <c r="D347" s="12" t="s">
        <v>100</v>
      </c>
      <c r="E347" s="12" t="s">
        <v>101</v>
      </c>
      <c r="F347" s="12" t="s">
        <v>96</v>
      </c>
      <c r="G347" s="12">
        <v>562</v>
      </c>
      <c r="H347" s="15">
        <v>3</v>
      </c>
      <c r="I347" s="15">
        <v>12</v>
      </c>
      <c r="J347" s="15">
        <v>6744</v>
      </c>
      <c r="K347" s="12">
        <v>404.64</v>
      </c>
      <c r="L347" s="15">
        <v>6339.36</v>
      </c>
      <c r="M347" s="15">
        <v>1686</v>
      </c>
      <c r="N347" s="15">
        <v>4653.3599999999997</v>
      </c>
      <c r="P347" s="13"/>
      <c r="Q347" s="13"/>
      <c r="W347" s="15"/>
      <c r="X347" s="15"/>
      <c r="Y347" s="15"/>
      <c r="AA347" s="15"/>
      <c r="AB347" s="15"/>
      <c r="AC347" s="15"/>
    </row>
    <row r="348" spans="1:29" x14ac:dyDescent="0.25">
      <c r="A348" s="13">
        <v>44440</v>
      </c>
      <c r="B348" s="13" t="str">
        <f t="shared" si="5"/>
        <v>Q3</v>
      </c>
      <c r="C348" s="12" t="s">
        <v>84</v>
      </c>
      <c r="D348" s="12" t="s">
        <v>89</v>
      </c>
      <c r="E348" s="12" t="s">
        <v>102</v>
      </c>
      <c r="F348" s="12" t="s">
        <v>87</v>
      </c>
      <c r="G348" s="12">
        <v>544</v>
      </c>
      <c r="H348" s="15">
        <v>5</v>
      </c>
      <c r="I348" s="15">
        <v>7</v>
      </c>
      <c r="J348" s="15">
        <v>3808</v>
      </c>
      <c r="K348" s="12">
        <v>114.24</v>
      </c>
      <c r="L348" s="15">
        <v>3693.76</v>
      </c>
      <c r="M348" s="15">
        <v>2720</v>
      </c>
      <c r="N348" s="15">
        <v>973.76000000000022</v>
      </c>
      <c r="P348" s="13"/>
      <c r="Q348" s="13"/>
      <c r="W348" s="15"/>
      <c r="X348" s="15"/>
      <c r="Y348" s="15"/>
      <c r="AA348" s="15"/>
      <c r="AB348" s="15"/>
      <c r="AC348" s="15"/>
    </row>
    <row r="349" spans="1:29" x14ac:dyDescent="0.25">
      <c r="A349" s="13">
        <v>44440</v>
      </c>
      <c r="B349" s="13" t="str">
        <f t="shared" si="5"/>
        <v>Q3</v>
      </c>
      <c r="C349" s="12" t="s">
        <v>92</v>
      </c>
      <c r="D349" s="12" t="s">
        <v>100</v>
      </c>
      <c r="E349" s="12" t="s">
        <v>95</v>
      </c>
      <c r="F349" s="12" t="s">
        <v>91</v>
      </c>
      <c r="G349" s="12">
        <v>432</v>
      </c>
      <c r="H349" s="15">
        <v>250</v>
      </c>
      <c r="I349" s="15">
        <v>300</v>
      </c>
      <c r="J349" s="15">
        <v>129600</v>
      </c>
      <c r="K349" s="12">
        <v>12960</v>
      </c>
      <c r="L349" s="15">
        <v>116640</v>
      </c>
      <c r="M349" s="15">
        <v>108000</v>
      </c>
      <c r="N349" s="15">
        <v>8640</v>
      </c>
      <c r="P349" s="13"/>
      <c r="Q349" s="13"/>
      <c r="W349" s="15"/>
      <c r="X349" s="15"/>
      <c r="Y349" s="15"/>
      <c r="AA349" s="15"/>
      <c r="AB349" s="15"/>
      <c r="AC349" s="15"/>
    </row>
    <row r="350" spans="1:29" x14ac:dyDescent="0.25">
      <c r="A350" s="13">
        <v>44440</v>
      </c>
      <c r="B350" s="13" t="str">
        <f t="shared" si="5"/>
        <v>Q3</v>
      </c>
      <c r="C350" s="12" t="s">
        <v>84</v>
      </c>
      <c r="D350" s="12" t="s">
        <v>85</v>
      </c>
      <c r="E350" s="12" t="s">
        <v>102</v>
      </c>
      <c r="F350" s="12" t="s">
        <v>91</v>
      </c>
      <c r="G350" s="12">
        <v>388</v>
      </c>
      <c r="H350" s="15">
        <v>5</v>
      </c>
      <c r="I350" s="15">
        <v>7</v>
      </c>
      <c r="J350" s="15">
        <v>2716</v>
      </c>
      <c r="K350" s="12">
        <v>380.24</v>
      </c>
      <c r="L350" s="15">
        <v>2335.7600000000002</v>
      </c>
      <c r="M350" s="15">
        <v>1940</v>
      </c>
      <c r="N350" s="15">
        <v>395.76000000000022</v>
      </c>
      <c r="P350" s="13"/>
      <c r="Q350" s="13"/>
      <c r="W350" s="15"/>
      <c r="X350" s="15"/>
      <c r="Y350" s="15"/>
      <c r="AA350" s="15"/>
      <c r="AB350" s="15"/>
      <c r="AC350" s="15"/>
    </row>
    <row r="351" spans="1:29" x14ac:dyDescent="0.25">
      <c r="A351" s="13">
        <v>44440</v>
      </c>
      <c r="B351" s="13" t="str">
        <f t="shared" si="5"/>
        <v>Q3</v>
      </c>
      <c r="C351" s="12" t="s">
        <v>88</v>
      </c>
      <c r="D351" s="12" t="s">
        <v>85</v>
      </c>
      <c r="E351" s="12" t="s">
        <v>86</v>
      </c>
      <c r="F351" s="12" t="s">
        <v>87</v>
      </c>
      <c r="G351" s="12">
        <v>218</v>
      </c>
      <c r="H351" s="15">
        <v>10</v>
      </c>
      <c r="I351" s="15">
        <v>15</v>
      </c>
      <c r="J351" s="15">
        <v>3270</v>
      </c>
      <c r="K351" s="12">
        <v>130.80000000000001</v>
      </c>
      <c r="L351" s="15">
        <v>3139.2</v>
      </c>
      <c r="M351" s="15">
        <v>2180</v>
      </c>
      <c r="N351" s="15">
        <v>959.19999999999982</v>
      </c>
      <c r="P351" s="13"/>
      <c r="Q351" s="13"/>
      <c r="W351" s="15"/>
      <c r="X351" s="15"/>
      <c r="Y351" s="15"/>
      <c r="AA351" s="15"/>
      <c r="AB351" s="15"/>
      <c r="AC351" s="15"/>
    </row>
    <row r="352" spans="1:29" x14ac:dyDescent="0.25">
      <c r="A352" s="13">
        <v>44470</v>
      </c>
      <c r="B352" s="13" t="str">
        <f t="shared" si="5"/>
        <v>Q4</v>
      </c>
      <c r="C352" s="12" t="s">
        <v>94</v>
      </c>
      <c r="D352" s="12" t="s">
        <v>93</v>
      </c>
      <c r="E352" s="12" t="s">
        <v>86</v>
      </c>
      <c r="F352" s="12" t="s">
        <v>91</v>
      </c>
      <c r="G352" s="12">
        <v>2914</v>
      </c>
      <c r="H352" s="15">
        <v>10</v>
      </c>
      <c r="I352" s="15">
        <v>12</v>
      </c>
      <c r="J352" s="15">
        <v>34968</v>
      </c>
      <c r="K352" s="12">
        <v>4895.5200000000004</v>
      </c>
      <c r="L352" s="15">
        <v>30072.48</v>
      </c>
      <c r="M352" s="15">
        <v>8742</v>
      </c>
      <c r="N352" s="15">
        <v>21330.48</v>
      </c>
      <c r="P352" s="13"/>
      <c r="Q352" s="13"/>
      <c r="W352" s="15"/>
      <c r="X352" s="15"/>
      <c r="Y352" s="15"/>
      <c r="AA352" s="15"/>
      <c r="AB352" s="15"/>
      <c r="AC352" s="15"/>
    </row>
    <row r="353" spans="1:29" x14ac:dyDescent="0.25">
      <c r="A353" s="13">
        <v>44470</v>
      </c>
      <c r="B353" s="13" t="str">
        <f t="shared" si="5"/>
        <v>Q4</v>
      </c>
      <c r="C353" s="12" t="s">
        <v>94</v>
      </c>
      <c r="D353" s="12" t="s">
        <v>93</v>
      </c>
      <c r="E353" s="12" t="s">
        <v>99</v>
      </c>
      <c r="F353" s="12" t="s">
        <v>91</v>
      </c>
      <c r="G353" s="12">
        <v>2914</v>
      </c>
      <c r="H353" s="15">
        <v>260</v>
      </c>
      <c r="I353" s="15">
        <v>12</v>
      </c>
      <c r="J353" s="15">
        <v>34968</v>
      </c>
      <c r="K353" s="12">
        <v>4895.5200000000004</v>
      </c>
      <c r="L353" s="15">
        <v>30072.48</v>
      </c>
      <c r="M353" s="15">
        <v>8742</v>
      </c>
      <c r="N353" s="15">
        <v>21330.48</v>
      </c>
      <c r="P353" s="13"/>
      <c r="Q353" s="13"/>
      <c r="W353" s="15"/>
      <c r="X353" s="15"/>
      <c r="Y353" s="15"/>
      <c r="AA353" s="15"/>
      <c r="AB353" s="15"/>
      <c r="AC353" s="15"/>
    </row>
    <row r="354" spans="1:29" x14ac:dyDescent="0.25">
      <c r="A354" s="13">
        <v>44470</v>
      </c>
      <c r="B354" s="13" t="str">
        <f t="shared" si="5"/>
        <v>Q4</v>
      </c>
      <c r="C354" s="12" t="s">
        <v>84</v>
      </c>
      <c r="D354" s="12" t="s">
        <v>98</v>
      </c>
      <c r="E354" s="12" t="s">
        <v>90</v>
      </c>
      <c r="F354" s="12" t="s">
        <v>87</v>
      </c>
      <c r="G354" s="12">
        <v>2877</v>
      </c>
      <c r="H354" s="15">
        <v>120</v>
      </c>
      <c r="I354" s="15">
        <v>350</v>
      </c>
      <c r="J354" s="15">
        <v>1006950</v>
      </c>
      <c r="K354" s="12">
        <v>20139</v>
      </c>
      <c r="L354" s="15">
        <v>986811</v>
      </c>
      <c r="M354" s="15">
        <v>748020</v>
      </c>
      <c r="N354" s="15">
        <v>238791</v>
      </c>
      <c r="P354" s="13"/>
      <c r="Q354" s="13"/>
      <c r="W354" s="15"/>
      <c r="X354" s="15"/>
      <c r="Y354" s="15"/>
      <c r="AA354" s="15"/>
      <c r="AB354" s="15"/>
      <c r="AC354" s="15"/>
    </row>
    <row r="355" spans="1:29" x14ac:dyDescent="0.25">
      <c r="A355" s="13">
        <v>44470</v>
      </c>
      <c r="B355" s="13" t="str">
        <f t="shared" si="5"/>
        <v>Q4</v>
      </c>
      <c r="C355" s="12" t="s">
        <v>84</v>
      </c>
      <c r="D355" s="12" t="s">
        <v>98</v>
      </c>
      <c r="E355" s="12" t="s">
        <v>95</v>
      </c>
      <c r="F355" s="12" t="s">
        <v>87</v>
      </c>
      <c r="G355" s="12">
        <v>2877</v>
      </c>
      <c r="H355" s="15">
        <v>250</v>
      </c>
      <c r="I355" s="15">
        <v>350</v>
      </c>
      <c r="J355" s="15">
        <v>1006950</v>
      </c>
      <c r="K355" s="12">
        <v>20139</v>
      </c>
      <c r="L355" s="15">
        <v>986811</v>
      </c>
      <c r="M355" s="15">
        <v>748020</v>
      </c>
      <c r="N355" s="15">
        <v>238791</v>
      </c>
      <c r="P355" s="13"/>
      <c r="Q355" s="13"/>
      <c r="W355" s="15"/>
      <c r="X355" s="15"/>
      <c r="Y355" s="15"/>
      <c r="AA355" s="15"/>
      <c r="AB355" s="15"/>
      <c r="AC355" s="15"/>
    </row>
    <row r="356" spans="1:29" x14ac:dyDescent="0.25">
      <c r="A356" s="13">
        <v>44470</v>
      </c>
      <c r="B356" s="13" t="str">
        <f t="shared" si="5"/>
        <v>Q4</v>
      </c>
      <c r="C356" s="12" t="s">
        <v>84</v>
      </c>
      <c r="D356" s="12" t="s">
        <v>85</v>
      </c>
      <c r="E356" s="12" t="s">
        <v>102</v>
      </c>
      <c r="F356" s="12" t="s">
        <v>91</v>
      </c>
      <c r="G356" s="12">
        <v>2734</v>
      </c>
      <c r="H356" s="15">
        <v>5</v>
      </c>
      <c r="I356" s="15">
        <v>7</v>
      </c>
      <c r="J356" s="15">
        <v>19138</v>
      </c>
      <c r="K356" s="12">
        <v>2296.56</v>
      </c>
      <c r="L356" s="15">
        <v>16841.439999999999</v>
      </c>
      <c r="M356" s="15">
        <v>13670</v>
      </c>
      <c r="N356" s="15">
        <v>3171.4399999999987</v>
      </c>
      <c r="P356" s="13"/>
      <c r="Q356" s="13"/>
      <c r="W356" s="15"/>
      <c r="X356" s="15"/>
      <c r="Y356" s="15"/>
      <c r="AA356" s="15"/>
      <c r="AB356" s="15"/>
      <c r="AC356" s="15"/>
    </row>
    <row r="357" spans="1:29" x14ac:dyDescent="0.25">
      <c r="A357" s="13">
        <v>44470</v>
      </c>
      <c r="B357" s="13" t="str">
        <f t="shared" si="5"/>
        <v>Q4</v>
      </c>
      <c r="C357" s="12" t="s">
        <v>84</v>
      </c>
      <c r="D357" s="12" t="s">
        <v>85</v>
      </c>
      <c r="E357" s="12" t="s">
        <v>99</v>
      </c>
      <c r="F357" s="12" t="s">
        <v>91</v>
      </c>
      <c r="G357" s="12">
        <v>2734</v>
      </c>
      <c r="H357" s="15">
        <v>260</v>
      </c>
      <c r="I357" s="15">
        <v>7</v>
      </c>
      <c r="J357" s="15">
        <v>19138</v>
      </c>
      <c r="K357" s="12">
        <v>2296.56</v>
      </c>
      <c r="L357" s="15">
        <v>16841.439999999999</v>
      </c>
      <c r="M357" s="15">
        <v>13670</v>
      </c>
      <c r="N357" s="15">
        <v>3171.4399999999987</v>
      </c>
      <c r="P357" s="13"/>
      <c r="Q357" s="13"/>
      <c r="W357" s="15"/>
      <c r="X357" s="15"/>
      <c r="Y357" s="15"/>
      <c r="AA357" s="15"/>
      <c r="AB357" s="15"/>
      <c r="AC357" s="15"/>
    </row>
    <row r="358" spans="1:29" x14ac:dyDescent="0.25">
      <c r="A358" s="13">
        <v>44470</v>
      </c>
      <c r="B358" s="13" t="str">
        <f t="shared" si="5"/>
        <v>Q4</v>
      </c>
      <c r="C358" s="12" t="s">
        <v>84</v>
      </c>
      <c r="D358" s="12" t="s">
        <v>100</v>
      </c>
      <c r="E358" s="12" t="s">
        <v>86</v>
      </c>
      <c r="F358" s="12" t="s">
        <v>96</v>
      </c>
      <c r="G358" s="12">
        <v>2689</v>
      </c>
      <c r="H358" s="15">
        <v>10</v>
      </c>
      <c r="I358" s="15">
        <v>7</v>
      </c>
      <c r="J358" s="15">
        <v>18823</v>
      </c>
      <c r="K358" s="12">
        <v>941.15</v>
      </c>
      <c r="L358" s="15">
        <v>17881.849999999999</v>
      </c>
      <c r="M358" s="15">
        <v>13445</v>
      </c>
      <c r="N358" s="15">
        <v>4436.8499999999985</v>
      </c>
      <c r="P358" s="13"/>
      <c r="Q358" s="13"/>
      <c r="W358" s="15"/>
      <c r="X358" s="15"/>
      <c r="Y358" s="15"/>
      <c r="AA358" s="15"/>
      <c r="AB358" s="15"/>
      <c r="AC358" s="15"/>
    </row>
    <row r="359" spans="1:29" x14ac:dyDescent="0.25">
      <c r="A359" s="13">
        <v>44470</v>
      </c>
      <c r="B359" s="13" t="str">
        <f t="shared" si="5"/>
        <v>Q4</v>
      </c>
      <c r="C359" s="12" t="s">
        <v>84</v>
      </c>
      <c r="D359" s="12" t="s">
        <v>100</v>
      </c>
      <c r="E359" s="12" t="s">
        <v>95</v>
      </c>
      <c r="F359" s="12" t="s">
        <v>96</v>
      </c>
      <c r="G359" s="12">
        <v>2689</v>
      </c>
      <c r="H359" s="15">
        <v>250</v>
      </c>
      <c r="I359" s="15">
        <v>7</v>
      </c>
      <c r="J359" s="15">
        <v>18823</v>
      </c>
      <c r="K359" s="12">
        <v>941.15</v>
      </c>
      <c r="L359" s="15">
        <v>17881.849999999999</v>
      </c>
      <c r="M359" s="15">
        <v>13445</v>
      </c>
      <c r="N359" s="15">
        <v>4436.8499999999985</v>
      </c>
      <c r="P359" s="13"/>
      <c r="Q359" s="13"/>
      <c r="W359" s="15"/>
      <c r="X359" s="15"/>
      <c r="Y359" s="15"/>
      <c r="AA359" s="15"/>
      <c r="AB359" s="15"/>
      <c r="AC359" s="15"/>
    </row>
    <row r="360" spans="1:29" x14ac:dyDescent="0.25">
      <c r="A360" s="13">
        <v>44470</v>
      </c>
      <c r="B360" s="13" t="str">
        <f t="shared" si="5"/>
        <v>Q4</v>
      </c>
      <c r="C360" s="12" t="s">
        <v>97</v>
      </c>
      <c r="D360" s="12" t="s">
        <v>89</v>
      </c>
      <c r="E360" s="12" t="s">
        <v>101</v>
      </c>
      <c r="F360" s="12" t="s">
        <v>91</v>
      </c>
      <c r="G360" s="12">
        <v>2441</v>
      </c>
      <c r="H360" s="15">
        <v>3</v>
      </c>
      <c r="I360" s="15">
        <v>125</v>
      </c>
      <c r="J360" s="15">
        <v>305125</v>
      </c>
      <c r="K360" s="12">
        <v>33563.75</v>
      </c>
      <c r="L360" s="15">
        <v>271561.25</v>
      </c>
      <c r="M360" s="15">
        <v>292920</v>
      </c>
      <c r="N360" s="15">
        <v>-21358.75</v>
      </c>
      <c r="P360" s="13"/>
      <c r="Q360" s="13"/>
      <c r="W360" s="15"/>
      <c r="X360" s="15"/>
      <c r="Y360" s="15"/>
      <c r="AA360" s="15"/>
      <c r="AB360" s="15"/>
      <c r="AC360" s="15"/>
    </row>
    <row r="361" spans="1:29" x14ac:dyDescent="0.25">
      <c r="A361" s="13">
        <v>44470</v>
      </c>
      <c r="B361" s="13" t="str">
        <f t="shared" si="5"/>
        <v>Q4</v>
      </c>
      <c r="C361" s="12" t="s">
        <v>97</v>
      </c>
      <c r="D361" s="12" t="s">
        <v>89</v>
      </c>
      <c r="E361" s="12" t="s">
        <v>86</v>
      </c>
      <c r="F361" s="12" t="s">
        <v>91</v>
      </c>
      <c r="G361" s="12">
        <v>2441</v>
      </c>
      <c r="H361" s="15">
        <v>10</v>
      </c>
      <c r="I361" s="15">
        <v>125</v>
      </c>
      <c r="J361" s="15">
        <v>305125</v>
      </c>
      <c r="K361" s="12">
        <v>33563.75</v>
      </c>
      <c r="L361" s="15">
        <v>271561.25</v>
      </c>
      <c r="M361" s="15">
        <v>292920</v>
      </c>
      <c r="N361" s="15">
        <v>-21358.75</v>
      </c>
      <c r="P361" s="13"/>
      <c r="Q361" s="13"/>
      <c r="W361" s="15"/>
      <c r="X361" s="15"/>
      <c r="Y361" s="15"/>
      <c r="AA361" s="15"/>
      <c r="AB361" s="15"/>
      <c r="AC361" s="15"/>
    </row>
    <row r="362" spans="1:29" x14ac:dyDescent="0.25">
      <c r="A362" s="13">
        <v>44470</v>
      </c>
      <c r="B362" s="13" t="str">
        <f t="shared" si="5"/>
        <v>Q4</v>
      </c>
      <c r="C362" s="12" t="s">
        <v>92</v>
      </c>
      <c r="D362" s="12" t="s">
        <v>89</v>
      </c>
      <c r="E362" s="12" t="s">
        <v>101</v>
      </c>
      <c r="F362" s="12" t="s">
        <v>96</v>
      </c>
      <c r="G362" s="12">
        <v>2181</v>
      </c>
      <c r="H362" s="15">
        <v>3</v>
      </c>
      <c r="I362" s="15">
        <v>300</v>
      </c>
      <c r="J362" s="15">
        <v>654300</v>
      </c>
      <c r="K362" s="12">
        <v>45801</v>
      </c>
      <c r="L362" s="15">
        <v>608499</v>
      </c>
      <c r="M362" s="15">
        <v>545250</v>
      </c>
      <c r="N362" s="15">
        <v>63249</v>
      </c>
      <c r="P362" s="13"/>
      <c r="Q362" s="13"/>
      <c r="W362" s="15"/>
      <c r="X362" s="15"/>
      <c r="Y362" s="15"/>
      <c r="AA362" s="15"/>
      <c r="AB362" s="15"/>
      <c r="AC362" s="15"/>
    </row>
    <row r="363" spans="1:29" x14ac:dyDescent="0.25">
      <c r="A363" s="13">
        <v>44470</v>
      </c>
      <c r="B363" s="13" t="str">
        <f t="shared" si="5"/>
        <v>Q4</v>
      </c>
      <c r="C363" s="12" t="s">
        <v>92</v>
      </c>
      <c r="D363" s="12" t="s">
        <v>89</v>
      </c>
      <c r="E363" s="12" t="s">
        <v>102</v>
      </c>
      <c r="F363" s="12" t="s">
        <v>96</v>
      </c>
      <c r="G363" s="12">
        <v>2181</v>
      </c>
      <c r="H363" s="15">
        <v>5</v>
      </c>
      <c r="I363" s="15">
        <v>300</v>
      </c>
      <c r="J363" s="15">
        <v>654300</v>
      </c>
      <c r="K363" s="12">
        <v>45801</v>
      </c>
      <c r="L363" s="15">
        <v>608499</v>
      </c>
      <c r="M363" s="15">
        <v>545250</v>
      </c>
      <c r="N363" s="15">
        <v>63249</v>
      </c>
      <c r="P363" s="13"/>
      <c r="Q363" s="13"/>
      <c r="W363" s="15"/>
      <c r="X363" s="15"/>
      <c r="Y363" s="15"/>
      <c r="AA363" s="15"/>
      <c r="AB363" s="15"/>
      <c r="AC363" s="15"/>
    </row>
    <row r="364" spans="1:29" x14ac:dyDescent="0.25">
      <c r="A364" s="13">
        <v>44470</v>
      </c>
      <c r="B364" s="13" t="str">
        <f t="shared" si="5"/>
        <v>Q4</v>
      </c>
      <c r="C364" s="12" t="s">
        <v>84</v>
      </c>
      <c r="D364" s="12" t="s">
        <v>89</v>
      </c>
      <c r="E364" s="12" t="s">
        <v>90</v>
      </c>
      <c r="F364" s="12" t="s">
        <v>87</v>
      </c>
      <c r="G364" s="12">
        <v>2177</v>
      </c>
      <c r="H364" s="15">
        <v>120</v>
      </c>
      <c r="I364" s="15">
        <v>350</v>
      </c>
      <c r="J364" s="15">
        <v>761950</v>
      </c>
      <c r="K364" s="12">
        <v>30478</v>
      </c>
      <c r="L364" s="15">
        <v>731472</v>
      </c>
      <c r="M364" s="15">
        <v>566020</v>
      </c>
      <c r="N364" s="15">
        <v>165452</v>
      </c>
      <c r="P364" s="13"/>
      <c r="Q364" s="13"/>
      <c r="W364" s="15"/>
      <c r="X364" s="15"/>
      <c r="Y364" s="15"/>
      <c r="AA364" s="15"/>
      <c r="AB364" s="15"/>
      <c r="AC364" s="15"/>
    </row>
    <row r="365" spans="1:29" x14ac:dyDescent="0.25">
      <c r="A365" s="13">
        <v>44470</v>
      </c>
      <c r="B365" s="13" t="str">
        <f t="shared" si="5"/>
        <v>Q4</v>
      </c>
      <c r="C365" s="12" t="s">
        <v>84</v>
      </c>
      <c r="D365" s="12" t="s">
        <v>89</v>
      </c>
      <c r="E365" s="12" t="s">
        <v>95</v>
      </c>
      <c r="F365" s="12" t="s">
        <v>87</v>
      </c>
      <c r="G365" s="12">
        <v>2177</v>
      </c>
      <c r="H365" s="15">
        <v>250</v>
      </c>
      <c r="I365" s="15">
        <v>350</v>
      </c>
      <c r="J365" s="15">
        <v>761950</v>
      </c>
      <c r="K365" s="12">
        <v>30478</v>
      </c>
      <c r="L365" s="15">
        <v>731472</v>
      </c>
      <c r="M365" s="15">
        <v>566020</v>
      </c>
      <c r="N365" s="15">
        <v>165452</v>
      </c>
      <c r="P365" s="13"/>
      <c r="Q365" s="13"/>
      <c r="W365" s="15"/>
      <c r="X365" s="15"/>
      <c r="Y365" s="15"/>
      <c r="AA365" s="15"/>
      <c r="AB365" s="15"/>
      <c r="AC365" s="15"/>
    </row>
    <row r="366" spans="1:29" x14ac:dyDescent="0.25">
      <c r="A366" s="13">
        <v>44470</v>
      </c>
      <c r="B366" s="13" t="str">
        <f t="shared" si="5"/>
        <v>Q4</v>
      </c>
      <c r="C366" s="12" t="s">
        <v>97</v>
      </c>
      <c r="D366" s="12" t="s">
        <v>100</v>
      </c>
      <c r="E366" s="12" t="s">
        <v>101</v>
      </c>
      <c r="F366" s="12" t="s">
        <v>91</v>
      </c>
      <c r="G366" s="12">
        <v>2156</v>
      </c>
      <c r="H366" s="15">
        <v>3</v>
      </c>
      <c r="I366" s="15">
        <v>125</v>
      </c>
      <c r="J366" s="15">
        <v>269500</v>
      </c>
      <c r="K366" s="12">
        <v>32340</v>
      </c>
      <c r="L366" s="15">
        <v>237160</v>
      </c>
      <c r="M366" s="15">
        <v>258720</v>
      </c>
      <c r="N366" s="15">
        <v>-21560</v>
      </c>
      <c r="P366" s="13"/>
      <c r="Q366" s="13"/>
      <c r="W366" s="15"/>
      <c r="X366" s="15"/>
      <c r="Y366" s="15"/>
      <c r="AA366" s="15"/>
      <c r="AB366" s="15"/>
      <c r="AC366" s="15"/>
    </row>
    <row r="367" spans="1:29" x14ac:dyDescent="0.25">
      <c r="A367" s="13">
        <v>44470</v>
      </c>
      <c r="B367" s="13" t="str">
        <f t="shared" si="5"/>
        <v>Q4</v>
      </c>
      <c r="C367" s="12" t="s">
        <v>97</v>
      </c>
      <c r="D367" s="12" t="s">
        <v>100</v>
      </c>
      <c r="E367" s="12" t="s">
        <v>86</v>
      </c>
      <c r="F367" s="12" t="s">
        <v>91</v>
      </c>
      <c r="G367" s="12">
        <v>2156</v>
      </c>
      <c r="H367" s="15">
        <v>10</v>
      </c>
      <c r="I367" s="15">
        <v>125</v>
      </c>
      <c r="J367" s="15">
        <v>269500</v>
      </c>
      <c r="K367" s="12">
        <v>32340</v>
      </c>
      <c r="L367" s="15">
        <v>237160</v>
      </c>
      <c r="M367" s="15">
        <v>258720</v>
      </c>
      <c r="N367" s="15">
        <v>-21560</v>
      </c>
      <c r="P367" s="13"/>
      <c r="Q367" s="13"/>
      <c r="W367" s="15"/>
      <c r="X367" s="15"/>
      <c r="Y367" s="15"/>
      <c r="AA367" s="15"/>
      <c r="AB367" s="15"/>
      <c r="AC367" s="15"/>
    </row>
    <row r="368" spans="1:29" x14ac:dyDescent="0.25">
      <c r="A368" s="13">
        <v>44470</v>
      </c>
      <c r="B368" s="13" t="str">
        <f t="shared" si="5"/>
        <v>Q4</v>
      </c>
      <c r="C368" s="12" t="s">
        <v>88</v>
      </c>
      <c r="D368" s="12" t="s">
        <v>100</v>
      </c>
      <c r="E368" s="12" t="s">
        <v>102</v>
      </c>
      <c r="F368" s="12" t="s">
        <v>87</v>
      </c>
      <c r="G368" s="12">
        <v>2031</v>
      </c>
      <c r="H368" s="15">
        <v>5</v>
      </c>
      <c r="I368" s="15">
        <v>15</v>
      </c>
      <c r="J368" s="15">
        <v>30465</v>
      </c>
      <c r="K368" s="12">
        <v>1218.5999999999999</v>
      </c>
      <c r="L368" s="15">
        <v>29246.400000000001</v>
      </c>
      <c r="M368" s="15">
        <v>20310</v>
      </c>
      <c r="N368" s="15">
        <v>8936.4000000000015</v>
      </c>
      <c r="P368" s="13"/>
      <c r="Q368" s="13"/>
      <c r="W368" s="15"/>
      <c r="X368" s="15"/>
      <c r="Y368" s="15"/>
      <c r="AA368" s="15"/>
      <c r="AB368" s="15"/>
      <c r="AC368" s="15"/>
    </row>
    <row r="369" spans="1:29" x14ac:dyDescent="0.25">
      <c r="A369" s="13">
        <v>44470</v>
      </c>
      <c r="B369" s="13" t="str">
        <f t="shared" si="5"/>
        <v>Q4</v>
      </c>
      <c r="C369" s="12" t="s">
        <v>88</v>
      </c>
      <c r="D369" s="12" t="s">
        <v>100</v>
      </c>
      <c r="E369" s="12" t="s">
        <v>86</v>
      </c>
      <c r="F369" s="12" t="s">
        <v>87</v>
      </c>
      <c r="G369" s="12">
        <v>2031</v>
      </c>
      <c r="H369" s="15">
        <v>10</v>
      </c>
      <c r="I369" s="15">
        <v>15</v>
      </c>
      <c r="J369" s="15">
        <v>30465</v>
      </c>
      <c r="K369" s="12">
        <v>1218.5999999999999</v>
      </c>
      <c r="L369" s="15">
        <v>29246.400000000001</v>
      </c>
      <c r="M369" s="15">
        <v>20310</v>
      </c>
      <c r="N369" s="15">
        <v>8936.4000000000015</v>
      </c>
      <c r="P369" s="13"/>
      <c r="Q369" s="13"/>
      <c r="W369" s="15"/>
      <c r="X369" s="15"/>
      <c r="Y369" s="15"/>
      <c r="AA369" s="15"/>
      <c r="AB369" s="15"/>
      <c r="AC369" s="15"/>
    </row>
    <row r="370" spans="1:29" x14ac:dyDescent="0.25">
      <c r="A370" s="13">
        <v>44470</v>
      </c>
      <c r="B370" s="13" t="str">
        <f t="shared" si="5"/>
        <v>Q4</v>
      </c>
      <c r="C370" s="12" t="s">
        <v>92</v>
      </c>
      <c r="D370" s="12" t="s">
        <v>98</v>
      </c>
      <c r="E370" s="12" t="s">
        <v>101</v>
      </c>
      <c r="F370" s="12" t="s">
        <v>87</v>
      </c>
      <c r="G370" s="12">
        <v>2021</v>
      </c>
      <c r="H370" s="15">
        <v>3</v>
      </c>
      <c r="I370" s="15">
        <v>300</v>
      </c>
      <c r="J370" s="15">
        <v>606300</v>
      </c>
      <c r="K370" s="12">
        <v>24252</v>
      </c>
      <c r="L370" s="15">
        <v>582048</v>
      </c>
      <c r="M370" s="15">
        <v>505250</v>
      </c>
      <c r="N370" s="15">
        <v>76798</v>
      </c>
      <c r="P370" s="13"/>
      <c r="Q370" s="13"/>
      <c r="W370" s="15"/>
      <c r="X370" s="15"/>
      <c r="Y370" s="15"/>
      <c r="AA370" s="15"/>
      <c r="AB370" s="15"/>
      <c r="AC370" s="15"/>
    </row>
    <row r="371" spans="1:29" x14ac:dyDescent="0.25">
      <c r="A371" s="13">
        <v>44470</v>
      </c>
      <c r="B371" s="13" t="str">
        <f t="shared" si="5"/>
        <v>Q4</v>
      </c>
      <c r="C371" s="12" t="s">
        <v>92</v>
      </c>
      <c r="D371" s="12" t="s">
        <v>98</v>
      </c>
      <c r="E371" s="12" t="s">
        <v>102</v>
      </c>
      <c r="F371" s="12" t="s">
        <v>87</v>
      </c>
      <c r="G371" s="12">
        <v>2021</v>
      </c>
      <c r="H371" s="15">
        <v>5</v>
      </c>
      <c r="I371" s="15">
        <v>300</v>
      </c>
      <c r="J371" s="15">
        <v>606300</v>
      </c>
      <c r="K371" s="12">
        <v>24252</v>
      </c>
      <c r="L371" s="15">
        <v>582048</v>
      </c>
      <c r="M371" s="15">
        <v>505250</v>
      </c>
      <c r="N371" s="15">
        <v>76798</v>
      </c>
      <c r="P371" s="13"/>
      <c r="Q371" s="13"/>
      <c r="W371" s="15"/>
      <c r="X371" s="15"/>
      <c r="Y371" s="15"/>
      <c r="AA371" s="15"/>
      <c r="AB371" s="15"/>
      <c r="AC371" s="15"/>
    </row>
    <row r="372" spans="1:29" x14ac:dyDescent="0.25">
      <c r="A372" s="13">
        <v>44470</v>
      </c>
      <c r="B372" s="13" t="str">
        <f t="shared" si="5"/>
        <v>Q4</v>
      </c>
      <c r="C372" s="12" t="s">
        <v>97</v>
      </c>
      <c r="D372" s="12" t="s">
        <v>85</v>
      </c>
      <c r="E372" s="12" t="s">
        <v>86</v>
      </c>
      <c r="F372" s="12" t="s">
        <v>87</v>
      </c>
      <c r="G372" s="12">
        <v>2009</v>
      </c>
      <c r="H372" s="15">
        <v>10</v>
      </c>
      <c r="I372" s="15">
        <v>125</v>
      </c>
      <c r="J372" s="15">
        <v>251125</v>
      </c>
      <c r="K372" s="12">
        <v>7533.75</v>
      </c>
      <c r="L372" s="15">
        <v>243591.25</v>
      </c>
      <c r="M372" s="15">
        <v>241080</v>
      </c>
      <c r="N372" s="15">
        <v>2511.25</v>
      </c>
      <c r="P372" s="13"/>
      <c r="Q372" s="13"/>
      <c r="W372" s="15"/>
      <c r="X372" s="15"/>
      <c r="Y372" s="15"/>
      <c r="AA372" s="15"/>
      <c r="AB372" s="15"/>
      <c r="AC372" s="15"/>
    </row>
    <row r="373" spans="1:29" x14ac:dyDescent="0.25">
      <c r="A373" s="13">
        <v>44470</v>
      </c>
      <c r="B373" s="13" t="str">
        <f t="shared" si="5"/>
        <v>Q4</v>
      </c>
      <c r="C373" s="12" t="s">
        <v>97</v>
      </c>
      <c r="D373" s="12" t="s">
        <v>85</v>
      </c>
      <c r="E373" s="12" t="s">
        <v>90</v>
      </c>
      <c r="F373" s="12" t="s">
        <v>87</v>
      </c>
      <c r="G373" s="12">
        <v>2009</v>
      </c>
      <c r="H373" s="15">
        <v>120</v>
      </c>
      <c r="I373" s="15">
        <v>125</v>
      </c>
      <c r="J373" s="15">
        <v>251125</v>
      </c>
      <c r="K373" s="12">
        <v>7533.75</v>
      </c>
      <c r="L373" s="15">
        <v>243591.25</v>
      </c>
      <c r="M373" s="15">
        <v>241080</v>
      </c>
      <c r="N373" s="15">
        <v>2511.25</v>
      </c>
      <c r="P373" s="13"/>
      <c r="Q373" s="13"/>
      <c r="W373" s="15"/>
      <c r="X373" s="15"/>
      <c r="Y373" s="15"/>
      <c r="AA373" s="15"/>
      <c r="AB373" s="15"/>
      <c r="AC373" s="15"/>
    </row>
    <row r="374" spans="1:29" x14ac:dyDescent="0.25">
      <c r="A374" s="13">
        <v>44470</v>
      </c>
      <c r="B374" s="13" t="str">
        <f t="shared" si="5"/>
        <v>Q4</v>
      </c>
      <c r="C374" s="12" t="s">
        <v>84</v>
      </c>
      <c r="D374" s="12" t="s">
        <v>89</v>
      </c>
      <c r="E374" s="12" t="s">
        <v>102</v>
      </c>
      <c r="F374" s="12" t="s">
        <v>96</v>
      </c>
      <c r="G374" s="12">
        <v>1976</v>
      </c>
      <c r="H374" s="15">
        <v>5</v>
      </c>
      <c r="I374" s="15">
        <v>20</v>
      </c>
      <c r="J374" s="15">
        <v>39520</v>
      </c>
      <c r="K374" s="12">
        <v>2766.4</v>
      </c>
      <c r="L374" s="15">
        <v>36753.599999999999</v>
      </c>
      <c r="M374" s="15">
        <v>19760</v>
      </c>
      <c r="N374" s="15">
        <v>16993.599999999999</v>
      </c>
      <c r="P374" s="13"/>
      <c r="Q374" s="13"/>
      <c r="W374" s="15"/>
      <c r="X374" s="15"/>
      <c r="Y374" s="15"/>
      <c r="AA374" s="15"/>
      <c r="AB374" s="15"/>
      <c r="AC374" s="15"/>
    </row>
    <row r="375" spans="1:29" x14ac:dyDescent="0.25">
      <c r="A375" s="13">
        <v>44470</v>
      </c>
      <c r="B375" s="13" t="str">
        <f t="shared" si="5"/>
        <v>Q4</v>
      </c>
      <c r="C375" s="12" t="s">
        <v>84</v>
      </c>
      <c r="D375" s="12" t="s">
        <v>89</v>
      </c>
      <c r="E375" s="12" t="s">
        <v>90</v>
      </c>
      <c r="F375" s="12" t="s">
        <v>96</v>
      </c>
      <c r="G375" s="12">
        <v>1976</v>
      </c>
      <c r="H375" s="15">
        <v>120</v>
      </c>
      <c r="I375" s="15">
        <v>20</v>
      </c>
      <c r="J375" s="15">
        <v>39520</v>
      </c>
      <c r="K375" s="12">
        <v>2766.4</v>
      </c>
      <c r="L375" s="15">
        <v>36753.599999999999</v>
      </c>
      <c r="M375" s="15">
        <v>19760</v>
      </c>
      <c r="N375" s="15">
        <v>16993.599999999999</v>
      </c>
      <c r="P375" s="13"/>
      <c r="Q375" s="13"/>
      <c r="W375" s="15"/>
      <c r="X375" s="15"/>
      <c r="Y375" s="15"/>
      <c r="AA375" s="15"/>
      <c r="AB375" s="15"/>
      <c r="AC375" s="15"/>
    </row>
    <row r="376" spans="1:29" x14ac:dyDescent="0.25">
      <c r="A376" s="13">
        <v>44470</v>
      </c>
      <c r="B376" s="13" t="str">
        <f t="shared" si="5"/>
        <v>Q4</v>
      </c>
      <c r="C376" s="12" t="s">
        <v>84</v>
      </c>
      <c r="D376" s="12" t="s">
        <v>89</v>
      </c>
      <c r="E376" s="12" t="s">
        <v>86</v>
      </c>
      <c r="F376" s="12" t="s">
        <v>91</v>
      </c>
      <c r="G376" s="12">
        <v>1731</v>
      </c>
      <c r="H376" s="15">
        <v>10</v>
      </c>
      <c r="I376" s="15">
        <v>7</v>
      </c>
      <c r="J376" s="15">
        <v>12117</v>
      </c>
      <c r="K376" s="12">
        <v>1696.38</v>
      </c>
      <c r="L376" s="15">
        <v>10420.619999999999</v>
      </c>
      <c r="M376" s="15">
        <v>8655</v>
      </c>
      <c r="N376" s="15">
        <v>1765.619999999999</v>
      </c>
      <c r="P376" s="13"/>
      <c r="Q376" s="13"/>
      <c r="W376" s="15"/>
      <c r="X376" s="15"/>
      <c r="Y376" s="15"/>
      <c r="AA376" s="15"/>
      <c r="AB376" s="15"/>
      <c r="AC376" s="15"/>
    </row>
    <row r="377" spans="1:29" x14ac:dyDescent="0.25">
      <c r="A377" s="13">
        <v>44470</v>
      </c>
      <c r="B377" s="13" t="str">
        <f t="shared" si="5"/>
        <v>Q4</v>
      </c>
      <c r="C377" s="12" t="s">
        <v>84</v>
      </c>
      <c r="D377" s="12" t="s">
        <v>89</v>
      </c>
      <c r="E377" s="12" t="s">
        <v>99</v>
      </c>
      <c r="F377" s="12" t="s">
        <v>91</v>
      </c>
      <c r="G377" s="12">
        <v>1731</v>
      </c>
      <c r="H377" s="15">
        <v>260</v>
      </c>
      <c r="I377" s="15">
        <v>7</v>
      </c>
      <c r="J377" s="15">
        <v>12117</v>
      </c>
      <c r="K377" s="12">
        <v>1696.38</v>
      </c>
      <c r="L377" s="15">
        <v>10420.619999999999</v>
      </c>
      <c r="M377" s="15">
        <v>8655</v>
      </c>
      <c r="N377" s="15">
        <v>1765.619999999999</v>
      </c>
      <c r="P377" s="13"/>
      <c r="Q377" s="13"/>
      <c r="W377" s="15"/>
      <c r="X377" s="15"/>
      <c r="Y377" s="15"/>
      <c r="AA377" s="15"/>
      <c r="AB377" s="15"/>
      <c r="AC377" s="15"/>
    </row>
    <row r="378" spans="1:29" x14ac:dyDescent="0.25">
      <c r="A378" s="13">
        <v>44470</v>
      </c>
      <c r="B378" s="13" t="str">
        <f t="shared" si="5"/>
        <v>Q4</v>
      </c>
      <c r="C378" s="12" t="s">
        <v>84</v>
      </c>
      <c r="D378" s="12" t="s">
        <v>93</v>
      </c>
      <c r="E378" s="12" t="s">
        <v>102</v>
      </c>
      <c r="F378" s="12" t="s">
        <v>87</v>
      </c>
      <c r="G378" s="12">
        <v>1566</v>
      </c>
      <c r="H378" s="15">
        <v>5</v>
      </c>
      <c r="I378" s="15">
        <v>20</v>
      </c>
      <c r="J378" s="15">
        <v>31320</v>
      </c>
      <c r="K378" s="12">
        <v>626.4</v>
      </c>
      <c r="L378" s="15">
        <v>30693.599999999999</v>
      </c>
      <c r="M378" s="15">
        <v>15660</v>
      </c>
      <c r="N378" s="15">
        <v>15033.599999999999</v>
      </c>
      <c r="P378" s="13"/>
      <c r="Q378" s="13"/>
      <c r="W378" s="15"/>
      <c r="X378" s="15"/>
      <c r="Y378" s="15"/>
      <c r="AA378" s="15"/>
      <c r="AB378" s="15"/>
      <c r="AC378" s="15"/>
    </row>
    <row r="379" spans="1:29" x14ac:dyDescent="0.25">
      <c r="A379" s="13">
        <v>44470</v>
      </c>
      <c r="B379" s="13" t="str">
        <f t="shared" si="5"/>
        <v>Q4</v>
      </c>
      <c r="C379" s="12" t="s">
        <v>84</v>
      </c>
      <c r="D379" s="12" t="s">
        <v>93</v>
      </c>
      <c r="E379" s="12" t="s">
        <v>90</v>
      </c>
      <c r="F379" s="12" t="s">
        <v>87</v>
      </c>
      <c r="G379" s="12">
        <v>1566</v>
      </c>
      <c r="H379" s="15">
        <v>120</v>
      </c>
      <c r="I379" s="15">
        <v>20</v>
      </c>
      <c r="J379" s="15">
        <v>31320</v>
      </c>
      <c r="K379" s="12">
        <v>626.4</v>
      </c>
      <c r="L379" s="15">
        <v>30693.599999999999</v>
      </c>
      <c r="M379" s="15">
        <v>15660</v>
      </c>
      <c r="N379" s="15">
        <v>15033.599999999999</v>
      </c>
      <c r="P379" s="13"/>
      <c r="Q379" s="13"/>
      <c r="W379" s="15"/>
      <c r="X379" s="15"/>
      <c r="Y379" s="15"/>
      <c r="AA379" s="15"/>
      <c r="AB379" s="15"/>
      <c r="AC379" s="15"/>
    </row>
    <row r="380" spans="1:29" x14ac:dyDescent="0.25">
      <c r="A380" s="13">
        <v>44470</v>
      </c>
      <c r="B380" s="13" t="str">
        <f t="shared" si="5"/>
        <v>Q4</v>
      </c>
      <c r="C380" s="12" t="s">
        <v>88</v>
      </c>
      <c r="D380" s="12" t="s">
        <v>85</v>
      </c>
      <c r="E380" s="12" t="s">
        <v>86</v>
      </c>
      <c r="F380" s="12" t="s">
        <v>91</v>
      </c>
      <c r="G380" s="12">
        <v>1565</v>
      </c>
      <c r="H380" s="15">
        <v>10</v>
      </c>
      <c r="I380" s="15">
        <v>15</v>
      </c>
      <c r="J380" s="15">
        <v>23475</v>
      </c>
      <c r="K380" s="12">
        <v>3051.75</v>
      </c>
      <c r="L380" s="15">
        <v>20423.25</v>
      </c>
      <c r="M380" s="15">
        <v>15650</v>
      </c>
      <c r="N380" s="15">
        <v>4773.25</v>
      </c>
      <c r="P380" s="13"/>
      <c r="Q380" s="13"/>
      <c r="W380" s="15"/>
      <c r="X380" s="15"/>
      <c r="Y380" s="15"/>
      <c r="AA380" s="15"/>
      <c r="AB380" s="15"/>
      <c r="AC380" s="15"/>
    </row>
    <row r="381" spans="1:29" x14ac:dyDescent="0.25">
      <c r="A381" s="13">
        <v>44470</v>
      </c>
      <c r="B381" s="13" t="str">
        <f t="shared" si="5"/>
        <v>Q4</v>
      </c>
      <c r="C381" s="12" t="s">
        <v>88</v>
      </c>
      <c r="D381" s="12" t="s">
        <v>85</v>
      </c>
      <c r="E381" s="12" t="s">
        <v>95</v>
      </c>
      <c r="F381" s="12" t="s">
        <v>91</v>
      </c>
      <c r="G381" s="12">
        <v>1565</v>
      </c>
      <c r="H381" s="15">
        <v>250</v>
      </c>
      <c r="I381" s="15">
        <v>15</v>
      </c>
      <c r="J381" s="15">
        <v>23475</v>
      </c>
      <c r="K381" s="12">
        <v>3051.75</v>
      </c>
      <c r="L381" s="15">
        <v>20423.25</v>
      </c>
      <c r="M381" s="15">
        <v>15650</v>
      </c>
      <c r="N381" s="15">
        <v>4773.25</v>
      </c>
      <c r="P381" s="13"/>
      <c r="Q381" s="13"/>
      <c r="W381" s="15"/>
      <c r="X381" s="15"/>
      <c r="Y381" s="15"/>
      <c r="AA381" s="15"/>
      <c r="AB381" s="15"/>
      <c r="AC381" s="15"/>
    </row>
    <row r="382" spans="1:29" x14ac:dyDescent="0.25">
      <c r="A382" s="13">
        <v>44470</v>
      </c>
      <c r="B382" s="13" t="str">
        <f t="shared" si="5"/>
        <v>Q4</v>
      </c>
      <c r="C382" s="12" t="s">
        <v>92</v>
      </c>
      <c r="D382" s="12" t="s">
        <v>85</v>
      </c>
      <c r="E382" s="12" t="s">
        <v>101</v>
      </c>
      <c r="F382" s="12" t="s">
        <v>91</v>
      </c>
      <c r="G382" s="12">
        <v>1496</v>
      </c>
      <c r="H382" s="15">
        <v>3</v>
      </c>
      <c r="I382" s="15">
        <v>300</v>
      </c>
      <c r="J382" s="15">
        <v>448800</v>
      </c>
      <c r="K382" s="12">
        <v>62832</v>
      </c>
      <c r="L382" s="15">
        <v>385968</v>
      </c>
      <c r="M382" s="15">
        <v>374000</v>
      </c>
      <c r="N382" s="15">
        <v>11968</v>
      </c>
      <c r="P382" s="13"/>
      <c r="Q382" s="13"/>
      <c r="W382" s="15"/>
      <c r="X382" s="15"/>
      <c r="Y382" s="15"/>
      <c r="AA382" s="15"/>
      <c r="AB382" s="15"/>
      <c r="AC382" s="15"/>
    </row>
    <row r="383" spans="1:29" x14ac:dyDescent="0.25">
      <c r="A383" s="13">
        <v>44470</v>
      </c>
      <c r="B383" s="13" t="str">
        <f t="shared" si="5"/>
        <v>Q4</v>
      </c>
      <c r="C383" s="12" t="s">
        <v>92</v>
      </c>
      <c r="D383" s="12" t="s">
        <v>85</v>
      </c>
      <c r="E383" s="12" t="s">
        <v>95</v>
      </c>
      <c r="F383" s="12" t="s">
        <v>91</v>
      </c>
      <c r="G383" s="12">
        <v>1496</v>
      </c>
      <c r="H383" s="15">
        <v>250</v>
      </c>
      <c r="I383" s="15">
        <v>300</v>
      </c>
      <c r="J383" s="15">
        <v>448800</v>
      </c>
      <c r="K383" s="12">
        <v>62832</v>
      </c>
      <c r="L383" s="15">
        <v>385968</v>
      </c>
      <c r="M383" s="15">
        <v>374000</v>
      </c>
      <c r="N383" s="15">
        <v>11968</v>
      </c>
      <c r="P383" s="13"/>
      <c r="Q383" s="13"/>
      <c r="W383" s="15"/>
      <c r="X383" s="15"/>
      <c r="Y383" s="15"/>
      <c r="AA383" s="15"/>
      <c r="AB383" s="15"/>
      <c r="AC383" s="15"/>
    </row>
    <row r="384" spans="1:29" x14ac:dyDescent="0.25">
      <c r="A384" s="13">
        <v>44470</v>
      </c>
      <c r="B384" s="13" t="str">
        <f t="shared" si="5"/>
        <v>Q4</v>
      </c>
      <c r="C384" s="12" t="s">
        <v>84</v>
      </c>
      <c r="D384" s="12" t="s">
        <v>100</v>
      </c>
      <c r="E384" s="12" t="s">
        <v>101</v>
      </c>
      <c r="F384" s="12" t="s">
        <v>87</v>
      </c>
      <c r="G384" s="12">
        <v>1397</v>
      </c>
      <c r="H384" s="15">
        <v>3</v>
      </c>
      <c r="I384" s="15">
        <v>350</v>
      </c>
      <c r="J384" s="15">
        <v>488950</v>
      </c>
      <c r="K384" s="12">
        <v>4889.5</v>
      </c>
      <c r="L384" s="15">
        <v>484060.5</v>
      </c>
      <c r="M384" s="15">
        <v>363220</v>
      </c>
      <c r="N384" s="15">
        <v>120840.5</v>
      </c>
      <c r="P384" s="13"/>
      <c r="Q384" s="13"/>
      <c r="W384" s="15"/>
      <c r="X384" s="15"/>
      <c r="Y384" s="15"/>
      <c r="AA384" s="15"/>
      <c r="AB384" s="15"/>
      <c r="AC384" s="15"/>
    </row>
    <row r="385" spans="1:29" x14ac:dyDescent="0.25">
      <c r="A385" s="13">
        <v>44470</v>
      </c>
      <c r="B385" s="13" t="str">
        <f t="shared" si="5"/>
        <v>Q4</v>
      </c>
      <c r="C385" s="12" t="s">
        <v>84</v>
      </c>
      <c r="D385" s="12" t="s">
        <v>100</v>
      </c>
      <c r="E385" s="12" t="s">
        <v>95</v>
      </c>
      <c r="F385" s="12" t="s">
        <v>87</v>
      </c>
      <c r="G385" s="12">
        <v>1397</v>
      </c>
      <c r="H385" s="15">
        <v>250</v>
      </c>
      <c r="I385" s="15">
        <v>350</v>
      </c>
      <c r="J385" s="15">
        <v>488950</v>
      </c>
      <c r="K385" s="12">
        <v>4889.5</v>
      </c>
      <c r="L385" s="15">
        <v>484060.5</v>
      </c>
      <c r="M385" s="15">
        <v>363220</v>
      </c>
      <c r="N385" s="15">
        <v>120840.5</v>
      </c>
      <c r="P385" s="13"/>
      <c r="Q385" s="13"/>
      <c r="W385" s="15"/>
      <c r="X385" s="15"/>
      <c r="Y385" s="15"/>
      <c r="AA385" s="15"/>
      <c r="AB385" s="15"/>
      <c r="AC385" s="15"/>
    </row>
    <row r="386" spans="1:29" x14ac:dyDescent="0.25">
      <c r="A386" s="13">
        <v>44470</v>
      </c>
      <c r="B386" s="13" t="str">
        <f t="shared" ref="B386:B449" si="6">"Q"&amp;ROUNDUP(MONTH(A386)/3,0)</f>
        <v>Q4</v>
      </c>
      <c r="C386" s="12" t="s">
        <v>94</v>
      </c>
      <c r="D386" s="12" t="s">
        <v>89</v>
      </c>
      <c r="E386" s="12" t="s">
        <v>86</v>
      </c>
      <c r="F386" s="12" t="s">
        <v>91</v>
      </c>
      <c r="G386" s="12">
        <v>1393</v>
      </c>
      <c r="H386" s="15">
        <v>10</v>
      </c>
      <c r="I386" s="15">
        <v>12</v>
      </c>
      <c r="J386" s="15">
        <v>16716</v>
      </c>
      <c r="K386" s="12">
        <v>2340.2399999999998</v>
      </c>
      <c r="L386" s="15">
        <v>14375.76</v>
      </c>
      <c r="M386" s="15">
        <v>4179</v>
      </c>
      <c r="N386" s="15">
        <v>10196.76</v>
      </c>
      <c r="P386" s="13"/>
      <c r="Q386" s="13"/>
      <c r="W386" s="15"/>
      <c r="X386" s="15"/>
      <c r="Y386" s="15"/>
      <c r="AA386" s="15"/>
      <c r="AB386" s="15"/>
      <c r="AC386" s="15"/>
    </row>
    <row r="387" spans="1:29" x14ac:dyDescent="0.25">
      <c r="A387" s="13">
        <v>44470</v>
      </c>
      <c r="B387" s="13" t="str">
        <f t="shared" si="6"/>
        <v>Q4</v>
      </c>
      <c r="C387" s="12" t="s">
        <v>94</v>
      </c>
      <c r="D387" s="12" t="s">
        <v>89</v>
      </c>
      <c r="E387" s="12" t="s">
        <v>99</v>
      </c>
      <c r="F387" s="12" t="s">
        <v>91</v>
      </c>
      <c r="G387" s="12">
        <v>1393</v>
      </c>
      <c r="H387" s="15">
        <v>260</v>
      </c>
      <c r="I387" s="15">
        <v>12</v>
      </c>
      <c r="J387" s="15">
        <v>16716</v>
      </c>
      <c r="K387" s="12">
        <v>2340.2399999999998</v>
      </c>
      <c r="L387" s="15">
        <v>14375.76</v>
      </c>
      <c r="M387" s="15">
        <v>4179</v>
      </c>
      <c r="N387" s="15">
        <v>10196.76</v>
      </c>
      <c r="P387" s="13"/>
      <c r="Q387" s="13"/>
      <c r="W387" s="15"/>
      <c r="X387" s="15"/>
      <c r="Y387" s="15"/>
      <c r="AA387" s="15"/>
      <c r="AB387" s="15"/>
      <c r="AC387" s="15"/>
    </row>
    <row r="388" spans="1:29" x14ac:dyDescent="0.25">
      <c r="A388" s="13">
        <v>44470</v>
      </c>
      <c r="B388" s="13" t="str">
        <f t="shared" si="6"/>
        <v>Q4</v>
      </c>
      <c r="C388" s="12" t="s">
        <v>94</v>
      </c>
      <c r="D388" s="12" t="s">
        <v>85</v>
      </c>
      <c r="E388" s="12" t="s">
        <v>101</v>
      </c>
      <c r="F388" s="12" t="s">
        <v>87</v>
      </c>
      <c r="G388" s="12">
        <v>1295</v>
      </c>
      <c r="H388" s="15">
        <v>3</v>
      </c>
      <c r="I388" s="15">
        <v>12</v>
      </c>
      <c r="J388" s="15">
        <v>15540</v>
      </c>
      <c r="K388" s="12">
        <v>310.8</v>
      </c>
      <c r="L388" s="15">
        <v>15229.2</v>
      </c>
      <c r="M388" s="15">
        <v>3885</v>
      </c>
      <c r="N388" s="15">
        <v>11344.2</v>
      </c>
      <c r="P388" s="13"/>
      <c r="Q388" s="13"/>
      <c r="W388" s="15"/>
      <c r="X388" s="15"/>
      <c r="Y388" s="15"/>
      <c r="AA388" s="15"/>
      <c r="AB388" s="15"/>
      <c r="AC388" s="15"/>
    </row>
    <row r="389" spans="1:29" x14ac:dyDescent="0.25">
      <c r="A389" s="13">
        <v>44470</v>
      </c>
      <c r="B389" s="13" t="str">
        <f t="shared" si="6"/>
        <v>Q4</v>
      </c>
      <c r="C389" s="12" t="s">
        <v>94</v>
      </c>
      <c r="D389" s="12" t="s">
        <v>85</v>
      </c>
      <c r="E389" s="12" t="s">
        <v>86</v>
      </c>
      <c r="F389" s="12" t="s">
        <v>87</v>
      </c>
      <c r="G389" s="12">
        <v>1295</v>
      </c>
      <c r="H389" s="15">
        <v>10</v>
      </c>
      <c r="I389" s="15">
        <v>12</v>
      </c>
      <c r="J389" s="15">
        <v>15540</v>
      </c>
      <c r="K389" s="12">
        <v>310.8</v>
      </c>
      <c r="L389" s="15">
        <v>15229.2</v>
      </c>
      <c r="M389" s="15">
        <v>3885</v>
      </c>
      <c r="N389" s="15">
        <v>11344.2</v>
      </c>
      <c r="P389" s="13"/>
      <c r="Q389" s="13"/>
      <c r="W389" s="15"/>
      <c r="X389" s="15"/>
      <c r="Y389" s="15"/>
      <c r="AA389" s="15"/>
      <c r="AB389" s="15"/>
      <c r="AC389" s="15"/>
    </row>
    <row r="390" spans="1:29" x14ac:dyDescent="0.25">
      <c r="A390" s="13">
        <v>44470</v>
      </c>
      <c r="B390" s="13" t="str">
        <f t="shared" si="6"/>
        <v>Q4</v>
      </c>
      <c r="C390" s="12" t="s">
        <v>84</v>
      </c>
      <c r="D390" s="12" t="s">
        <v>85</v>
      </c>
      <c r="E390" s="12" t="s">
        <v>90</v>
      </c>
      <c r="F390" s="12" t="s">
        <v>96</v>
      </c>
      <c r="G390" s="12">
        <v>1269</v>
      </c>
      <c r="H390" s="15">
        <v>120</v>
      </c>
      <c r="I390" s="15">
        <v>350</v>
      </c>
      <c r="J390" s="15">
        <v>444150</v>
      </c>
      <c r="K390" s="12">
        <v>39973.5</v>
      </c>
      <c r="L390" s="15">
        <v>404176.5</v>
      </c>
      <c r="M390" s="15">
        <v>329940</v>
      </c>
      <c r="N390" s="15">
        <v>74236.5</v>
      </c>
      <c r="P390" s="13"/>
      <c r="Q390" s="13"/>
      <c r="W390" s="15"/>
      <c r="X390" s="15"/>
      <c r="Y390" s="15"/>
      <c r="AA390" s="15"/>
      <c r="AB390" s="15"/>
      <c r="AC390" s="15"/>
    </row>
    <row r="391" spans="1:29" x14ac:dyDescent="0.25">
      <c r="A391" s="13">
        <v>44470</v>
      </c>
      <c r="B391" s="13" t="str">
        <f t="shared" si="6"/>
        <v>Q4</v>
      </c>
      <c r="C391" s="12" t="s">
        <v>84</v>
      </c>
      <c r="D391" s="12" t="s">
        <v>85</v>
      </c>
      <c r="E391" s="12" t="s">
        <v>99</v>
      </c>
      <c r="F391" s="12" t="s">
        <v>96</v>
      </c>
      <c r="G391" s="12">
        <v>1269</v>
      </c>
      <c r="H391" s="15">
        <v>260</v>
      </c>
      <c r="I391" s="15">
        <v>350</v>
      </c>
      <c r="J391" s="15">
        <v>444150</v>
      </c>
      <c r="K391" s="12">
        <v>39973.5</v>
      </c>
      <c r="L391" s="15">
        <v>404176.5</v>
      </c>
      <c r="M391" s="15">
        <v>329940</v>
      </c>
      <c r="N391" s="15">
        <v>74236.5</v>
      </c>
      <c r="P391" s="13"/>
      <c r="Q391" s="13"/>
      <c r="W391" s="15"/>
      <c r="X391" s="15"/>
      <c r="Y391" s="15"/>
      <c r="AA391" s="15"/>
      <c r="AB391" s="15"/>
      <c r="AC391" s="15"/>
    </row>
    <row r="392" spans="1:29" x14ac:dyDescent="0.25">
      <c r="A392" s="13">
        <v>44470</v>
      </c>
      <c r="B392" s="13" t="str">
        <f t="shared" si="6"/>
        <v>Q4</v>
      </c>
      <c r="C392" s="12" t="s">
        <v>84</v>
      </c>
      <c r="D392" s="12" t="s">
        <v>85</v>
      </c>
      <c r="E392" s="12" t="s">
        <v>102</v>
      </c>
      <c r="F392" s="12" t="s">
        <v>91</v>
      </c>
      <c r="G392" s="12">
        <v>1249</v>
      </c>
      <c r="H392" s="15">
        <v>5</v>
      </c>
      <c r="I392" s="15">
        <v>20</v>
      </c>
      <c r="J392" s="15">
        <v>24980</v>
      </c>
      <c r="K392" s="12">
        <v>3247.4</v>
      </c>
      <c r="L392" s="15">
        <v>21732.6</v>
      </c>
      <c r="M392" s="15">
        <v>12490</v>
      </c>
      <c r="N392" s="15">
        <v>9242.5999999999985</v>
      </c>
      <c r="P392" s="13"/>
      <c r="Q392" s="13"/>
      <c r="W392" s="15"/>
      <c r="X392" s="15"/>
      <c r="Y392" s="15"/>
      <c r="AA392" s="15"/>
      <c r="AB392" s="15"/>
      <c r="AC392" s="15"/>
    </row>
    <row r="393" spans="1:29" x14ac:dyDescent="0.25">
      <c r="A393" s="13">
        <v>44470</v>
      </c>
      <c r="B393" s="13" t="str">
        <f t="shared" si="6"/>
        <v>Q4</v>
      </c>
      <c r="C393" s="12" t="s">
        <v>84</v>
      </c>
      <c r="D393" s="12" t="s">
        <v>85</v>
      </c>
      <c r="E393" s="12" t="s">
        <v>86</v>
      </c>
      <c r="F393" s="12" t="s">
        <v>91</v>
      </c>
      <c r="G393" s="12">
        <v>1249</v>
      </c>
      <c r="H393" s="15">
        <v>10</v>
      </c>
      <c r="I393" s="15">
        <v>20</v>
      </c>
      <c r="J393" s="15">
        <v>24980</v>
      </c>
      <c r="K393" s="12">
        <v>3247.4</v>
      </c>
      <c r="L393" s="15">
        <v>21732.6</v>
      </c>
      <c r="M393" s="15">
        <v>12490</v>
      </c>
      <c r="N393" s="15">
        <v>9242.5999999999985</v>
      </c>
      <c r="P393" s="13"/>
      <c r="Q393" s="13"/>
      <c r="W393" s="15"/>
      <c r="X393" s="15"/>
      <c r="Y393" s="15"/>
      <c r="AA393" s="15"/>
      <c r="AB393" s="15"/>
      <c r="AC393" s="15"/>
    </row>
    <row r="394" spans="1:29" x14ac:dyDescent="0.25">
      <c r="A394" s="13">
        <v>44470</v>
      </c>
      <c r="B394" s="13" t="str">
        <f t="shared" si="6"/>
        <v>Q4</v>
      </c>
      <c r="C394" s="12" t="s">
        <v>88</v>
      </c>
      <c r="D394" s="12" t="s">
        <v>89</v>
      </c>
      <c r="E394" s="12" t="s">
        <v>86</v>
      </c>
      <c r="F394" s="12" t="s">
        <v>96</v>
      </c>
      <c r="G394" s="12">
        <v>1227</v>
      </c>
      <c r="H394" s="15">
        <v>10</v>
      </c>
      <c r="I394" s="15">
        <v>15</v>
      </c>
      <c r="J394" s="15">
        <v>18405</v>
      </c>
      <c r="K394" s="12">
        <v>1656.45</v>
      </c>
      <c r="L394" s="15">
        <v>16748.55</v>
      </c>
      <c r="M394" s="15">
        <v>12270</v>
      </c>
      <c r="N394" s="15">
        <v>4478.5499999999993</v>
      </c>
      <c r="P394" s="13"/>
      <c r="Q394" s="13"/>
      <c r="W394" s="15"/>
      <c r="X394" s="15"/>
      <c r="Y394" s="15"/>
      <c r="AA394" s="15"/>
      <c r="AB394" s="15"/>
      <c r="AC394" s="15"/>
    </row>
    <row r="395" spans="1:29" x14ac:dyDescent="0.25">
      <c r="A395" s="13">
        <v>44470</v>
      </c>
      <c r="B395" s="13" t="str">
        <f t="shared" si="6"/>
        <v>Q4</v>
      </c>
      <c r="C395" s="12" t="s">
        <v>88</v>
      </c>
      <c r="D395" s="12" t="s">
        <v>89</v>
      </c>
      <c r="E395" s="12" t="s">
        <v>95</v>
      </c>
      <c r="F395" s="12" t="s">
        <v>96</v>
      </c>
      <c r="G395" s="12">
        <v>1227</v>
      </c>
      <c r="H395" s="15">
        <v>250</v>
      </c>
      <c r="I395" s="15">
        <v>15</v>
      </c>
      <c r="J395" s="15">
        <v>18405</v>
      </c>
      <c r="K395" s="12">
        <v>1656.45</v>
      </c>
      <c r="L395" s="15">
        <v>16748.55</v>
      </c>
      <c r="M395" s="15">
        <v>12270</v>
      </c>
      <c r="N395" s="15">
        <v>4478.5499999999993</v>
      </c>
      <c r="P395" s="13"/>
      <c r="Q395" s="13"/>
      <c r="W395" s="15"/>
      <c r="X395" s="15"/>
      <c r="Y395" s="15"/>
      <c r="AA395" s="15"/>
      <c r="AB395" s="15"/>
      <c r="AC395" s="15"/>
    </row>
    <row r="396" spans="1:29" x14ac:dyDescent="0.25">
      <c r="A396" s="13">
        <v>44470</v>
      </c>
      <c r="B396" s="13" t="str">
        <f t="shared" si="6"/>
        <v>Q4</v>
      </c>
      <c r="C396" s="12" t="s">
        <v>88</v>
      </c>
      <c r="D396" s="12" t="s">
        <v>98</v>
      </c>
      <c r="E396" s="12" t="s">
        <v>86</v>
      </c>
      <c r="F396" s="12" t="s">
        <v>91</v>
      </c>
      <c r="G396" s="12">
        <v>1175</v>
      </c>
      <c r="H396" s="15">
        <v>10</v>
      </c>
      <c r="I396" s="15">
        <v>15</v>
      </c>
      <c r="J396" s="15">
        <v>17625</v>
      </c>
      <c r="K396" s="12">
        <v>2643.75</v>
      </c>
      <c r="L396" s="15">
        <v>14981.25</v>
      </c>
      <c r="M396" s="15">
        <v>11750</v>
      </c>
      <c r="N396" s="15">
        <v>3231.25</v>
      </c>
      <c r="P396" s="13"/>
      <c r="Q396" s="13"/>
      <c r="W396" s="15"/>
      <c r="X396" s="15"/>
      <c r="Y396" s="15"/>
      <c r="AA396" s="15"/>
      <c r="AB396" s="15"/>
      <c r="AC396" s="15"/>
    </row>
    <row r="397" spans="1:29" x14ac:dyDescent="0.25">
      <c r="A397" s="13">
        <v>44470</v>
      </c>
      <c r="B397" s="13" t="str">
        <f t="shared" si="6"/>
        <v>Q4</v>
      </c>
      <c r="C397" s="12" t="s">
        <v>88</v>
      </c>
      <c r="D397" s="12" t="s">
        <v>98</v>
      </c>
      <c r="E397" s="12" t="s">
        <v>95</v>
      </c>
      <c r="F397" s="12" t="s">
        <v>91</v>
      </c>
      <c r="G397" s="12">
        <v>1175</v>
      </c>
      <c r="H397" s="15">
        <v>250</v>
      </c>
      <c r="I397" s="15">
        <v>15</v>
      </c>
      <c r="J397" s="15">
        <v>17625</v>
      </c>
      <c r="K397" s="12">
        <v>2643.75</v>
      </c>
      <c r="L397" s="15">
        <v>14981.25</v>
      </c>
      <c r="M397" s="15">
        <v>11750</v>
      </c>
      <c r="N397" s="15">
        <v>3231.25</v>
      </c>
      <c r="P397" s="13"/>
      <c r="Q397" s="13"/>
      <c r="W397" s="15"/>
      <c r="X397" s="15"/>
      <c r="Y397" s="15"/>
      <c r="AA397" s="15"/>
      <c r="AB397" s="15"/>
      <c r="AC397" s="15"/>
    </row>
    <row r="398" spans="1:29" x14ac:dyDescent="0.25">
      <c r="A398" s="13">
        <v>44470</v>
      </c>
      <c r="B398" s="13" t="str">
        <f t="shared" si="6"/>
        <v>Q4</v>
      </c>
      <c r="C398" s="12" t="s">
        <v>88</v>
      </c>
      <c r="D398" s="12" t="s">
        <v>93</v>
      </c>
      <c r="E398" s="12" t="s">
        <v>86</v>
      </c>
      <c r="F398" s="12" t="s">
        <v>96</v>
      </c>
      <c r="G398" s="12">
        <v>1153</v>
      </c>
      <c r="H398" s="15">
        <v>10</v>
      </c>
      <c r="I398" s="15">
        <v>15</v>
      </c>
      <c r="J398" s="15">
        <v>17295</v>
      </c>
      <c r="K398" s="12">
        <v>1037.7</v>
      </c>
      <c r="L398" s="15">
        <v>16257.3</v>
      </c>
      <c r="M398" s="15">
        <v>11530</v>
      </c>
      <c r="N398" s="15">
        <v>4727.2999999999993</v>
      </c>
      <c r="P398" s="13"/>
      <c r="Q398" s="13"/>
      <c r="W398" s="15"/>
      <c r="X398" s="15"/>
      <c r="Y398" s="15"/>
      <c r="AA398" s="15"/>
      <c r="AB398" s="15"/>
      <c r="AC398" s="15"/>
    </row>
    <row r="399" spans="1:29" x14ac:dyDescent="0.25">
      <c r="A399" s="13">
        <v>44470</v>
      </c>
      <c r="B399" s="13" t="str">
        <f t="shared" si="6"/>
        <v>Q4</v>
      </c>
      <c r="C399" s="12" t="s">
        <v>88</v>
      </c>
      <c r="D399" s="12" t="s">
        <v>93</v>
      </c>
      <c r="E399" s="12" t="s">
        <v>95</v>
      </c>
      <c r="F399" s="12" t="s">
        <v>96</v>
      </c>
      <c r="G399" s="12">
        <v>1153</v>
      </c>
      <c r="H399" s="15">
        <v>250</v>
      </c>
      <c r="I399" s="15">
        <v>15</v>
      </c>
      <c r="J399" s="15">
        <v>17295</v>
      </c>
      <c r="K399" s="12">
        <v>1037.7</v>
      </c>
      <c r="L399" s="15">
        <v>16257.3</v>
      </c>
      <c r="M399" s="15">
        <v>11530</v>
      </c>
      <c r="N399" s="15">
        <v>4727.2999999999993</v>
      </c>
      <c r="P399" s="13"/>
      <c r="Q399" s="13"/>
      <c r="W399" s="15"/>
      <c r="X399" s="15"/>
      <c r="Y399" s="15"/>
      <c r="AA399" s="15"/>
      <c r="AB399" s="15"/>
      <c r="AC399" s="15"/>
    </row>
    <row r="400" spans="1:29" x14ac:dyDescent="0.25">
      <c r="A400" s="13">
        <v>44470</v>
      </c>
      <c r="B400" s="13" t="str">
        <f t="shared" si="6"/>
        <v>Q4</v>
      </c>
      <c r="C400" s="12" t="s">
        <v>84</v>
      </c>
      <c r="D400" s="12" t="s">
        <v>93</v>
      </c>
      <c r="E400" s="12" t="s">
        <v>86</v>
      </c>
      <c r="F400" s="12" t="s">
        <v>103</v>
      </c>
      <c r="G400" s="12">
        <v>1143</v>
      </c>
      <c r="H400" s="15">
        <v>10</v>
      </c>
      <c r="I400" s="15">
        <v>7</v>
      </c>
      <c r="J400" s="15">
        <v>8001</v>
      </c>
      <c r="K400" s="12">
        <v>0</v>
      </c>
      <c r="L400" s="15">
        <v>8001</v>
      </c>
      <c r="M400" s="15">
        <v>5715</v>
      </c>
      <c r="N400" s="15">
        <v>2286</v>
      </c>
      <c r="P400" s="13"/>
      <c r="Q400" s="13"/>
      <c r="W400" s="15"/>
      <c r="X400" s="15"/>
      <c r="Y400" s="15"/>
      <c r="AA400" s="15"/>
      <c r="AB400" s="15"/>
      <c r="AC400" s="15"/>
    </row>
    <row r="401" spans="1:29" x14ac:dyDescent="0.25">
      <c r="A401" s="13">
        <v>44470</v>
      </c>
      <c r="B401" s="13" t="str">
        <f t="shared" si="6"/>
        <v>Q4</v>
      </c>
      <c r="C401" s="12" t="s">
        <v>84</v>
      </c>
      <c r="D401" s="12" t="s">
        <v>93</v>
      </c>
      <c r="E401" s="12" t="s">
        <v>99</v>
      </c>
      <c r="F401" s="12" t="s">
        <v>103</v>
      </c>
      <c r="G401" s="12">
        <v>1143</v>
      </c>
      <c r="H401" s="15">
        <v>260</v>
      </c>
      <c r="I401" s="15">
        <v>7</v>
      </c>
      <c r="J401" s="15">
        <v>8001</v>
      </c>
      <c r="K401" s="12">
        <v>0</v>
      </c>
      <c r="L401" s="15">
        <v>8001</v>
      </c>
      <c r="M401" s="15">
        <v>5715</v>
      </c>
      <c r="N401" s="15">
        <v>2286</v>
      </c>
      <c r="P401" s="13"/>
      <c r="Q401" s="13"/>
      <c r="W401" s="15"/>
      <c r="X401" s="15"/>
      <c r="Y401" s="15"/>
      <c r="AA401" s="15"/>
      <c r="AB401" s="15"/>
      <c r="AC401" s="15"/>
    </row>
    <row r="402" spans="1:29" x14ac:dyDescent="0.25">
      <c r="A402" s="13">
        <v>44470</v>
      </c>
      <c r="B402" s="13" t="str">
        <f t="shared" si="6"/>
        <v>Q4</v>
      </c>
      <c r="C402" s="12" t="s">
        <v>97</v>
      </c>
      <c r="D402" s="12" t="s">
        <v>98</v>
      </c>
      <c r="E402" s="12" t="s">
        <v>101</v>
      </c>
      <c r="F402" s="12" t="s">
        <v>91</v>
      </c>
      <c r="G402" s="12">
        <v>1085</v>
      </c>
      <c r="H402" s="15">
        <v>3</v>
      </c>
      <c r="I402" s="15">
        <v>125</v>
      </c>
      <c r="J402" s="15">
        <v>135625</v>
      </c>
      <c r="K402" s="12">
        <v>20343.75</v>
      </c>
      <c r="L402" s="15">
        <v>115281.25</v>
      </c>
      <c r="M402" s="15">
        <v>130200</v>
      </c>
      <c r="N402" s="15">
        <v>-14918.75</v>
      </c>
      <c r="P402" s="13"/>
      <c r="Q402" s="13"/>
      <c r="W402" s="15"/>
      <c r="X402" s="15"/>
      <c r="Y402" s="15"/>
      <c r="AA402" s="15"/>
      <c r="AB402" s="15"/>
      <c r="AC402" s="15"/>
    </row>
    <row r="403" spans="1:29" x14ac:dyDescent="0.25">
      <c r="A403" s="13">
        <v>44470</v>
      </c>
      <c r="B403" s="13" t="str">
        <f t="shared" si="6"/>
        <v>Q4</v>
      </c>
      <c r="C403" s="12" t="s">
        <v>97</v>
      </c>
      <c r="D403" s="12" t="s">
        <v>98</v>
      </c>
      <c r="E403" s="12" t="s">
        <v>86</v>
      </c>
      <c r="F403" s="12" t="s">
        <v>91</v>
      </c>
      <c r="G403" s="12">
        <v>1085</v>
      </c>
      <c r="H403" s="15">
        <v>10</v>
      </c>
      <c r="I403" s="15">
        <v>125</v>
      </c>
      <c r="J403" s="15">
        <v>135625</v>
      </c>
      <c r="K403" s="12">
        <v>20343.75</v>
      </c>
      <c r="L403" s="15">
        <v>115281.25</v>
      </c>
      <c r="M403" s="15">
        <v>130200</v>
      </c>
      <c r="N403" s="15">
        <v>-14918.75</v>
      </c>
      <c r="P403" s="13"/>
      <c r="Q403" s="13"/>
      <c r="W403" s="15"/>
      <c r="X403" s="15"/>
      <c r="Y403" s="15"/>
      <c r="AA403" s="15"/>
      <c r="AB403" s="15"/>
      <c r="AC403" s="15"/>
    </row>
    <row r="404" spans="1:29" x14ac:dyDescent="0.25">
      <c r="A404" s="13">
        <v>44470</v>
      </c>
      <c r="B404" s="13" t="str">
        <f t="shared" si="6"/>
        <v>Q4</v>
      </c>
      <c r="C404" s="12" t="s">
        <v>92</v>
      </c>
      <c r="D404" s="12" t="s">
        <v>93</v>
      </c>
      <c r="E404" s="12" t="s">
        <v>101</v>
      </c>
      <c r="F404" s="12" t="s">
        <v>91</v>
      </c>
      <c r="G404" s="12">
        <v>1010</v>
      </c>
      <c r="H404" s="15">
        <v>3</v>
      </c>
      <c r="I404" s="15">
        <v>300</v>
      </c>
      <c r="J404" s="15">
        <v>303000</v>
      </c>
      <c r="K404" s="12">
        <v>42420</v>
      </c>
      <c r="L404" s="15">
        <v>260580</v>
      </c>
      <c r="M404" s="15">
        <v>252500</v>
      </c>
      <c r="N404" s="15">
        <v>8080</v>
      </c>
      <c r="P404" s="13"/>
      <c r="Q404" s="13"/>
      <c r="W404" s="15"/>
      <c r="X404" s="15"/>
      <c r="Y404" s="15"/>
      <c r="AA404" s="15"/>
      <c r="AB404" s="15"/>
      <c r="AC404" s="15"/>
    </row>
    <row r="405" spans="1:29" x14ac:dyDescent="0.25">
      <c r="A405" s="13">
        <v>44470</v>
      </c>
      <c r="B405" s="13" t="str">
        <f t="shared" si="6"/>
        <v>Q4</v>
      </c>
      <c r="C405" s="12" t="s">
        <v>92</v>
      </c>
      <c r="D405" s="12" t="s">
        <v>93</v>
      </c>
      <c r="E405" s="12" t="s">
        <v>95</v>
      </c>
      <c r="F405" s="12" t="s">
        <v>91</v>
      </c>
      <c r="G405" s="12">
        <v>1010</v>
      </c>
      <c r="H405" s="15">
        <v>250</v>
      </c>
      <c r="I405" s="15">
        <v>300</v>
      </c>
      <c r="J405" s="15">
        <v>303000</v>
      </c>
      <c r="K405" s="12">
        <v>42420</v>
      </c>
      <c r="L405" s="15">
        <v>260580</v>
      </c>
      <c r="M405" s="15">
        <v>252500</v>
      </c>
      <c r="N405" s="15">
        <v>8080</v>
      </c>
      <c r="P405" s="13"/>
      <c r="Q405" s="13"/>
      <c r="W405" s="15"/>
      <c r="X405" s="15"/>
      <c r="Y405" s="15"/>
      <c r="AA405" s="15"/>
      <c r="AB405" s="15"/>
      <c r="AC405" s="15"/>
    </row>
    <row r="406" spans="1:29" x14ac:dyDescent="0.25">
      <c r="A406" s="13">
        <v>44470</v>
      </c>
      <c r="B406" s="13" t="str">
        <f t="shared" si="6"/>
        <v>Q4</v>
      </c>
      <c r="C406" s="12" t="s">
        <v>84</v>
      </c>
      <c r="D406" s="12" t="s">
        <v>93</v>
      </c>
      <c r="E406" s="12" t="s">
        <v>90</v>
      </c>
      <c r="F406" s="12" t="s">
        <v>91</v>
      </c>
      <c r="G406" s="12">
        <v>986</v>
      </c>
      <c r="H406" s="15">
        <v>120</v>
      </c>
      <c r="I406" s="15">
        <v>350</v>
      </c>
      <c r="J406" s="15">
        <v>345100</v>
      </c>
      <c r="K406" s="12">
        <v>41412</v>
      </c>
      <c r="L406" s="15">
        <v>303688</v>
      </c>
      <c r="M406" s="15">
        <v>256360</v>
      </c>
      <c r="N406" s="15">
        <v>47328</v>
      </c>
      <c r="P406" s="13"/>
      <c r="Q406" s="13"/>
      <c r="W406" s="15"/>
      <c r="X406" s="15"/>
      <c r="Y406" s="15"/>
      <c r="AA406" s="15"/>
      <c r="AB406" s="15"/>
      <c r="AC406" s="15"/>
    </row>
    <row r="407" spans="1:29" x14ac:dyDescent="0.25">
      <c r="A407" s="13">
        <v>44470</v>
      </c>
      <c r="B407" s="13" t="str">
        <f t="shared" si="6"/>
        <v>Q4</v>
      </c>
      <c r="C407" s="12" t="s">
        <v>84</v>
      </c>
      <c r="D407" s="12" t="s">
        <v>93</v>
      </c>
      <c r="E407" s="12" t="s">
        <v>95</v>
      </c>
      <c r="F407" s="12" t="s">
        <v>91</v>
      </c>
      <c r="G407" s="12">
        <v>986</v>
      </c>
      <c r="H407" s="15">
        <v>250</v>
      </c>
      <c r="I407" s="15">
        <v>350</v>
      </c>
      <c r="J407" s="15">
        <v>345100</v>
      </c>
      <c r="K407" s="12">
        <v>41412</v>
      </c>
      <c r="L407" s="15">
        <v>303688</v>
      </c>
      <c r="M407" s="15">
        <v>256360</v>
      </c>
      <c r="N407" s="15">
        <v>47328</v>
      </c>
      <c r="P407" s="13"/>
      <c r="Q407" s="13"/>
      <c r="W407" s="15"/>
      <c r="X407" s="15"/>
      <c r="Y407" s="15"/>
      <c r="AA407" s="15"/>
      <c r="AB407" s="15"/>
      <c r="AC407" s="15"/>
    </row>
    <row r="408" spans="1:29" x14ac:dyDescent="0.25">
      <c r="A408" s="13">
        <v>44470</v>
      </c>
      <c r="B408" s="13" t="str">
        <f t="shared" si="6"/>
        <v>Q4</v>
      </c>
      <c r="C408" s="12" t="s">
        <v>84</v>
      </c>
      <c r="D408" s="12" t="s">
        <v>100</v>
      </c>
      <c r="E408" s="12" t="s">
        <v>86</v>
      </c>
      <c r="F408" s="12" t="s">
        <v>91</v>
      </c>
      <c r="G408" s="12">
        <v>905</v>
      </c>
      <c r="H408" s="15">
        <v>10</v>
      </c>
      <c r="I408" s="15">
        <v>20</v>
      </c>
      <c r="J408" s="15">
        <v>18100</v>
      </c>
      <c r="K408" s="12">
        <v>2172</v>
      </c>
      <c r="L408" s="15">
        <v>15928</v>
      </c>
      <c r="M408" s="15">
        <v>9050</v>
      </c>
      <c r="N408" s="15">
        <v>6878</v>
      </c>
      <c r="P408" s="13"/>
      <c r="Q408" s="13"/>
      <c r="W408" s="15"/>
      <c r="X408" s="15"/>
      <c r="Y408" s="15"/>
      <c r="AA408" s="15"/>
      <c r="AB408" s="15"/>
      <c r="AC408" s="15"/>
    </row>
    <row r="409" spans="1:29" x14ac:dyDescent="0.25">
      <c r="A409" s="13">
        <v>44470</v>
      </c>
      <c r="B409" s="13" t="str">
        <f t="shared" si="6"/>
        <v>Q4</v>
      </c>
      <c r="C409" s="12" t="s">
        <v>84</v>
      </c>
      <c r="D409" s="12" t="s">
        <v>100</v>
      </c>
      <c r="E409" s="12" t="s">
        <v>90</v>
      </c>
      <c r="F409" s="12" t="s">
        <v>91</v>
      </c>
      <c r="G409" s="12">
        <v>905</v>
      </c>
      <c r="H409" s="15">
        <v>120</v>
      </c>
      <c r="I409" s="15">
        <v>20</v>
      </c>
      <c r="J409" s="15">
        <v>18100</v>
      </c>
      <c r="K409" s="12">
        <v>2172</v>
      </c>
      <c r="L409" s="15">
        <v>15928</v>
      </c>
      <c r="M409" s="15">
        <v>9050</v>
      </c>
      <c r="N409" s="15">
        <v>6878</v>
      </c>
      <c r="P409" s="13"/>
      <c r="Q409" s="13"/>
      <c r="W409" s="15"/>
      <c r="X409" s="15"/>
      <c r="Y409" s="15"/>
      <c r="AA409" s="15"/>
      <c r="AB409" s="15"/>
      <c r="AC409" s="15"/>
    </row>
    <row r="410" spans="1:29" x14ac:dyDescent="0.25">
      <c r="A410" s="13">
        <v>44470</v>
      </c>
      <c r="B410" s="13" t="str">
        <f t="shared" si="6"/>
        <v>Q4</v>
      </c>
      <c r="C410" s="12" t="s">
        <v>97</v>
      </c>
      <c r="D410" s="12" t="s">
        <v>93</v>
      </c>
      <c r="E410" s="12" t="s">
        <v>86</v>
      </c>
      <c r="F410" s="12" t="s">
        <v>96</v>
      </c>
      <c r="G410" s="12">
        <v>861</v>
      </c>
      <c r="H410" s="15">
        <v>10</v>
      </c>
      <c r="I410" s="15">
        <v>125</v>
      </c>
      <c r="J410" s="15">
        <v>107625</v>
      </c>
      <c r="K410" s="12">
        <v>5381.25</v>
      </c>
      <c r="L410" s="15">
        <v>102243.75</v>
      </c>
      <c r="M410" s="15">
        <v>103320</v>
      </c>
      <c r="N410" s="15">
        <v>-1076.25</v>
      </c>
      <c r="P410" s="13"/>
      <c r="Q410" s="13"/>
      <c r="W410" s="15"/>
      <c r="X410" s="15"/>
      <c r="Y410" s="15"/>
      <c r="AA410" s="15"/>
      <c r="AB410" s="15"/>
      <c r="AC410" s="15"/>
    </row>
    <row r="411" spans="1:29" x14ac:dyDescent="0.25">
      <c r="A411" s="13">
        <v>44470</v>
      </c>
      <c r="B411" s="13" t="str">
        <f t="shared" si="6"/>
        <v>Q4</v>
      </c>
      <c r="C411" s="12" t="s">
        <v>97</v>
      </c>
      <c r="D411" s="12" t="s">
        <v>93</v>
      </c>
      <c r="E411" s="12" t="s">
        <v>90</v>
      </c>
      <c r="F411" s="12" t="s">
        <v>96</v>
      </c>
      <c r="G411" s="12">
        <v>861</v>
      </c>
      <c r="H411" s="15">
        <v>120</v>
      </c>
      <c r="I411" s="15">
        <v>125</v>
      </c>
      <c r="J411" s="15">
        <v>107625</v>
      </c>
      <c r="K411" s="12">
        <v>5381.25</v>
      </c>
      <c r="L411" s="15">
        <v>102243.75</v>
      </c>
      <c r="M411" s="15">
        <v>103320</v>
      </c>
      <c r="N411" s="15">
        <v>-1076.25</v>
      </c>
      <c r="P411" s="13"/>
      <c r="Q411" s="13"/>
      <c r="W411" s="15"/>
      <c r="X411" s="15"/>
      <c r="Y411" s="15"/>
      <c r="AA411" s="15"/>
      <c r="AB411" s="15"/>
      <c r="AC411" s="15"/>
    </row>
    <row r="412" spans="1:29" x14ac:dyDescent="0.25">
      <c r="A412" s="13">
        <v>44470</v>
      </c>
      <c r="B412" s="13" t="str">
        <f t="shared" si="6"/>
        <v>Q4</v>
      </c>
      <c r="C412" s="12" t="s">
        <v>92</v>
      </c>
      <c r="D412" s="12" t="s">
        <v>100</v>
      </c>
      <c r="E412" s="12" t="s">
        <v>102</v>
      </c>
      <c r="F412" s="12" t="s">
        <v>91</v>
      </c>
      <c r="G412" s="12">
        <v>546</v>
      </c>
      <c r="H412" s="15">
        <v>5</v>
      </c>
      <c r="I412" s="15">
        <v>300</v>
      </c>
      <c r="J412" s="15">
        <v>163800</v>
      </c>
      <c r="K412" s="12">
        <v>24570</v>
      </c>
      <c r="L412" s="15">
        <v>139230</v>
      </c>
      <c r="M412" s="15">
        <v>136500</v>
      </c>
      <c r="N412" s="15">
        <v>2730</v>
      </c>
      <c r="P412" s="13"/>
      <c r="Q412" s="13"/>
      <c r="W412" s="15"/>
      <c r="X412" s="15"/>
      <c r="Y412" s="15"/>
      <c r="AA412" s="15"/>
      <c r="AB412" s="15"/>
      <c r="AC412" s="15"/>
    </row>
    <row r="413" spans="1:29" x14ac:dyDescent="0.25">
      <c r="A413" s="13">
        <v>44470</v>
      </c>
      <c r="B413" s="13" t="str">
        <f t="shared" si="6"/>
        <v>Q4</v>
      </c>
      <c r="C413" s="12" t="s">
        <v>92</v>
      </c>
      <c r="D413" s="12" t="s">
        <v>100</v>
      </c>
      <c r="E413" s="12" t="s">
        <v>99</v>
      </c>
      <c r="F413" s="12" t="s">
        <v>91</v>
      </c>
      <c r="G413" s="12">
        <v>546</v>
      </c>
      <c r="H413" s="15">
        <v>260</v>
      </c>
      <c r="I413" s="15">
        <v>300</v>
      </c>
      <c r="J413" s="15">
        <v>163800</v>
      </c>
      <c r="K413" s="12">
        <v>24570</v>
      </c>
      <c r="L413" s="15">
        <v>139230</v>
      </c>
      <c r="M413" s="15">
        <v>136500</v>
      </c>
      <c r="N413" s="15">
        <v>2730</v>
      </c>
      <c r="P413" s="13"/>
      <c r="Q413" s="13"/>
      <c r="W413" s="15"/>
      <c r="X413" s="15"/>
      <c r="Y413" s="15"/>
      <c r="AA413" s="15"/>
      <c r="AB413" s="15"/>
      <c r="AC413" s="15"/>
    </row>
    <row r="414" spans="1:29" x14ac:dyDescent="0.25">
      <c r="A414" s="13">
        <v>44470</v>
      </c>
      <c r="B414" s="13" t="str">
        <f t="shared" si="6"/>
        <v>Q4</v>
      </c>
      <c r="C414" s="12" t="s">
        <v>94</v>
      </c>
      <c r="D414" s="12" t="s">
        <v>98</v>
      </c>
      <c r="E414" s="12" t="s">
        <v>90</v>
      </c>
      <c r="F414" s="12" t="s">
        <v>91</v>
      </c>
      <c r="G414" s="12">
        <v>472</v>
      </c>
      <c r="H414" s="15">
        <v>120</v>
      </c>
      <c r="I414" s="15">
        <v>12</v>
      </c>
      <c r="J414" s="15">
        <v>5664</v>
      </c>
      <c r="K414" s="12">
        <v>623.04</v>
      </c>
      <c r="L414" s="15">
        <v>5040.96</v>
      </c>
      <c r="M414" s="15">
        <v>1416</v>
      </c>
      <c r="N414" s="15">
        <v>3624.96</v>
      </c>
      <c r="P414" s="13"/>
      <c r="Q414" s="13"/>
      <c r="W414" s="15"/>
      <c r="X414" s="15"/>
      <c r="Y414" s="15"/>
      <c r="AA414" s="15"/>
      <c r="AB414" s="15"/>
      <c r="AC414" s="15"/>
    </row>
    <row r="415" spans="1:29" x14ac:dyDescent="0.25">
      <c r="A415" s="13">
        <v>44470</v>
      </c>
      <c r="B415" s="13" t="str">
        <f t="shared" si="6"/>
        <v>Q4</v>
      </c>
      <c r="C415" s="12" t="s">
        <v>94</v>
      </c>
      <c r="D415" s="12" t="s">
        <v>98</v>
      </c>
      <c r="E415" s="12" t="s">
        <v>99</v>
      </c>
      <c r="F415" s="12" t="s">
        <v>91</v>
      </c>
      <c r="G415" s="12">
        <v>472</v>
      </c>
      <c r="H415" s="15">
        <v>260</v>
      </c>
      <c r="I415" s="15">
        <v>12</v>
      </c>
      <c r="J415" s="15">
        <v>5664</v>
      </c>
      <c r="K415" s="12">
        <v>623.04</v>
      </c>
      <c r="L415" s="15">
        <v>5040.96</v>
      </c>
      <c r="M415" s="15">
        <v>1416</v>
      </c>
      <c r="N415" s="15">
        <v>3624.96</v>
      </c>
      <c r="P415" s="13"/>
      <c r="Q415" s="13"/>
      <c r="W415" s="15"/>
      <c r="X415" s="15"/>
      <c r="Y415" s="15"/>
      <c r="AA415" s="15"/>
      <c r="AB415" s="15"/>
      <c r="AC415" s="15"/>
    </row>
    <row r="416" spans="1:29" x14ac:dyDescent="0.25">
      <c r="A416" s="13">
        <v>44470</v>
      </c>
      <c r="B416" s="13" t="str">
        <f t="shared" si="6"/>
        <v>Q4</v>
      </c>
      <c r="C416" s="12" t="s">
        <v>94</v>
      </c>
      <c r="D416" s="12" t="s">
        <v>100</v>
      </c>
      <c r="E416" s="12" t="s">
        <v>90</v>
      </c>
      <c r="F416" s="12" t="s">
        <v>91</v>
      </c>
      <c r="G416" s="12">
        <v>410</v>
      </c>
      <c r="H416" s="15">
        <v>120</v>
      </c>
      <c r="I416" s="15">
        <v>12</v>
      </c>
      <c r="J416" s="15">
        <v>4920</v>
      </c>
      <c r="K416" s="12">
        <v>639.6</v>
      </c>
      <c r="L416" s="15">
        <v>4280.3999999999996</v>
      </c>
      <c r="M416" s="15">
        <v>1230</v>
      </c>
      <c r="N416" s="15">
        <v>3050.3999999999996</v>
      </c>
      <c r="P416" s="13"/>
      <c r="Q416" s="13"/>
      <c r="W416" s="15"/>
      <c r="X416" s="15"/>
      <c r="Y416" s="15"/>
      <c r="AA416" s="15"/>
      <c r="AB416" s="15"/>
      <c r="AC416" s="15"/>
    </row>
    <row r="417" spans="1:29" x14ac:dyDescent="0.25">
      <c r="A417" s="13">
        <v>44470</v>
      </c>
      <c r="B417" s="13" t="str">
        <f t="shared" si="6"/>
        <v>Q4</v>
      </c>
      <c r="C417" s="12" t="s">
        <v>94</v>
      </c>
      <c r="D417" s="12" t="s">
        <v>100</v>
      </c>
      <c r="E417" s="12" t="s">
        <v>99</v>
      </c>
      <c r="F417" s="12" t="s">
        <v>91</v>
      </c>
      <c r="G417" s="12">
        <v>410</v>
      </c>
      <c r="H417" s="15">
        <v>260</v>
      </c>
      <c r="I417" s="15">
        <v>12</v>
      </c>
      <c r="J417" s="15">
        <v>4920</v>
      </c>
      <c r="K417" s="12">
        <v>639.6</v>
      </c>
      <c r="L417" s="15">
        <v>4280.3999999999996</v>
      </c>
      <c r="M417" s="15">
        <v>1230</v>
      </c>
      <c r="N417" s="15">
        <v>3050.3999999999996</v>
      </c>
      <c r="P417" s="13"/>
      <c r="Q417" s="13"/>
      <c r="W417" s="15"/>
      <c r="X417" s="15"/>
      <c r="Y417" s="15"/>
      <c r="AA417" s="15"/>
      <c r="AB417" s="15"/>
      <c r="AC417" s="15"/>
    </row>
    <row r="418" spans="1:29" x14ac:dyDescent="0.25">
      <c r="A418" s="13">
        <v>44470</v>
      </c>
      <c r="B418" s="13" t="str">
        <f t="shared" si="6"/>
        <v>Q4</v>
      </c>
      <c r="C418" s="12" t="s">
        <v>84</v>
      </c>
      <c r="D418" s="12" t="s">
        <v>98</v>
      </c>
      <c r="E418" s="12" t="s">
        <v>86</v>
      </c>
      <c r="F418" s="12" t="s">
        <v>96</v>
      </c>
      <c r="G418" s="12">
        <v>360</v>
      </c>
      <c r="H418" s="15">
        <v>10</v>
      </c>
      <c r="I418" s="15">
        <v>7</v>
      </c>
      <c r="J418" s="15">
        <v>2520</v>
      </c>
      <c r="K418" s="12">
        <v>226.8</v>
      </c>
      <c r="L418" s="15">
        <v>2293.1999999999998</v>
      </c>
      <c r="M418" s="15">
        <v>1800</v>
      </c>
      <c r="N418" s="15">
        <v>493.19999999999982</v>
      </c>
      <c r="P418" s="13"/>
      <c r="Q418" s="13"/>
      <c r="W418" s="15"/>
      <c r="X418" s="15"/>
      <c r="Y418" s="15"/>
      <c r="AA418" s="15"/>
      <c r="AB418" s="15"/>
      <c r="AC418" s="15"/>
    </row>
    <row r="419" spans="1:29" x14ac:dyDescent="0.25">
      <c r="A419" s="13">
        <v>44470</v>
      </c>
      <c r="B419" s="13" t="str">
        <f t="shared" si="6"/>
        <v>Q4</v>
      </c>
      <c r="C419" s="12" t="s">
        <v>84</v>
      </c>
      <c r="D419" s="12" t="s">
        <v>98</v>
      </c>
      <c r="E419" s="12" t="s">
        <v>95</v>
      </c>
      <c r="F419" s="12" t="s">
        <v>96</v>
      </c>
      <c r="G419" s="12">
        <v>360</v>
      </c>
      <c r="H419" s="15">
        <v>250</v>
      </c>
      <c r="I419" s="15">
        <v>7</v>
      </c>
      <c r="J419" s="15">
        <v>2520</v>
      </c>
      <c r="K419" s="12">
        <v>226.8</v>
      </c>
      <c r="L419" s="15">
        <v>2293.1999999999998</v>
      </c>
      <c r="M419" s="15">
        <v>1800</v>
      </c>
      <c r="N419" s="15">
        <v>493.19999999999982</v>
      </c>
      <c r="P419" s="13"/>
      <c r="Q419" s="13"/>
      <c r="W419" s="15"/>
      <c r="X419" s="15"/>
      <c r="Y419" s="15"/>
      <c r="AA419" s="15"/>
      <c r="AB419" s="15"/>
      <c r="AC419" s="15"/>
    </row>
    <row r="420" spans="1:29" x14ac:dyDescent="0.25">
      <c r="A420" s="13">
        <v>44470</v>
      </c>
      <c r="B420" s="13" t="str">
        <f t="shared" si="6"/>
        <v>Q4</v>
      </c>
      <c r="C420" s="12" t="s">
        <v>84</v>
      </c>
      <c r="D420" s="12" t="s">
        <v>98</v>
      </c>
      <c r="E420" s="12" t="s">
        <v>86</v>
      </c>
      <c r="F420" s="12" t="s">
        <v>91</v>
      </c>
      <c r="G420" s="12">
        <v>241</v>
      </c>
      <c r="H420" s="15">
        <v>10</v>
      </c>
      <c r="I420" s="15">
        <v>20</v>
      </c>
      <c r="J420" s="15">
        <v>4820</v>
      </c>
      <c r="K420" s="12">
        <v>482</v>
      </c>
      <c r="L420" s="15">
        <v>4338</v>
      </c>
      <c r="M420" s="15">
        <v>2410</v>
      </c>
      <c r="N420" s="15">
        <v>1928</v>
      </c>
      <c r="P420" s="13"/>
      <c r="Q420" s="13"/>
      <c r="W420" s="15"/>
      <c r="X420" s="15"/>
      <c r="Y420" s="15"/>
      <c r="AA420" s="15"/>
      <c r="AB420" s="15"/>
      <c r="AC420" s="15"/>
    </row>
    <row r="421" spans="1:29" x14ac:dyDescent="0.25">
      <c r="A421" s="13">
        <v>44470</v>
      </c>
      <c r="B421" s="13" t="str">
        <f t="shared" si="6"/>
        <v>Q4</v>
      </c>
      <c r="C421" s="12" t="s">
        <v>84</v>
      </c>
      <c r="D421" s="12" t="s">
        <v>98</v>
      </c>
      <c r="E421" s="12" t="s">
        <v>90</v>
      </c>
      <c r="F421" s="12" t="s">
        <v>91</v>
      </c>
      <c r="G421" s="12">
        <v>241</v>
      </c>
      <c r="H421" s="15">
        <v>120</v>
      </c>
      <c r="I421" s="15">
        <v>20</v>
      </c>
      <c r="J421" s="15">
        <v>4820</v>
      </c>
      <c r="K421" s="12">
        <v>482</v>
      </c>
      <c r="L421" s="15">
        <v>4338</v>
      </c>
      <c r="M421" s="15">
        <v>2410</v>
      </c>
      <c r="N421" s="15">
        <v>1928</v>
      </c>
      <c r="P421" s="13"/>
      <c r="Q421" s="13"/>
      <c r="W421" s="15"/>
      <c r="X421" s="15"/>
      <c r="Y421" s="15"/>
      <c r="AA421" s="15"/>
      <c r="AB421" s="15"/>
      <c r="AC421" s="15"/>
    </row>
    <row r="422" spans="1:29" x14ac:dyDescent="0.25">
      <c r="A422" s="13">
        <v>44501</v>
      </c>
      <c r="B422" s="13" t="str">
        <f t="shared" si="6"/>
        <v>Q4</v>
      </c>
      <c r="C422" s="12" t="s">
        <v>92</v>
      </c>
      <c r="D422" s="12" t="s">
        <v>93</v>
      </c>
      <c r="E422" s="12" t="s">
        <v>86</v>
      </c>
      <c r="F422" s="12" t="s">
        <v>87</v>
      </c>
      <c r="G422" s="12">
        <v>2905</v>
      </c>
      <c r="H422" s="15">
        <v>10</v>
      </c>
      <c r="I422" s="15">
        <v>300</v>
      </c>
      <c r="J422" s="15">
        <v>871500</v>
      </c>
      <c r="K422" s="12">
        <v>8715</v>
      </c>
      <c r="L422" s="15">
        <v>862785</v>
      </c>
      <c r="M422" s="15">
        <v>726250</v>
      </c>
      <c r="N422" s="15">
        <v>136535</v>
      </c>
      <c r="P422" s="13"/>
      <c r="Q422" s="13"/>
      <c r="W422" s="15"/>
      <c r="X422" s="15"/>
      <c r="Y422" s="15"/>
      <c r="AA422" s="15"/>
      <c r="AB422" s="15"/>
      <c r="AC422" s="15"/>
    </row>
    <row r="423" spans="1:29" x14ac:dyDescent="0.25">
      <c r="A423" s="13">
        <v>44501</v>
      </c>
      <c r="B423" s="13" t="str">
        <f t="shared" si="6"/>
        <v>Q4</v>
      </c>
      <c r="C423" s="12" t="s">
        <v>88</v>
      </c>
      <c r="D423" s="12" t="s">
        <v>100</v>
      </c>
      <c r="E423" s="12" t="s">
        <v>101</v>
      </c>
      <c r="F423" s="12" t="s">
        <v>96</v>
      </c>
      <c r="G423" s="12">
        <v>2791</v>
      </c>
      <c r="H423" s="15">
        <v>3</v>
      </c>
      <c r="I423" s="15">
        <v>15</v>
      </c>
      <c r="J423" s="15">
        <v>41865</v>
      </c>
      <c r="K423" s="12">
        <v>2093.25</v>
      </c>
      <c r="L423" s="15">
        <v>39771.75</v>
      </c>
      <c r="M423" s="15">
        <v>27910</v>
      </c>
      <c r="N423" s="15">
        <v>11861.75</v>
      </c>
      <c r="P423" s="13"/>
      <c r="Q423" s="13"/>
      <c r="W423" s="15"/>
      <c r="X423" s="15"/>
      <c r="Y423" s="15"/>
      <c r="AA423" s="15"/>
      <c r="AB423" s="15"/>
      <c r="AC423" s="15"/>
    </row>
    <row r="424" spans="1:29" x14ac:dyDescent="0.25">
      <c r="A424" s="13">
        <v>44501</v>
      </c>
      <c r="B424" s="13" t="str">
        <f t="shared" si="6"/>
        <v>Q4</v>
      </c>
      <c r="C424" s="12" t="s">
        <v>94</v>
      </c>
      <c r="D424" s="12" t="s">
        <v>93</v>
      </c>
      <c r="E424" s="12" t="s">
        <v>102</v>
      </c>
      <c r="F424" s="12" t="s">
        <v>96</v>
      </c>
      <c r="G424" s="12">
        <v>2723</v>
      </c>
      <c r="H424" s="15">
        <v>5</v>
      </c>
      <c r="I424" s="15">
        <v>12</v>
      </c>
      <c r="J424" s="15">
        <v>32676</v>
      </c>
      <c r="K424" s="12">
        <v>1960.56</v>
      </c>
      <c r="L424" s="15">
        <v>30715.439999999999</v>
      </c>
      <c r="M424" s="15">
        <v>8169</v>
      </c>
      <c r="N424" s="15">
        <v>22546.44</v>
      </c>
      <c r="P424" s="13"/>
      <c r="Q424" s="13"/>
      <c r="W424" s="15"/>
      <c r="X424" s="15"/>
      <c r="Y424" s="15"/>
      <c r="AA424" s="15"/>
      <c r="AB424" s="15"/>
      <c r="AC424" s="15"/>
    </row>
    <row r="425" spans="1:29" x14ac:dyDescent="0.25">
      <c r="A425" s="13">
        <v>44501</v>
      </c>
      <c r="B425" s="13" t="str">
        <f t="shared" si="6"/>
        <v>Q4</v>
      </c>
      <c r="C425" s="12" t="s">
        <v>88</v>
      </c>
      <c r="D425" s="12" t="s">
        <v>85</v>
      </c>
      <c r="E425" s="12" t="s">
        <v>101</v>
      </c>
      <c r="F425" s="12" t="s">
        <v>91</v>
      </c>
      <c r="G425" s="12">
        <v>2689</v>
      </c>
      <c r="H425" s="15">
        <v>3</v>
      </c>
      <c r="I425" s="15">
        <v>15</v>
      </c>
      <c r="J425" s="15">
        <v>40335</v>
      </c>
      <c r="K425" s="12">
        <v>4840.2</v>
      </c>
      <c r="L425" s="15">
        <v>35494.800000000003</v>
      </c>
      <c r="M425" s="15">
        <v>26890</v>
      </c>
      <c r="N425" s="15">
        <v>8604.8000000000029</v>
      </c>
      <c r="P425" s="13"/>
      <c r="Q425" s="13"/>
      <c r="W425" s="15"/>
      <c r="X425" s="15"/>
      <c r="Y425" s="15"/>
      <c r="AA425" s="15"/>
      <c r="AB425" s="15"/>
      <c r="AC425" s="15"/>
    </row>
    <row r="426" spans="1:29" x14ac:dyDescent="0.25">
      <c r="A426" s="13">
        <v>44501</v>
      </c>
      <c r="B426" s="13" t="str">
        <f t="shared" si="6"/>
        <v>Q4</v>
      </c>
      <c r="C426" s="12" t="s">
        <v>84</v>
      </c>
      <c r="D426" s="12" t="s">
        <v>98</v>
      </c>
      <c r="E426" s="12" t="s">
        <v>90</v>
      </c>
      <c r="F426" s="12" t="s">
        <v>91</v>
      </c>
      <c r="G426" s="12">
        <v>2665</v>
      </c>
      <c r="H426" s="15">
        <v>120</v>
      </c>
      <c r="I426" s="15">
        <v>7</v>
      </c>
      <c r="J426" s="15">
        <v>18655</v>
      </c>
      <c r="K426" s="12">
        <v>1865.5</v>
      </c>
      <c r="L426" s="15">
        <v>16789.5</v>
      </c>
      <c r="M426" s="15">
        <v>13325</v>
      </c>
      <c r="N426" s="15">
        <v>3464.5</v>
      </c>
      <c r="P426" s="13"/>
      <c r="Q426" s="13"/>
      <c r="W426" s="15"/>
      <c r="X426" s="15"/>
      <c r="Y426" s="15"/>
      <c r="AA426" s="15"/>
      <c r="AB426" s="15"/>
      <c r="AC426" s="15"/>
    </row>
    <row r="427" spans="1:29" x14ac:dyDescent="0.25">
      <c r="A427" s="13">
        <v>44501</v>
      </c>
      <c r="B427" s="13" t="str">
        <f t="shared" si="6"/>
        <v>Q4</v>
      </c>
      <c r="C427" s="12" t="s">
        <v>97</v>
      </c>
      <c r="D427" s="12" t="s">
        <v>85</v>
      </c>
      <c r="E427" s="12" t="s">
        <v>95</v>
      </c>
      <c r="F427" s="12" t="s">
        <v>91</v>
      </c>
      <c r="G427" s="12">
        <v>2529</v>
      </c>
      <c r="H427" s="15">
        <v>250</v>
      </c>
      <c r="I427" s="15">
        <v>125</v>
      </c>
      <c r="J427" s="15">
        <v>316125</v>
      </c>
      <c r="K427" s="12">
        <v>31612.5</v>
      </c>
      <c r="L427" s="15">
        <v>284512.5</v>
      </c>
      <c r="M427" s="15">
        <v>303480</v>
      </c>
      <c r="N427" s="15">
        <v>-18967.5</v>
      </c>
      <c r="P427" s="13"/>
      <c r="Q427" s="13"/>
      <c r="W427" s="15"/>
      <c r="X427" s="15"/>
      <c r="Y427" s="15"/>
      <c r="AA427" s="15"/>
      <c r="AB427" s="15"/>
      <c r="AC427" s="15"/>
    </row>
    <row r="428" spans="1:29" x14ac:dyDescent="0.25">
      <c r="A428" s="13">
        <v>44501</v>
      </c>
      <c r="B428" s="13" t="str">
        <f t="shared" si="6"/>
        <v>Q4</v>
      </c>
      <c r="C428" s="12" t="s">
        <v>97</v>
      </c>
      <c r="D428" s="12" t="s">
        <v>93</v>
      </c>
      <c r="E428" s="12" t="s">
        <v>95</v>
      </c>
      <c r="F428" s="12" t="s">
        <v>91</v>
      </c>
      <c r="G428" s="12">
        <v>2387</v>
      </c>
      <c r="H428" s="15">
        <v>250</v>
      </c>
      <c r="I428" s="15">
        <v>125</v>
      </c>
      <c r="J428" s="15">
        <v>298375</v>
      </c>
      <c r="K428" s="12">
        <v>35805</v>
      </c>
      <c r="L428" s="15">
        <v>262570</v>
      </c>
      <c r="M428" s="15">
        <v>286440</v>
      </c>
      <c r="N428" s="15">
        <v>-23870</v>
      </c>
      <c r="P428" s="13"/>
      <c r="Q428" s="13"/>
      <c r="W428" s="15"/>
      <c r="X428" s="15"/>
      <c r="Y428" s="15"/>
      <c r="AA428" s="15"/>
      <c r="AB428" s="15"/>
      <c r="AC428" s="15"/>
    </row>
    <row r="429" spans="1:29" x14ac:dyDescent="0.25">
      <c r="A429" s="13">
        <v>44501</v>
      </c>
      <c r="B429" s="13" t="str">
        <f t="shared" si="6"/>
        <v>Q4</v>
      </c>
      <c r="C429" s="12" t="s">
        <v>94</v>
      </c>
      <c r="D429" s="12" t="s">
        <v>98</v>
      </c>
      <c r="E429" s="12" t="s">
        <v>102</v>
      </c>
      <c r="F429" s="12" t="s">
        <v>96</v>
      </c>
      <c r="G429" s="12">
        <v>2342</v>
      </c>
      <c r="H429" s="15">
        <v>5</v>
      </c>
      <c r="I429" s="15">
        <v>12</v>
      </c>
      <c r="J429" s="15">
        <v>28104</v>
      </c>
      <c r="K429" s="12">
        <v>1405.2</v>
      </c>
      <c r="L429" s="15">
        <v>26698.799999999999</v>
      </c>
      <c r="M429" s="15">
        <v>7026</v>
      </c>
      <c r="N429" s="15">
        <v>19672.8</v>
      </c>
      <c r="P429" s="13"/>
      <c r="Q429" s="13"/>
      <c r="W429" s="15"/>
      <c r="X429" s="15"/>
      <c r="Y429" s="15"/>
      <c r="AA429" s="15"/>
      <c r="AB429" s="15"/>
      <c r="AC429" s="15"/>
    </row>
    <row r="430" spans="1:29" x14ac:dyDescent="0.25">
      <c r="A430" s="13">
        <v>44501</v>
      </c>
      <c r="B430" s="13" t="str">
        <f t="shared" si="6"/>
        <v>Q4</v>
      </c>
      <c r="C430" s="12" t="s">
        <v>94</v>
      </c>
      <c r="D430" s="12" t="s">
        <v>89</v>
      </c>
      <c r="E430" s="12" t="s">
        <v>102</v>
      </c>
      <c r="F430" s="12" t="s">
        <v>96</v>
      </c>
      <c r="G430" s="12">
        <v>2342</v>
      </c>
      <c r="H430" s="15">
        <v>5</v>
      </c>
      <c r="I430" s="15">
        <v>12</v>
      </c>
      <c r="J430" s="15">
        <v>28104</v>
      </c>
      <c r="K430" s="12">
        <v>1967.28</v>
      </c>
      <c r="L430" s="15">
        <v>26136.720000000001</v>
      </c>
      <c r="M430" s="15">
        <v>7026</v>
      </c>
      <c r="N430" s="15">
        <v>19110.72</v>
      </c>
      <c r="P430" s="13"/>
      <c r="Q430" s="13"/>
      <c r="W430" s="15"/>
      <c r="X430" s="15"/>
      <c r="Y430" s="15"/>
      <c r="AA430" s="15"/>
      <c r="AB430" s="15"/>
      <c r="AC430" s="15"/>
    </row>
    <row r="431" spans="1:29" x14ac:dyDescent="0.25">
      <c r="A431" s="13">
        <v>44501</v>
      </c>
      <c r="B431" s="13" t="str">
        <f t="shared" si="6"/>
        <v>Q4</v>
      </c>
      <c r="C431" s="12" t="s">
        <v>94</v>
      </c>
      <c r="D431" s="12" t="s">
        <v>85</v>
      </c>
      <c r="E431" s="12" t="s">
        <v>102</v>
      </c>
      <c r="F431" s="12" t="s">
        <v>96</v>
      </c>
      <c r="G431" s="12">
        <v>2321</v>
      </c>
      <c r="H431" s="15">
        <v>5</v>
      </c>
      <c r="I431" s="15">
        <v>12</v>
      </c>
      <c r="J431" s="15">
        <v>27852</v>
      </c>
      <c r="K431" s="12">
        <v>2506.6799999999998</v>
      </c>
      <c r="L431" s="15">
        <v>25345.32</v>
      </c>
      <c r="M431" s="15">
        <v>6963</v>
      </c>
      <c r="N431" s="15">
        <v>18382.32</v>
      </c>
      <c r="P431" s="13"/>
      <c r="Q431" s="13"/>
      <c r="W431" s="15"/>
      <c r="X431" s="15"/>
      <c r="Y431" s="15"/>
      <c r="AA431" s="15"/>
      <c r="AB431" s="15"/>
      <c r="AC431" s="15"/>
    </row>
    <row r="432" spans="1:29" x14ac:dyDescent="0.25">
      <c r="A432" s="13">
        <v>44501</v>
      </c>
      <c r="B432" s="13" t="str">
        <f t="shared" si="6"/>
        <v>Q4</v>
      </c>
      <c r="C432" s="12" t="s">
        <v>92</v>
      </c>
      <c r="D432" s="12" t="s">
        <v>100</v>
      </c>
      <c r="E432" s="12" t="s">
        <v>86</v>
      </c>
      <c r="F432" s="12" t="s">
        <v>91</v>
      </c>
      <c r="G432" s="12">
        <v>2150</v>
      </c>
      <c r="H432" s="15">
        <v>10</v>
      </c>
      <c r="I432" s="15">
        <v>300</v>
      </c>
      <c r="J432" s="15">
        <v>645000</v>
      </c>
      <c r="K432" s="12">
        <v>77400</v>
      </c>
      <c r="L432" s="15">
        <v>567600</v>
      </c>
      <c r="M432" s="15">
        <v>537500</v>
      </c>
      <c r="N432" s="15">
        <v>30100</v>
      </c>
      <c r="P432" s="13"/>
      <c r="Q432" s="13"/>
      <c r="W432" s="15"/>
      <c r="X432" s="15"/>
      <c r="Y432" s="15"/>
      <c r="AA432" s="15"/>
      <c r="AB432" s="15"/>
      <c r="AC432" s="15"/>
    </row>
    <row r="433" spans="1:29" x14ac:dyDescent="0.25">
      <c r="A433" s="13">
        <v>44501</v>
      </c>
      <c r="B433" s="13" t="str">
        <f t="shared" si="6"/>
        <v>Q4</v>
      </c>
      <c r="C433" s="12" t="s">
        <v>88</v>
      </c>
      <c r="D433" s="12" t="s">
        <v>93</v>
      </c>
      <c r="E433" s="12" t="s">
        <v>101</v>
      </c>
      <c r="F433" s="12" t="s">
        <v>96</v>
      </c>
      <c r="G433" s="12">
        <v>2030</v>
      </c>
      <c r="H433" s="15">
        <v>3</v>
      </c>
      <c r="I433" s="15">
        <v>15</v>
      </c>
      <c r="J433" s="15">
        <v>30450</v>
      </c>
      <c r="K433" s="12">
        <v>1827</v>
      </c>
      <c r="L433" s="15">
        <v>28623</v>
      </c>
      <c r="M433" s="15">
        <v>20300</v>
      </c>
      <c r="N433" s="15">
        <v>8323</v>
      </c>
      <c r="P433" s="13"/>
      <c r="Q433" s="13"/>
      <c r="W433" s="15"/>
      <c r="X433" s="15"/>
      <c r="Y433" s="15"/>
      <c r="AA433" s="15"/>
      <c r="AB433" s="15"/>
      <c r="AC433" s="15"/>
    </row>
    <row r="434" spans="1:29" x14ac:dyDescent="0.25">
      <c r="A434" s="13">
        <v>44501</v>
      </c>
      <c r="B434" s="13" t="str">
        <f t="shared" si="6"/>
        <v>Q4</v>
      </c>
      <c r="C434" s="12" t="s">
        <v>84</v>
      </c>
      <c r="D434" s="12" t="s">
        <v>85</v>
      </c>
      <c r="E434" s="12" t="s">
        <v>90</v>
      </c>
      <c r="F434" s="12" t="s">
        <v>91</v>
      </c>
      <c r="G434" s="12">
        <v>1808</v>
      </c>
      <c r="H434" s="15">
        <v>120</v>
      </c>
      <c r="I434" s="15">
        <v>7</v>
      </c>
      <c r="J434" s="15">
        <v>12656</v>
      </c>
      <c r="K434" s="12">
        <v>1392.16</v>
      </c>
      <c r="L434" s="15">
        <v>11263.84</v>
      </c>
      <c r="M434" s="15">
        <v>9040</v>
      </c>
      <c r="N434" s="15">
        <v>2223.84</v>
      </c>
      <c r="P434" s="13"/>
      <c r="Q434" s="13"/>
      <c r="W434" s="15"/>
      <c r="X434" s="15"/>
      <c r="Y434" s="15"/>
      <c r="AA434" s="15"/>
      <c r="AB434" s="15"/>
      <c r="AC434" s="15"/>
    </row>
    <row r="435" spans="1:29" x14ac:dyDescent="0.25">
      <c r="A435" s="13">
        <v>44501</v>
      </c>
      <c r="B435" s="13" t="str">
        <f t="shared" si="6"/>
        <v>Q4</v>
      </c>
      <c r="C435" s="12" t="s">
        <v>97</v>
      </c>
      <c r="D435" s="12" t="s">
        <v>89</v>
      </c>
      <c r="E435" s="12" t="s">
        <v>95</v>
      </c>
      <c r="F435" s="12" t="s">
        <v>87</v>
      </c>
      <c r="G435" s="12">
        <v>1744</v>
      </c>
      <c r="H435" s="15">
        <v>250</v>
      </c>
      <c r="I435" s="15">
        <v>125</v>
      </c>
      <c r="J435" s="15">
        <v>218000</v>
      </c>
      <c r="K435" s="12">
        <v>2180</v>
      </c>
      <c r="L435" s="15">
        <v>215820</v>
      </c>
      <c r="M435" s="15">
        <v>209280</v>
      </c>
      <c r="N435" s="15">
        <v>6540</v>
      </c>
      <c r="P435" s="13"/>
      <c r="Q435" s="13"/>
      <c r="W435" s="15"/>
      <c r="X435" s="15"/>
      <c r="Y435" s="15"/>
      <c r="AA435" s="15"/>
      <c r="AB435" s="15"/>
      <c r="AC435" s="15"/>
    </row>
    <row r="436" spans="1:29" x14ac:dyDescent="0.25">
      <c r="A436" s="13">
        <v>44501</v>
      </c>
      <c r="B436" s="13" t="str">
        <f t="shared" si="6"/>
        <v>Q4</v>
      </c>
      <c r="C436" s="12" t="s">
        <v>84</v>
      </c>
      <c r="D436" s="12" t="s">
        <v>100</v>
      </c>
      <c r="E436" s="12" t="s">
        <v>99</v>
      </c>
      <c r="F436" s="12" t="s">
        <v>96</v>
      </c>
      <c r="G436" s="12">
        <v>1694</v>
      </c>
      <c r="H436" s="15">
        <v>260</v>
      </c>
      <c r="I436" s="15">
        <v>20</v>
      </c>
      <c r="J436" s="15">
        <v>33880</v>
      </c>
      <c r="K436" s="12">
        <v>3049.2</v>
      </c>
      <c r="L436" s="15">
        <v>30830.799999999999</v>
      </c>
      <c r="M436" s="15">
        <v>16940</v>
      </c>
      <c r="N436" s="15">
        <v>13890.8</v>
      </c>
      <c r="P436" s="13"/>
      <c r="Q436" s="13"/>
      <c r="W436" s="15"/>
      <c r="X436" s="15"/>
      <c r="Y436" s="15"/>
      <c r="AA436" s="15"/>
      <c r="AB436" s="15"/>
      <c r="AC436" s="15"/>
    </row>
    <row r="437" spans="1:29" x14ac:dyDescent="0.25">
      <c r="A437" s="13">
        <v>44501</v>
      </c>
      <c r="B437" s="13" t="str">
        <f t="shared" si="6"/>
        <v>Q4</v>
      </c>
      <c r="C437" s="12" t="s">
        <v>84</v>
      </c>
      <c r="D437" s="12" t="s">
        <v>89</v>
      </c>
      <c r="E437" s="12" t="s">
        <v>86</v>
      </c>
      <c r="F437" s="12" t="s">
        <v>91</v>
      </c>
      <c r="G437" s="12">
        <v>1594</v>
      </c>
      <c r="H437" s="15">
        <v>10</v>
      </c>
      <c r="I437" s="15">
        <v>350</v>
      </c>
      <c r="J437" s="15">
        <v>557900</v>
      </c>
      <c r="K437" s="12">
        <v>66948</v>
      </c>
      <c r="L437" s="15">
        <v>490952</v>
      </c>
      <c r="M437" s="15">
        <v>414440</v>
      </c>
      <c r="N437" s="15">
        <v>76512</v>
      </c>
      <c r="P437" s="13"/>
      <c r="Q437" s="13"/>
      <c r="W437" s="15"/>
      <c r="X437" s="15"/>
      <c r="Y437" s="15"/>
      <c r="AA437" s="15"/>
      <c r="AB437" s="15"/>
      <c r="AC437" s="15"/>
    </row>
    <row r="438" spans="1:29" x14ac:dyDescent="0.25">
      <c r="A438" s="13">
        <v>44501</v>
      </c>
      <c r="B438" s="13" t="str">
        <f t="shared" si="6"/>
        <v>Q4</v>
      </c>
      <c r="C438" s="12" t="s">
        <v>84</v>
      </c>
      <c r="D438" s="12" t="s">
        <v>98</v>
      </c>
      <c r="E438" s="12" t="s">
        <v>99</v>
      </c>
      <c r="F438" s="12" t="s">
        <v>96</v>
      </c>
      <c r="G438" s="12">
        <v>1520</v>
      </c>
      <c r="H438" s="15">
        <v>260</v>
      </c>
      <c r="I438" s="15">
        <v>20</v>
      </c>
      <c r="J438" s="15">
        <v>30400</v>
      </c>
      <c r="K438" s="12">
        <v>2432</v>
      </c>
      <c r="L438" s="15">
        <v>27968</v>
      </c>
      <c r="M438" s="15">
        <v>15200</v>
      </c>
      <c r="N438" s="15">
        <v>12768</v>
      </c>
      <c r="P438" s="13"/>
      <c r="Q438" s="13"/>
      <c r="W438" s="15"/>
      <c r="X438" s="15"/>
      <c r="Y438" s="15"/>
      <c r="AA438" s="15"/>
      <c r="AB438" s="15"/>
      <c r="AC438" s="15"/>
    </row>
    <row r="439" spans="1:29" x14ac:dyDescent="0.25">
      <c r="A439" s="13">
        <v>44501</v>
      </c>
      <c r="B439" s="13" t="str">
        <f t="shared" si="6"/>
        <v>Q4</v>
      </c>
      <c r="C439" s="12" t="s">
        <v>88</v>
      </c>
      <c r="D439" s="12" t="s">
        <v>98</v>
      </c>
      <c r="E439" s="12" t="s">
        <v>101</v>
      </c>
      <c r="F439" s="12" t="s">
        <v>91</v>
      </c>
      <c r="G439" s="12">
        <v>1513</v>
      </c>
      <c r="H439" s="15">
        <v>3</v>
      </c>
      <c r="I439" s="15">
        <v>15</v>
      </c>
      <c r="J439" s="15">
        <v>22695</v>
      </c>
      <c r="K439" s="12">
        <v>3177.3</v>
      </c>
      <c r="L439" s="15">
        <v>19517.7</v>
      </c>
      <c r="M439" s="15">
        <v>15130</v>
      </c>
      <c r="N439" s="15">
        <v>4387.7000000000007</v>
      </c>
      <c r="P439" s="13"/>
      <c r="Q439" s="13"/>
      <c r="W439" s="15"/>
      <c r="X439" s="15"/>
      <c r="Y439" s="15"/>
      <c r="AA439" s="15"/>
      <c r="AB439" s="15"/>
      <c r="AC439" s="15"/>
    </row>
    <row r="440" spans="1:29" x14ac:dyDescent="0.25">
      <c r="A440" s="13">
        <v>44501</v>
      </c>
      <c r="B440" s="13" t="str">
        <f t="shared" si="6"/>
        <v>Q4</v>
      </c>
      <c r="C440" s="12" t="s">
        <v>92</v>
      </c>
      <c r="D440" s="12" t="s">
        <v>85</v>
      </c>
      <c r="E440" s="12" t="s">
        <v>86</v>
      </c>
      <c r="F440" s="12" t="s">
        <v>91</v>
      </c>
      <c r="G440" s="12">
        <v>1366</v>
      </c>
      <c r="H440" s="15">
        <v>10</v>
      </c>
      <c r="I440" s="15">
        <v>300</v>
      </c>
      <c r="J440" s="15">
        <v>409800</v>
      </c>
      <c r="K440" s="12">
        <v>45078</v>
      </c>
      <c r="L440" s="15">
        <v>364722</v>
      </c>
      <c r="M440" s="15">
        <v>341500</v>
      </c>
      <c r="N440" s="15">
        <v>23222</v>
      </c>
      <c r="P440" s="13"/>
      <c r="Q440" s="13"/>
      <c r="W440" s="15"/>
      <c r="X440" s="15"/>
      <c r="Y440" s="15"/>
      <c r="AA440" s="15"/>
      <c r="AB440" s="15"/>
      <c r="AC440" s="15"/>
    </row>
    <row r="441" spans="1:29" x14ac:dyDescent="0.25">
      <c r="A441" s="13">
        <v>44501</v>
      </c>
      <c r="B441" s="13" t="str">
        <f t="shared" si="6"/>
        <v>Q4</v>
      </c>
      <c r="C441" s="12" t="s">
        <v>92</v>
      </c>
      <c r="D441" s="12" t="s">
        <v>98</v>
      </c>
      <c r="E441" s="12" t="s">
        <v>86</v>
      </c>
      <c r="F441" s="12" t="s">
        <v>91</v>
      </c>
      <c r="G441" s="12">
        <v>1359</v>
      </c>
      <c r="H441" s="15">
        <v>10</v>
      </c>
      <c r="I441" s="15">
        <v>300</v>
      </c>
      <c r="J441" s="15">
        <v>407700</v>
      </c>
      <c r="K441" s="12">
        <v>48924</v>
      </c>
      <c r="L441" s="15">
        <v>358776</v>
      </c>
      <c r="M441" s="15">
        <v>339750</v>
      </c>
      <c r="N441" s="15">
        <v>19026</v>
      </c>
      <c r="P441" s="13"/>
      <c r="Q441" s="13"/>
      <c r="W441" s="15"/>
      <c r="X441" s="15"/>
      <c r="Y441" s="15"/>
      <c r="AA441" s="15"/>
      <c r="AB441" s="15"/>
      <c r="AC441" s="15"/>
    </row>
    <row r="442" spans="1:29" x14ac:dyDescent="0.25">
      <c r="A442" s="13">
        <v>44501</v>
      </c>
      <c r="B442" s="13" t="str">
        <f t="shared" si="6"/>
        <v>Q4</v>
      </c>
      <c r="C442" s="12" t="s">
        <v>84</v>
      </c>
      <c r="D442" s="12" t="s">
        <v>100</v>
      </c>
      <c r="E442" s="12" t="s">
        <v>90</v>
      </c>
      <c r="F442" s="12" t="s">
        <v>96</v>
      </c>
      <c r="G442" s="12">
        <v>1333</v>
      </c>
      <c r="H442" s="15">
        <v>120</v>
      </c>
      <c r="I442" s="15">
        <v>7</v>
      </c>
      <c r="J442" s="15">
        <v>9331</v>
      </c>
      <c r="K442" s="12">
        <v>559.86</v>
      </c>
      <c r="L442" s="15">
        <v>8771.14</v>
      </c>
      <c r="M442" s="15">
        <v>6665</v>
      </c>
      <c r="N442" s="15">
        <v>2106.1399999999994</v>
      </c>
      <c r="P442" s="13"/>
      <c r="Q442" s="13"/>
      <c r="W442" s="15"/>
      <c r="X442" s="15"/>
      <c r="Y442" s="15"/>
      <c r="AA442" s="15"/>
      <c r="AB442" s="15"/>
      <c r="AC442" s="15"/>
    </row>
    <row r="443" spans="1:29" x14ac:dyDescent="0.25">
      <c r="A443" s="13">
        <v>44501</v>
      </c>
      <c r="B443" s="13" t="str">
        <f t="shared" si="6"/>
        <v>Q4</v>
      </c>
      <c r="C443" s="12" t="s">
        <v>92</v>
      </c>
      <c r="D443" s="12" t="s">
        <v>89</v>
      </c>
      <c r="E443" s="12" t="s">
        <v>86</v>
      </c>
      <c r="F443" s="12" t="s">
        <v>96</v>
      </c>
      <c r="G443" s="12">
        <v>1324</v>
      </c>
      <c r="H443" s="15">
        <v>10</v>
      </c>
      <c r="I443" s="15">
        <v>300</v>
      </c>
      <c r="J443" s="15">
        <v>397200</v>
      </c>
      <c r="K443" s="12">
        <v>35748</v>
      </c>
      <c r="L443" s="15">
        <v>361452</v>
      </c>
      <c r="M443" s="15">
        <v>331000</v>
      </c>
      <c r="N443" s="15">
        <v>30452</v>
      </c>
      <c r="P443" s="13"/>
      <c r="Q443" s="13"/>
      <c r="W443" s="15"/>
      <c r="X443" s="15"/>
      <c r="Y443" s="15"/>
      <c r="AA443" s="15"/>
      <c r="AB443" s="15"/>
      <c r="AC443" s="15"/>
    </row>
    <row r="444" spans="1:29" x14ac:dyDescent="0.25">
      <c r="A444" s="13">
        <v>44501</v>
      </c>
      <c r="B444" s="13" t="str">
        <f t="shared" si="6"/>
        <v>Q4</v>
      </c>
      <c r="C444" s="12" t="s">
        <v>84</v>
      </c>
      <c r="D444" s="12" t="s">
        <v>93</v>
      </c>
      <c r="E444" s="12" t="s">
        <v>99</v>
      </c>
      <c r="F444" s="12" t="s">
        <v>87</v>
      </c>
      <c r="G444" s="12">
        <v>1236</v>
      </c>
      <c r="H444" s="15">
        <v>260</v>
      </c>
      <c r="I444" s="15">
        <v>20</v>
      </c>
      <c r="J444" s="15">
        <v>24720</v>
      </c>
      <c r="K444" s="12">
        <v>494.4</v>
      </c>
      <c r="L444" s="15">
        <v>24225.599999999999</v>
      </c>
      <c r="M444" s="15">
        <v>12360</v>
      </c>
      <c r="N444" s="15">
        <v>11865.599999999999</v>
      </c>
      <c r="P444" s="13"/>
      <c r="Q444" s="13"/>
      <c r="W444" s="15"/>
      <c r="X444" s="15"/>
      <c r="Y444" s="15"/>
      <c r="AA444" s="15"/>
      <c r="AB444" s="15"/>
      <c r="AC444" s="15"/>
    </row>
    <row r="445" spans="1:29" x14ac:dyDescent="0.25">
      <c r="A445" s="13">
        <v>44501</v>
      </c>
      <c r="B445" s="13" t="str">
        <f t="shared" si="6"/>
        <v>Q4</v>
      </c>
      <c r="C445" s="12" t="s">
        <v>84</v>
      </c>
      <c r="D445" s="12" t="s">
        <v>100</v>
      </c>
      <c r="E445" s="12" t="s">
        <v>86</v>
      </c>
      <c r="F445" s="12" t="s">
        <v>91</v>
      </c>
      <c r="G445" s="12">
        <v>1197</v>
      </c>
      <c r="H445" s="15">
        <v>10</v>
      </c>
      <c r="I445" s="15">
        <v>350</v>
      </c>
      <c r="J445" s="15">
        <v>418950</v>
      </c>
      <c r="K445" s="12">
        <v>50274</v>
      </c>
      <c r="L445" s="15">
        <v>368676</v>
      </c>
      <c r="M445" s="15">
        <v>311220</v>
      </c>
      <c r="N445" s="15">
        <v>57456</v>
      </c>
      <c r="P445" s="13"/>
      <c r="Q445" s="13"/>
      <c r="W445" s="15"/>
      <c r="X445" s="15"/>
      <c r="Y445" s="15"/>
      <c r="AA445" s="15"/>
      <c r="AB445" s="15"/>
      <c r="AC445" s="15"/>
    </row>
    <row r="446" spans="1:29" x14ac:dyDescent="0.25">
      <c r="A446" s="13">
        <v>44501</v>
      </c>
      <c r="B446" s="13" t="str">
        <f t="shared" si="6"/>
        <v>Q4</v>
      </c>
      <c r="C446" s="12" t="s">
        <v>84</v>
      </c>
      <c r="D446" s="12" t="s">
        <v>93</v>
      </c>
      <c r="E446" s="12" t="s">
        <v>86</v>
      </c>
      <c r="F446" s="12" t="s">
        <v>91</v>
      </c>
      <c r="G446" s="12">
        <v>1177</v>
      </c>
      <c r="H446" s="15">
        <v>10</v>
      </c>
      <c r="I446" s="15">
        <v>350</v>
      </c>
      <c r="J446" s="15">
        <v>411950</v>
      </c>
      <c r="K446" s="12">
        <v>57673</v>
      </c>
      <c r="L446" s="15">
        <v>354277</v>
      </c>
      <c r="M446" s="15">
        <v>306020</v>
      </c>
      <c r="N446" s="15">
        <v>48257</v>
      </c>
      <c r="P446" s="13"/>
      <c r="Q446" s="13"/>
      <c r="W446" s="15"/>
      <c r="X446" s="15"/>
      <c r="Y446" s="15"/>
      <c r="AA446" s="15"/>
      <c r="AB446" s="15"/>
      <c r="AC446" s="15"/>
    </row>
    <row r="447" spans="1:29" x14ac:dyDescent="0.25">
      <c r="A447" s="13">
        <v>44501</v>
      </c>
      <c r="B447" s="13" t="str">
        <f t="shared" si="6"/>
        <v>Q4</v>
      </c>
      <c r="C447" s="12" t="s">
        <v>84</v>
      </c>
      <c r="D447" s="12" t="s">
        <v>85</v>
      </c>
      <c r="E447" s="12" t="s">
        <v>99</v>
      </c>
      <c r="F447" s="12" t="s">
        <v>96</v>
      </c>
      <c r="G447" s="12">
        <v>1118</v>
      </c>
      <c r="H447" s="15">
        <v>260</v>
      </c>
      <c r="I447" s="15">
        <v>20</v>
      </c>
      <c r="J447" s="15">
        <v>22360</v>
      </c>
      <c r="K447" s="12">
        <v>1565.2</v>
      </c>
      <c r="L447" s="15">
        <v>20794.8</v>
      </c>
      <c r="M447" s="15">
        <v>11180</v>
      </c>
      <c r="N447" s="15">
        <v>9614.7999999999993</v>
      </c>
      <c r="P447" s="13"/>
      <c r="Q447" s="13"/>
      <c r="W447" s="15"/>
      <c r="X447" s="15"/>
      <c r="Y447" s="15"/>
      <c r="AA447" s="15"/>
      <c r="AB447" s="15"/>
      <c r="AC447" s="15"/>
    </row>
    <row r="448" spans="1:29" x14ac:dyDescent="0.25">
      <c r="A448" s="13">
        <v>44501</v>
      </c>
      <c r="B448" s="13" t="str">
        <f t="shared" si="6"/>
        <v>Q4</v>
      </c>
      <c r="C448" s="12" t="s">
        <v>84</v>
      </c>
      <c r="D448" s="12" t="s">
        <v>89</v>
      </c>
      <c r="E448" s="12" t="s">
        <v>99</v>
      </c>
      <c r="F448" s="12" t="s">
        <v>87</v>
      </c>
      <c r="G448" s="12">
        <v>941</v>
      </c>
      <c r="H448" s="15">
        <v>260</v>
      </c>
      <c r="I448" s="15">
        <v>20</v>
      </c>
      <c r="J448" s="15">
        <v>18820</v>
      </c>
      <c r="K448" s="12">
        <v>376.4</v>
      </c>
      <c r="L448" s="15">
        <v>18443.599999999999</v>
      </c>
      <c r="M448" s="15">
        <v>9410</v>
      </c>
      <c r="N448" s="15">
        <v>9033.5999999999985</v>
      </c>
      <c r="P448" s="13"/>
      <c r="Q448" s="13"/>
      <c r="W448" s="15"/>
      <c r="X448" s="15"/>
      <c r="Y448" s="15"/>
      <c r="AA448" s="15"/>
      <c r="AB448" s="15"/>
      <c r="AC448" s="15"/>
    </row>
    <row r="449" spans="1:29" x14ac:dyDescent="0.25">
      <c r="A449" s="13">
        <v>44501</v>
      </c>
      <c r="B449" s="13" t="str">
        <f t="shared" si="6"/>
        <v>Q4</v>
      </c>
      <c r="C449" s="12" t="s">
        <v>97</v>
      </c>
      <c r="D449" s="12" t="s">
        <v>100</v>
      </c>
      <c r="E449" s="12" t="s">
        <v>95</v>
      </c>
      <c r="F449" s="12" t="s">
        <v>96</v>
      </c>
      <c r="G449" s="12">
        <v>877</v>
      </c>
      <c r="H449" s="15">
        <v>250</v>
      </c>
      <c r="I449" s="15">
        <v>125</v>
      </c>
      <c r="J449" s="15">
        <v>109625</v>
      </c>
      <c r="K449" s="12">
        <v>9866.25</v>
      </c>
      <c r="L449" s="15">
        <v>99758.75</v>
      </c>
      <c r="M449" s="15">
        <v>105240</v>
      </c>
      <c r="N449" s="15">
        <v>-5481.25</v>
      </c>
      <c r="P449" s="13"/>
      <c r="Q449" s="13"/>
      <c r="W449" s="15"/>
      <c r="X449" s="15"/>
      <c r="Y449" s="15"/>
      <c r="AA449" s="15"/>
      <c r="AB449" s="15"/>
      <c r="AC449" s="15"/>
    </row>
    <row r="450" spans="1:29" x14ac:dyDescent="0.25">
      <c r="A450" s="13">
        <v>44501</v>
      </c>
      <c r="B450" s="13" t="str">
        <f t="shared" ref="B450:B513" si="7">"Q"&amp;ROUNDUP(MONTH(A450)/3,0)</f>
        <v>Q4</v>
      </c>
      <c r="C450" s="12" t="s">
        <v>84</v>
      </c>
      <c r="D450" s="12" t="s">
        <v>85</v>
      </c>
      <c r="E450" s="12" t="s">
        <v>86</v>
      </c>
      <c r="F450" s="12" t="s">
        <v>91</v>
      </c>
      <c r="G450" s="12">
        <v>700</v>
      </c>
      <c r="H450" s="15">
        <v>10</v>
      </c>
      <c r="I450" s="15">
        <v>350</v>
      </c>
      <c r="J450" s="15">
        <v>245000</v>
      </c>
      <c r="K450" s="12">
        <v>34300</v>
      </c>
      <c r="L450" s="15">
        <v>210700</v>
      </c>
      <c r="M450" s="15">
        <v>182000</v>
      </c>
      <c r="N450" s="15">
        <v>28700</v>
      </c>
      <c r="P450" s="13"/>
      <c r="Q450" s="13"/>
      <c r="W450" s="15"/>
      <c r="X450" s="15"/>
      <c r="Y450" s="15"/>
      <c r="AA450" s="15"/>
      <c r="AB450" s="15"/>
      <c r="AC450" s="15"/>
    </row>
    <row r="451" spans="1:29" x14ac:dyDescent="0.25">
      <c r="A451" s="13">
        <v>44501</v>
      </c>
      <c r="B451" s="13" t="str">
        <f t="shared" si="7"/>
        <v>Q4</v>
      </c>
      <c r="C451" s="12" t="s">
        <v>94</v>
      </c>
      <c r="D451" s="12" t="s">
        <v>100</v>
      </c>
      <c r="E451" s="12" t="s">
        <v>102</v>
      </c>
      <c r="F451" s="12" t="s">
        <v>87</v>
      </c>
      <c r="G451" s="12">
        <v>690</v>
      </c>
      <c r="H451" s="15">
        <v>5</v>
      </c>
      <c r="I451" s="15">
        <v>12</v>
      </c>
      <c r="J451" s="15">
        <v>8280</v>
      </c>
      <c r="K451" s="12">
        <v>165.6</v>
      </c>
      <c r="L451" s="15">
        <v>8114.4</v>
      </c>
      <c r="M451" s="15">
        <v>2070</v>
      </c>
      <c r="N451" s="15">
        <v>6044.4</v>
      </c>
      <c r="P451" s="13"/>
      <c r="Q451" s="13"/>
      <c r="W451" s="15"/>
      <c r="X451" s="15"/>
      <c r="Y451" s="15"/>
      <c r="AA451" s="15"/>
      <c r="AB451" s="15"/>
      <c r="AC451" s="15"/>
    </row>
    <row r="452" spans="1:29" x14ac:dyDescent="0.25">
      <c r="A452" s="13">
        <v>44501</v>
      </c>
      <c r="B452" s="13" t="str">
        <f t="shared" si="7"/>
        <v>Q4</v>
      </c>
      <c r="C452" s="12" t="s">
        <v>84</v>
      </c>
      <c r="D452" s="12" t="s">
        <v>89</v>
      </c>
      <c r="E452" s="12" t="s">
        <v>90</v>
      </c>
      <c r="F452" s="12" t="s">
        <v>87</v>
      </c>
      <c r="G452" s="12">
        <v>639</v>
      </c>
      <c r="H452" s="15">
        <v>120</v>
      </c>
      <c r="I452" s="15">
        <v>7</v>
      </c>
      <c r="J452" s="15">
        <v>4473</v>
      </c>
      <c r="K452" s="12">
        <v>44.73</v>
      </c>
      <c r="L452" s="15">
        <v>4428.2700000000004</v>
      </c>
      <c r="M452" s="15">
        <v>3195</v>
      </c>
      <c r="N452" s="15">
        <v>1233.2700000000004</v>
      </c>
      <c r="P452" s="13"/>
      <c r="Q452" s="13"/>
      <c r="W452" s="15"/>
      <c r="X452" s="15"/>
      <c r="Y452" s="15"/>
      <c r="AA452" s="15"/>
      <c r="AB452" s="15"/>
      <c r="AC452" s="15"/>
    </row>
    <row r="453" spans="1:29" x14ac:dyDescent="0.25">
      <c r="A453" s="13">
        <v>44501</v>
      </c>
      <c r="B453" s="13" t="str">
        <f t="shared" si="7"/>
        <v>Q4</v>
      </c>
      <c r="C453" s="12" t="s">
        <v>97</v>
      </c>
      <c r="D453" s="12" t="s">
        <v>98</v>
      </c>
      <c r="E453" s="12" t="s">
        <v>95</v>
      </c>
      <c r="F453" s="12" t="s">
        <v>91</v>
      </c>
      <c r="G453" s="12">
        <v>552</v>
      </c>
      <c r="H453" s="15">
        <v>250</v>
      </c>
      <c r="I453" s="15">
        <v>125</v>
      </c>
      <c r="J453" s="15">
        <v>69000</v>
      </c>
      <c r="K453" s="12">
        <v>10350</v>
      </c>
      <c r="L453" s="15">
        <v>58650</v>
      </c>
      <c r="M453" s="15">
        <v>66240</v>
      </c>
      <c r="N453" s="15">
        <v>-7590</v>
      </c>
      <c r="P453" s="13"/>
      <c r="Q453" s="13"/>
      <c r="W453" s="15"/>
      <c r="X453" s="15"/>
      <c r="Y453" s="15"/>
      <c r="AA453" s="15"/>
      <c r="AB453" s="15"/>
      <c r="AC453" s="15"/>
    </row>
    <row r="454" spans="1:29" x14ac:dyDescent="0.25">
      <c r="A454" s="13">
        <v>44501</v>
      </c>
      <c r="B454" s="13" t="str">
        <f t="shared" si="7"/>
        <v>Q4</v>
      </c>
      <c r="C454" s="12" t="s">
        <v>84</v>
      </c>
      <c r="D454" s="12" t="s">
        <v>93</v>
      </c>
      <c r="E454" s="12" t="s">
        <v>90</v>
      </c>
      <c r="F454" s="12" t="s">
        <v>96</v>
      </c>
      <c r="G454" s="12">
        <v>547</v>
      </c>
      <c r="H454" s="15">
        <v>120</v>
      </c>
      <c r="I454" s="15">
        <v>7</v>
      </c>
      <c r="J454" s="15">
        <v>3829</v>
      </c>
      <c r="K454" s="12">
        <v>268.02999999999997</v>
      </c>
      <c r="L454" s="15">
        <v>3560.9700000000003</v>
      </c>
      <c r="M454" s="15">
        <v>2735</v>
      </c>
      <c r="N454" s="15">
        <v>825.97000000000025</v>
      </c>
      <c r="P454" s="13"/>
      <c r="Q454" s="13"/>
      <c r="W454" s="15"/>
      <c r="X454" s="15"/>
      <c r="Y454" s="15"/>
      <c r="AA454" s="15"/>
      <c r="AB454" s="15"/>
      <c r="AC454" s="15"/>
    </row>
    <row r="455" spans="1:29" x14ac:dyDescent="0.25">
      <c r="A455" s="13">
        <v>44501</v>
      </c>
      <c r="B455" s="13" t="str">
        <f t="shared" si="7"/>
        <v>Q4</v>
      </c>
      <c r="C455" s="12" t="s">
        <v>88</v>
      </c>
      <c r="D455" s="12" t="s">
        <v>89</v>
      </c>
      <c r="E455" s="12" t="s">
        <v>101</v>
      </c>
      <c r="F455" s="12" t="s">
        <v>96</v>
      </c>
      <c r="G455" s="12">
        <v>490</v>
      </c>
      <c r="H455" s="15">
        <v>3</v>
      </c>
      <c r="I455" s="15">
        <v>15</v>
      </c>
      <c r="J455" s="15">
        <v>7350</v>
      </c>
      <c r="K455" s="12">
        <v>588</v>
      </c>
      <c r="L455" s="15">
        <v>6762</v>
      </c>
      <c r="M455" s="15">
        <v>4900</v>
      </c>
      <c r="N455" s="15">
        <v>1862</v>
      </c>
      <c r="P455" s="13"/>
      <c r="Q455" s="13"/>
      <c r="W455" s="15"/>
      <c r="X455" s="15"/>
      <c r="Y455" s="15"/>
      <c r="AA455" s="15"/>
      <c r="AB455" s="15"/>
      <c r="AC455" s="15"/>
    </row>
    <row r="456" spans="1:29" x14ac:dyDescent="0.25">
      <c r="A456" s="13">
        <v>44501</v>
      </c>
      <c r="B456" s="13" t="str">
        <f t="shared" si="7"/>
        <v>Q4</v>
      </c>
      <c r="C456" s="12" t="s">
        <v>84</v>
      </c>
      <c r="D456" s="12" t="s">
        <v>98</v>
      </c>
      <c r="E456" s="12" t="s">
        <v>86</v>
      </c>
      <c r="F456" s="12" t="s">
        <v>91</v>
      </c>
      <c r="G456" s="12">
        <v>357</v>
      </c>
      <c r="H456" s="15">
        <v>10</v>
      </c>
      <c r="I456" s="15">
        <v>350</v>
      </c>
      <c r="J456" s="15">
        <v>124950</v>
      </c>
      <c r="K456" s="12">
        <v>16243.5</v>
      </c>
      <c r="L456" s="15">
        <v>108706.5</v>
      </c>
      <c r="M456" s="15">
        <v>92820</v>
      </c>
      <c r="N456" s="15">
        <v>15886.5</v>
      </c>
      <c r="P456" s="13"/>
      <c r="Q456" s="13"/>
      <c r="W456" s="15"/>
      <c r="X456" s="15"/>
      <c r="Y456" s="15"/>
      <c r="AA456" s="15"/>
      <c r="AB456" s="15"/>
      <c r="AC456" s="15"/>
    </row>
    <row r="457" spans="1:29" x14ac:dyDescent="0.25">
      <c r="A457" s="13">
        <v>44531</v>
      </c>
      <c r="B457" s="13" t="str">
        <f t="shared" si="7"/>
        <v>Q4</v>
      </c>
      <c r="C457" s="12" t="s">
        <v>84</v>
      </c>
      <c r="D457" s="12" t="s">
        <v>85</v>
      </c>
      <c r="E457" s="12" t="s">
        <v>101</v>
      </c>
      <c r="F457" s="12" t="s">
        <v>87</v>
      </c>
      <c r="G457" s="12">
        <v>2852</v>
      </c>
      <c r="H457" s="15">
        <v>3</v>
      </c>
      <c r="I457" s="15">
        <v>350</v>
      </c>
      <c r="J457" s="15">
        <v>998200</v>
      </c>
      <c r="K457" s="12">
        <v>19964</v>
      </c>
      <c r="L457" s="15">
        <v>978236</v>
      </c>
      <c r="M457" s="15">
        <v>741520</v>
      </c>
      <c r="N457" s="15">
        <v>236716</v>
      </c>
      <c r="P457" s="13"/>
      <c r="Q457" s="13"/>
      <c r="W457" s="15"/>
      <c r="X457" s="15"/>
      <c r="Y457" s="15"/>
      <c r="AA457" s="15"/>
      <c r="AB457" s="15"/>
      <c r="AC457" s="15"/>
    </row>
    <row r="458" spans="1:29" x14ac:dyDescent="0.25">
      <c r="A458" s="13">
        <v>44531</v>
      </c>
      <c r="B458" s="13" t="str">
        <f t="shared" si="7"/>
        <v>Q4</v>
      </c>
      <c r="C458" s="12" t="s">
        <v>84</v>
      </c>
      <c r="D458" s="12" t="s">
        <v>85</v>
      </c>
      <c r="E458" s="12" t="s">
        <v>86</v>
      </c>
      <c r="F458" s="12" t="s">
        <v>87</v>
      </c>
      <c r="G458" s="12">
        <v>2852</v>
      </c>
      <c r="H458" s="15">
        <v>10</v>
      </c>
      <c r="I458" s="15">
        <v>350</v>
      </c>
      <c r="J458" s="15">
        <v>998200</v>
      </c>
      <c r="K458" s="12">
        <v>19964</v>
      </c>
      <c r="L458" s="15">
        <v>978236</v>
      </c>
      <c r="M458" s="15">
        <v>741520</v>
      </c>
      <c r="N458" s="15">
        <v>236716</v>
      </c>
      <c r="P458" s="13"/>
      <c r="Q458" s="13"/>
      <c r="W458" s="15"/>
      <c r="X458" s="15"/>
      <c r="Y458" s="15"/>
      <c r="AA458" s="15"/>
      <c r="AB458" s="15"/>
      <c r="AC458" s="15"/>
    </row>
    <row r="459" spans="1:29" x14ac:dyDescent="0.25">
      <c r="A459" s="13">
        <v>44531</v>
      </c>
      <c r="B459" s="13" t="str">
        <f t="shared" si="7"/>
        <v>Q4</v>
      </c>
      <c r="C459" s="12" t="s">
        <v>97</v>
      </c>
      <c r="D459" s="12" t="s">
        <v>93</v>
      </c>
      <c r="E459" s="12" t="s">
        <v>102</v>
      </c>
      <c r="F459" s="12" t="s">
        <v>96</v>
      </c>
      <c r="G459" s="12">
        <v>2797</v>
      </c>
      <c r="H459" s="15">
        <v>5</v>
      </c>
      <c r="I459" s="15">
        <v>125</v>
      </c>
      <c r="J459" s="15">
        <v>349625</v>
      </c>
      <c r="K459" s="12">
        <v>31466.25</v>
      </c>
      <c r="L459" s="15">
        <v>318158.75</v>
      </c>
      <c r="M459" s="15">
        <v>335640</v>
      </c>
      <c r="N459" s="15">
        <v>-17481.25</v>
      </c>
      <c r="P459" s="13"/>
      <c r="Q459" s="13"/>
      <c r="W459" s="15"/>
      <c r="X459" s="15"/>
      <c r="Y459" s="15"/>
      <c r="AA459" s="15"/>
      <c r="AB459" s="15"/>
      <c r="AC459" s="15"/>
    </row>
    <row r="460" spans="1:29" x14ac:dyDescent="0.25">
      <c r="A460" s="13">
        <v>44531</v>
      </c>
      <c r="B460" s="13" t="str">
        <f t="shared" si="7"/>
        <v>Q4</v>
      </c>
      <c r="C460" s="12" t="s">
        <v>97</v>
      </c>
      <c r="D460" s="12" t="s">
        <v>93</v>
      </c>
      <c r="E460" s="12" t="s">
        <v>86</v>
      </c>
      <c r="F460" s="12" t="s">
        <v>96</v>
      </c>
      <c r="G460" s="12">
        <v>2797</v>
      </c>
      <c r="H460" s="15">
        <v>10</v>
      </c>
      <c r="I460" s="15">
        <v>125</v>
      </c>
      <c r="J460" s="15">
        <v>349625</v>
      </c>
      <c r="K460" s="12">
        <v>31466.25</v>
      </c>
      <c r="L460" s="15">
        <v>318158.75</v>
      </c>
      <c r="M460" s="15">
        <v>335640</v>
      </c>
      <c r="N460" s="15">
        <v>-17481.25</v>
      </c>
      <c r="P460" s="13"/>
      <c r="Q460" s="13"/>
      <c r="W460" s="15"/>
      <c r="X460" s="15"/>
      <c r="Y460" s="15"/>
      <c r="AA460" s="15"/>
      <c r="AB460" s="15"/>
      <c r="AC460" s="15"/>
    </row>
    <row r="461" spans="1:29" x14ac:dyDescent="0.25">
      <c r="A461" s="13">
        <v>44531</v>
      </c>
      <c r="B461" s="13" t="str">
        <f t="shared" si="7"/>
        <v>Q4</v>
      </c>
      <c r="C461" s="12" t="s">
        <v>97</v>
      </c>
      <c r="D461" s="12" t="s">
        <v>85</v>
      </c>
      <c r="E461" s="12" t="s">
        <v>86</v>
      </c>
      <c r="F461" s="12" t="s">
        <v>87</v>
      </c>
      <c r="G461" s="12">
        <v>2729</v>
      </c>
      <c r="H461" s="15">
        <v>10</v>
      </c>
      <c r="I461" s="15">
        <v>125</v>
      </c>
      <c r="J461" s="15">
        <v>341125</v>
      </c>
      <c r="K461" s="12">
        <v>6822.5</v>
      </c>
      <c r="L461" s="15">
        <v>334302.5</v>
      </c>
      <c r="M461" s="15">
        <v>327480</v>
      </c>
      <c r="N461" s="15">
        <v>6822.5</v>
      </c>
      <c r="P461" s="13"/>
      <c r="Q461" s="13"/>
      <c r="W461" s="15"/>
      <c r="X461" s="15"/>
      <c r="Y461" s="15"/>
      <c r="AA461" s="15"/>
      <c r="AB461" s="15"/>
      <c r="AC461" s="15"/>
    </row>
    <row r="462" spans="1:29" x14ac:dyDescent="0.25">
      <c r="A462" s="13">
        <v>44531</v>
      </c>
      <c r="B462" s="13" t="str">
        <f t="shared" si="7"/>
        <v>Q4</v>
      </c>
      <c r="C462" s="12" t="s">
        <v>97</v>
      </c>
      <c r="D462" s="12" t="s">
        <v>85</v>
      </c>
      <c r="E462" s="12" t="s">
        <v>95</v>
      </c>
      <c r="F462" s="12" t="s">
        <v>87</v>
      </c>
      <c r="G462" s="12">
        <v>2729</v>
      </c>
      <c r="H462" s="15">
        <v>250</v>
      </c>
      <c r="I462" s="15">
        <v>125</v>
      </c>
      <c r="J462" s="15">
        <v>341125</v>
      </c>
      <c r="K462" s="12">
        <v>6822.5</v>
      </c>
      <c r="L462" s="15">
        <v>334302.5</v>
      </c>
      <c r="M462" s="15">
        <v>327480</v>
      </c>
      <c r="N462" s="15">
        <v>6822.5</v>
      </c>
      <c r="P462" s="13"/>
      <c r="Q462" s="13"/>
      <c r="W462" s="15"/>
      <c r="X462" s="15"/>
      <c r="Y462" s="15"/>
      <c r="AA462" s="15"/>
      <c r="AB462" s="15"/>
      <c r="AC462" s="15"/>
    </row>
    <row r="463" spans="1:29" x14ac:dyDescent="0.25">
      <c r="A463" s="13">
        <v>44531</v>
      </c>
      <c r="B463" s="13" t="str">
        <f t="shared" si="7"/>
        <v>Q4</v>
      </c>
      <c r="C463" s="12" t="s">
        <v>84</v>
      </c>
      <c r="D463" s="12" t="s">
        <v>93</v>
      </c>
      <c r="E463" s="12" t="s">
        <v>86</v>
      </c>
      <c r="F463" s="12" t="s">
        <v>96</v>
      </c>
      <c r="G463" s="12">
        <v>2663</v>
      </c>
      <c r="H463" s="15">
        <v>10</v>
      </c>
      <c r="I463" s="15">
        <v>20</v>
      </c>
      <c r="J463" s="15">
        <v>53260</v>
      </c>
      <c r="K463" s="12">
        <v>2663</v>
      </c>
      <c r="L463" s="15">
        <v>50597</v>
      </c>
      <c r="M463" s="15">
        <v>26630</v>
      </c>
      <c r="N463" s="15">
        <v>23967</v>
      </c>
      <c r="P463" s="13"/>
      <c r="Q463" s="13"/>
      <c r="W463" s="15"/>
      <c r="X463" s="15"/>
      <c r="Y463" s="15"/>
      <c r="AA463" s="15"/>
      <c r="AB463" s="15"/>
      <c r="AC463" s="15"/>
    </row>
    <row r="464" spans="1:29" x14ac:dyDescent="0.25">
      <c r="A464" s="13">
        <v>44531</v>
      </c>
      <c r="B464" s="13" t="str">
        <f t="shared" si="7"/>
        <v>Q4</v>
      </c>
      <c r="C464" s="12" t="s">
        <v>84</v>
      </c>
      <c r="D464" s="12" t="s">
        <v>93</v>
      </c>
      <c r="E464" s="12" t="s">
        <v>95</v>
      </c>
      <c r="F464" s="12" t="s">
        <v>96</v>
      </c>
      <c r="G464" s="12">
        <v>2663</v>
      </c>
      <c r="H464" s="15">
        <v>250</v>
      </c>
      <c r="I464" s="15">
        <v>20</v>
      </c>
      <c r="J464" s="15">
        <v>53260</v>
      </c>
      <c r="K464" s="12">
        <v>2663</v>
      </c>
      <c r="L464" s="15">
        <v>50597</v>
      </c>
      <c r="M464" s="15">
        <v>26630</v>
      </c>
      <c r="N464" s="15">
        <v>23967</v>
      </c>
      <c r="P464" s="13"/>
      <c r="Q464" s="13"/>
      <c r="W464" s="15"/>
      <c r="X464" s="15"/>
      <c r="Y464" s="15"/>
      <c r="AA464" s="15"/>
      <c r="AB464" s="15"/>
      <c r="AC464" s="15"/>
    </row>
    <row r="465" spans="1:29" x14ac:dyDescent="0.25">
      <c r="A465" s="13">
        <v>44531</v>
      </c>
      <c r="B465" s="13" t="str">
        <f t="shared" si="7"/>
        <v>Q4</v>
      </c>
      <c r="C465" s="12" t="s">
        <v>84</v>
      </c>
      <c r="D465" s="12" t="s">
        <v>89</v>
      </c>
      <c r="E465" s="12" t="s">
        <v>101</v>
      </c>
      <c r="F465" s="12" t="s">
        <v>96</v>
      </c>
      <c r="G465" s="12">
        <v>2487</v>
      </c>
      <c r="H465" s="15">
        <v>3</v>
      </c>
      <c r="I465" s="15">
        <v>7</v>
      </c>
      <c r="J465" s="15">
        <v>17409</v>
      </c>
      <c r="K465" s="12">
        <v>870.45</v>
      </c>
      <c r="L465" s="15">
        <v>16538.55</v>
      </c>
      <c r="M465" s="15">
        <v>12435</v>
      </c>
      <c r="N465" s="15">
        <v>4103.5499999999993</v>
      </c>
      <c r="P465" s="13"/>
      <c r="Q465" s="13"/>
      <c r="W465" s="15"/>
      <c r="X465" s="15"/>
      <c r="Y465" s="15"/>
      <c r="AA465" s="15"/>
      <c r="AB465" s="15"/>
      <c r="AC465" s="15"/>
    </row>
    <row r="466" spans="1:29" x14ac:dyDescent="0.25">
      <c r="A466" s="13">
        <v>44531</v>
      </c>
      <c r="B466" s="13" t="str">
        <f t="shared" si="7"/>
        <v>Q4</v>
      </c>
      <c r="C466" s="12" t="s">
        <v>84</v>
      </c>
      <c r="D466" s="12" t="s">
        <v>89</v>
      </c>
      <c r="E466" s="12" t="s">
        <v>95</v>
      </c>
      <c r="F466" s="12" t="s">
        <v>96</v>
      </c>
      <c r="G466" s="12">
        <v>2487</v>
      </c>
      <c r="H466" s="15">
        <v>250</v>
      </c>
      <c r="I466" s="15">
        <v>7</v>
      </c>
      <c r="J466" s="15">
        <v>17409</v>
      </c>
      <c r="K466" s="12">
        <v>870.45</v>
      </c>
      <c r="L466" s="15">
        <v>16538.55</v>
      </c>
      <c r="M466" s="15">
        <v>12435</v>
      </c>
      <c r="N466" s="15">
        <v>4103.5499999999993</v>
      </c>
      <c r="P466" s="13"/>
      <c r="Q466" s="13"/>
      <c r="W466" s="15"/>
      <c r="X466" s="15"/>
      <c r="Y466" s="15"/>
      <c r="AA466" s="15"/>
      <c r="AB466" s="15"/>
      <c r="AC466" s="15"/>
    </row>
    <row r="467" spans="1:29" x14ac:dyDescent="0.25">
      <c r="A467" s="13">
        <v>44531</v>
      </c>
      <c r="B467" s="13" t="str">
        <f t="shared" si="7"/>
        <v>Q4</v>
      </c>
      <c r="C467" s="12" t="s">
        <v>94</v>
      </c>
      <c r="D467" s="12" t="s">
        <v>85</v>
      </c>
      <c r="E467" s="12" t="s">
        <v>86</v>
      </c>
      <c r="F467" s="12" t="s">
        <v>96</v>
      </c>
      <c r="G467" s="12">
        <v>2431</v>
      </c>
      <c r="H467" s="15">
        <v>10</v>
      </c>
      <c r="I467" s="15">
        <v>12</v>
      </c>
      <c r="J467" s="15">
        <v>29172</v>
      </c>
      <c r="K467" s="12">
        <v>1458.6</v>
      </c>
      <c r="L467" s="15">
        <v>27713.4</v>
      </c>
      <c r="M467" s="15">
        <v>7293</v>
      </c>
      <c r="N467" s="15">
        <v>20420.400000000001</v>
      </c>
      <c r="P467" s="13"/>
      <c r="Q467" s="13"/>
      <c r="W467" s="15"/>
      <c r="X467" s="15"/>
      <c r="Y467" s="15"/>
      <c r="AA467" s="15"/>
      <c r="AB467" s="15"/>
      <c r="AC467" s="15"/>
    </row>
    <row r="468" spans="1:29" x14ac:dyDescent="0.25">
      <c r="A468" s="13">
        <v>44531</v>
      </c>
      <c r="B468" s="13" t="str">
        <f t="shared" si="7"/>
        <v>Q4</v>
      </c>
      <c r="C468" s="12" t="s">
        <v>94</v>
      </c>
      <c r="D468" s="12" t="s">
        <v>85</v>
      </c>
      <c r="E468" s="12" t="s">
        <v>90</v>
      </c>
      <c r="F468" s="12" t="s">
        <v>96</v>
      </c>
      <c r="G468" s="12">
        <v>2431</v>
      </c>
      <c r="H468" s="15">
        <v>120</v>
      </c>
      <c r="I468" s="15">
        <v>12</v>
      </c>
      <c r="J468" s="15">
        <v>29172</v>
      </c>
      <c r="K468" s="12">
        <v>1458.6</v>
      </c>
      <c r="L468" s="15">
        <v>27713.4</v>
      </c>
      <c r="M468" s="15">
        <v>7293</v>
      </c>
      <c r="N468" s="15">
        <v>20420.400000000001</v>
      </c>
      <c r="P468" s="13"/>
      <c r="Q468" s="13"/>
      <c r="W468" s="15"/>
      <c r="X468" s="15"/>
      <c r="Y468" s="15"/>
      <c r="AA468" s="15"/>
      <c r="AB468" s="15"/>
      <c r="AC468" s="15"/>
    </row>
    <row r="469" spans="1:29" x14ac:dyDescent="0.25">
      <c r="A469" s="13">
        <v>44531</v>
      </c>
      <c r="B469" s="13" t="str">
        <f t="shared" si="7"/>
        <v>Q4</v>
      </c>
      <c r="C469" s="12" t="s">
        <v>88</v>
      </c>
      <c r="D469" s="12" t="s">
        <v>85</v>
      </c>
      <c r="E469" s="12" t="s">
        <v>101</v>
      </c>
      <c r="F469" s="12" t="s">
        <v>91</v>
      </c>
      <c r="G469" s="12">
        <v>2300</v>
      </c>
      <c r="H469" s="15">
        <v>3</v>
      </c>
      <c r="I469" s="15">
        <v>15</v>
      </c>
      <c r="J469" s="15">
        <v>34500</v>
      </c>
      <c r="K469" s="12">
        <v>4830</v>
      </c>
      <c r="L469" s="15">
        <v>29670</v>
      </c>
      <c r="M469" s="15">
        <v>23000</v>
      </c>
      <c r="N469" s="15">
        <v>6670</v>
      </c>
      <c r="P469" s="13"/>
      <c r="Q469" s="13"/>
      <c r="W469" s="15"/>
      <c r="X469" s="15"/>
      <c r="Y469" s="15"/>
      <c r="AA469" s="15"/>
      <c r="AB469" s="15"/>
      <c r="AC469" s="15"/>
    </row>
    <row r="470" spans="1:29" x14ac:dyDescent="0.25">
      <c r="A470" s="13">
        <v>44531</v>
      </c>
      <c r="B470" s="13" t="str">
        <f t="shared" si="7"/>
        <v>Q4</v>
      </c>
      <c r="C470" s="12" t="s">
        <v>88</v>
      </c>
      <c r="D470" s="12" t="s">
        <v>85</v>
      </c>
      <c r="E470" s="12" t="s">
        <v>102</v>
      </c>
      <c r="F470" s="12" t="s">
        <v>91</v>
      </c>
      <c r="G470" s="12">
        <v>2300</v>
      </c>
      <c r="H470" s="15">
        <v>5</v>
      </c>
      <c r="I470" s="15">
        <v>15</v>
      </c>
      <c r="J470" s="15">
        <v>34500</v>
      </c>
      <c r="K470" s="12">
        <v>4830</v>
      </c>
      <c r="L470" s="15">
        <v>29670</v>
      </c>
      <c r="M470" s="15">
        <v>23000</v>
      </c>
      <c r="N470" s="15">
        <v>6670</v>
      </c>
      <c r="P470" s="13"/>
      <c r="Q470" s="13"/>
      <c r="W470" s="15"/>
      <c r="X470" s="15"/>
      <c r="Y470" s="15"/>
      <c r="AA470" s="15"/>
      <c r="AB470" s="15"/>
      <c r="AC470" s="15"/>
    </row>
    <row r="471" spans="1:29" x14ac:dyDescent="0.25">
      <c r="A471" s="13">
        <v>44531</v>
      </c>
      <c r="B471" s="13" t="str">
        <f t="shared" si="7"/>
        <v>Q4</v>
      </c>
      <c r="C471" s="12" t="s">
        <v>88</v>
      </c>
      <c r="D471" s="12" t="s">
        <v>100</v>
      </c>
      <c r="E471" s="12" t="s">
        <v>102</v>
      </c>
      <c r="F471" s="12" t="s">
        <v>91</v>
      </c>
      <c r="G471" s="12">
        <v>2157</v>
      </c>
      <c r="H471" s="15">
        <v>5</v>
      </c>
      <c r="I471" s="15">
        <v>15</v>
      </c>
      <c r="J471" s="15">
        <v>32355</v>
      </c>
      <c r="K471" s="12">
        <v>3559.05</v>
      </c>
      <c r="L471" s="15">
        <v>28795.95</v>
      </c>
      <c r="M471" s="15">
        <v>21570</v>
      </c>
      <c r="N471" s="15">
        <v>7225.9500000000007</v>
      </c>
      <c r="P471" s="13"/>
      <c r="Q471" s="13"/>
      <c r="W471" s="15"/>
      <c r="X471" s="15"/>
      <c r="Y471" s="15"/>
      <c r="AA471" s="15"/>
      <c r="AB471" s="15"/>
      <c r="AC471" s="15"/>
    </row>
    <row r="472" spans="1:29" x14ac:dyDescent="0.25">
      <c r="A472" s="13">
        <v>44531</v>
      </c>
      <c r="B472" s="13" t="str">
        <f t="shared" si="7"/>
        <v>Q4</v>
      </c>
      <c r="C472" s="12" t="s">
        <v>88</v>
      </c>
      <c r="D472" s="12" t="s">
        <v>100</v>
      </c>
      <c r="E472" s="12" t="s">
        <v>99</v>
      </c>
      <c r="F472" s="12" t="s">
        <v>91</v>
      </c>
      <c r="G472" s="12">
        <v>2157</v>
      </c>
      <c r="H472" s="15">
        <v>260</v>
      </c>
      <c r="I472" s="15">
        <v>15</v>
      </c>
      <c r="J472" s="15">
        <v>32355</v>
      </c>
      <c r="K472" s="12">
        <v>3559.05</v>
      </c>
      <c r="L472" s="15">
        <v>28795.95</v>
      </c>
      <c r="M472" s="15">
        <v>21570</v>
      </c>
      <c r="N472" s="15">
        <v>7225.9500000000007</v>
      </c>
      <c r="P472" s="13"/>
      <c r="Q472" s="13"/>
      <c r="W472" s="15"/>
      <c r="X472" s="15"/>
      <c r="Y472" s="15"/>
      <c r="AA472" s="15"/>
      <c r="AB472" s="15"/>
      <c r="AC472" s="15"/>
    </row>
    <row r="473" spans="1:29" x14ac:dyDescent="0.25">
      <c r="A473" s="13">
        <v>44531</v>
      </c>
      <c r="B473" s="13" t="str">
        <f t="shared" si="7"/>
        <v>Q4</v>
      </c>
      <c r="C473" s="12" t="s">
        <v>84</v>
      </c>
      <c r="D473" s="12" t="s">
        <v>89</v>
      </c>
      <c r="E473" s="12" t="s">
        <v>101</v>
      </c>
      <c r="F473" s="12" t="s">
        <v>87</v>
      </c>
      <c r="G473" s="12">
        <v>2155</v>
      </c>
      <c r="H473" s="15">
        <v>3</v>
      </c>
      <c r="I473" s="15">
        <v>350</v>
      </c>
      <c r="J473" s="15">
        <v>754250</v>
      </c>
      <c r="K473" s="12">
        <v>7542.5</v>
      </c>
      <c r="L473" s="15">
        <v>746707.5</v>
      </c>
      <c r="M473" s="15">
        <v>560300</v>
      </c>
      <c r="N473" s="15">
        <v>186407.5</v>
      </c>
      <c r="P473" s="13"/>
      <c r="Q473" s="13"/>
      <c r="W473" s="15"/>
      <c r="X473" s="15"/>
      <c r="Y473" s="15"/>
      <c r="AA473" s="15"/>
      <c r="AB473" s="15"/>
      <c r="AC473" s="15"/>
    </row>
    <row r="474" spans="1:29" x14ac:dyDescent="0.25">
      <c r="A474" s="13">
        <v>44531</v>
      </c>
      <c r="B474" s="13" t="str">
        <f t="shared" si="7"/>
        <v>Q4</v>
      </c>
      <c r="C474" s="12" t="s">
        <v>84</v>
      </c>
      <c r="D474" s="12" t="s">
        <v>89</v>
      </c>
      <c r="E474" s="12" t="s">
        <v>86</v>
      </c>
      <c r="F474" s="12" t="s">
        <v>87</v>
      </c>
      <c r="G474" s="12">
        <v>2155</v>
      </c>
      <c r="H474" s="15">
        <v>10</v>
      </c>
      <c r="I474" s="15">
        <v>350</v>
      </c>
      <c r="J474" s="15">
        <v>754250</v>
      </c>
      <c r="K474" s="12">
        <v>7542.5</v>
      </c>
      <c r="L474" s="15">
        <v>746707.5</v>
      </c>
      <c r="M474" s="15">
        <v>560300</v>
      </c>
      <c r="N474" s="15">
        <v>186407.5</v>
      </c>
      <c r="P474" s="13"/>
      <c r="Q474" s="13"/>
      <c r="W474" s="15"/>
      <c r="X474" s="15"/>
      <c r="Y474" s="15"/>
      <c r="AA474" s="15"/>
      <c r="AB474" s="15"/>
      <c r="AC474" s="15"/>
    </row>
    <row r="475" spans="1:29" x14ac:dyDescent="0.25">
      <c r="A475" s="13">
        <v>44531</v>
      </c>
      <c r="B475" s="13" t="str">
        <f t="shared" si="7"/>
        <v>Q4</v>
      </c>
      <c r="C475" s="12" t="s">
        <v>88</v>
      </c>
      <c r="D475" s="12" t="s">
        <v>89</v>
      </c>
      <c r="E475" s="12" t="s">
        <v>102</v>
      </c>
      <c r="F475" s="12" t="s">
        <v>91</v>
      </c>
      <c r="G475" s="12">
        <v>2072</v>
      </c>
      <c r="H475" s="15">
        <v>5</v>
      </c>
      <c r="I475" s="15">
        <v>15</v>
      </c>
      <c r="J475" s="15">
        <v>31080</v>
      </c>
      <c r="K475" s="12">
        <v>3108</v>
      </c>
      <c r="L475" s="15">
        <v>27972</v>
      </c>
      <c r="M475" s="15">
        <v>20720</v>
      </c>
      <c r="N475" s="15">
        <v>7252</v>
      </c>
      <c r="P475" s="13"/>
      <c r="Q475" s="13"/>
      <c r="W475" s="15"/>
      <c r="X475" s="15"/>
      <c r="Y475" s="15"/>
      <c r="AA475" s="15"/>
      <c r="AB475" s="15"/>
      <c r="AC475" s="15"/>
    </row>
    <row r="476" spans="1:29" x14ac:dyDescent="0.25">
      <c r="A476" s="13">
        <v>44531</v>
      </c>
      <c r="B476" s="13" t="str">
        <f t="shared" si="7"/>
        <v>Q4</v>
      </c>
      <c r="C476" s="12" t="s">
        <v>88</v>
      </c>
      <c r="D476" s="12" t="s">
        <v>89</v>
      </c>
      <c r="E476" s="12" t="s">
        <v>99</v>
      </c>
      <c r="F476" s="12" t="s">
        <v>91</v>
      </c>
      <c r="G476" s="12">
        <v>2072</v>
      </c>
      <c r="H476" s="15">
        <v>260</v>
      </c>
      <c r="I476" s="15">
        <v>15</v>
      </c>
      <c r="J476" s="15">
        <v>31080</v>
      </c>
      <c r="K476" s="12">
        <v>3108</v>
      </c>
      <c r="L476" s="15">
        <v>27972</v>
      </c>
      <c r="M476" s="15">
        <v>20720</v>
      </c>
      <c r="N476" s="15">
        <v>7252</v>
      </c>
      <c r="P476" s="13"/>
      <c r="Q476" s="13"/>
      <c r="W476" s="15"/>
      <c r="X476" s="15"/>
      <c r="Y476" s="15"/>
      <c r="AA476" s="15"/>
      <c r="AB476" s="15"/>
      <c r="AC476" s="15"/>
    </row>
    <row r="477" spans="1:29" x14ac:dyDescent="0.25">
      <c r="A477" s="13">
        <v>44531</v>
      </c>
      <c r="B477" s="13" t="str">
        <f t="shared" si="7"/>
        <v>Q4</v>
      </c>
      <c r="C477" s="12" t="s">
        <v>92</v>
      </c>
      <c r="D477" s="12" t="s">
        <v>85</v>
      </c>
      <c r="E477" s="12" t="s">
        <v>86</v>
      </c>
      <c r="F477" s="12" t="s">
        <v>87</v>
      </c>
      <c r="G477" s="12">
        <v>1916</v>
      </c>
      <c r="H477" s="15">
        <v>10</v>
      </c>
      <c r="I477" s="15">
        <v>300</v>
      </c>
      <c r="J477" s="15">
        <v>574800</v>
      </c>
      <c r="K477" s="12">
        <v>11496</v>
      </c>
      <c r="L477" s="15">
        <v>563304</v>
      </c>
      <c r="M477" s="15">
        <v>479000</v>
      </c>
      <c r="N477" s="15">
        <v>84304</v>
      </c>
      <c r="P477" s="13"/>
      <c r="Q477" s="13"/>
      <c r="W477" s="15"/>
      <c r="X477" s="15"/>
      <c r="Y477" s="15"/>
      <c r="AA477" s="15"/>
      <c r="AB477" s="15"/>
      <c r="AC477" s="15"/>
    </row>
    <row r="478" spans="1:29" x14ac:dyDescent="0.25">
      <c r="A478" s="13">
        <v>44531</v>
      </c>
      <c r="B478" s="13" t="str">
        <f t="shared" si="7"/>
        <v>Q4</v>
      </c>
      <c r="C478" s="12" t="s">
        <v>92</v>
      </c>
      <c r="D478" s="12" t="s">
        <v>85</v>
      </c>
      <c r="E478" s="12" t="s">
        <v>99</v>
      </c>
      <c r="F478" s="12" t="s">
        <v>87</v>
      </c>
      <c r="G478" s="12">
        <v>1916</v>
      </c>
      <c r="H478" s="15">
        <v>260</v>
      </c>
      <c r="I478" s="15">
        <v>300</v>
      </c>
      <c r="J478" s="15">
        <v>574800</v>
      </c>
      <c r="K478" s="12">
        <v>11496</v>
      </c>
      <c r="L478" s="15">
        <v>563304</v>
      </c>
      <c r="M478" s="15">
        <v>479000</v>
      </c>
      <c r="N478" s="15">
        <v>84304</v>
      </c>
      <c r="P478" s="13"/>
      <c r="Q478" s="13"/>
      <c r="W478" s="15"/>
      <c r="X478" s="15"/>
      <c r="Y478" s="15"/>
      <c r="AA478" s="15"/>
      <c r="AB478" s="15"/>
      <c r="AC478" s="15"/>
    </row>
    <row r="479" spans="1:29" x14ac:dyDescent="0.25">
      <c r="A479" s="13">
        <v>44531</v>
      </c>
      <c r="B479" s="13" t="str">
        <f t="shared" si="7"/>
        <v>Q4</v>
      </c>
      <c r="C479" s="12" t="s">
        <v>84</v>
      </c>
      <c r="D479" s="12" t="s">
        <v>85</v>
      </c>
      <c r="E479" s="12" t="s">
        <v>86</v>
      </c>
      <c r="F479" s="12" t="s">
        <v>103</v>
      </c>
      <c r="G479" s="12">
        <v>1817</v>
      </c>
      <c r="H479" s="15">
        <v>10</v>
      </c>
      <c r="I479" s="15">
        <v>20</v>
      </c>
      <c r="J479" s="15">
        <v>36340</v>
      </c>
      <c r="K479" s="12">
        <v>0</v>
      </c>
      <c r="L479" s="15">
        <v>36340</v>
      </c>
      <c r="M479" s="15">
        <v>18170</v>
      </c>
      <c r="N479" s="15">
        <v>18170</v>
      </c>
      <c r="P479" s="13"/>
      <c r="Q479" s="13"/>
      <c r="W479" s="15"/>
      <c r="X479" s="15"/>
      <c r="Y479" s="15"/>
      <c r="AA479" s="15"/>
      <c r="AB479" s="15"/>
      <c r="AC479" s="15"/>
    </row>
    <row r="480" spans="1:29" x14ac:dyDescent="0.25">
      <c r="A480" s="13">
        <v>44531</v>
      </c>
      <c r="B480" s="13" t="str">
        <f t="shared" si="7"/>
        <v>Q4</v>
      </c>
      <c r="C480" s="12" t="s">
        <v>84</v>
      </c>
      <c r="D480" s="12" t="s">
        <v>85</v>
      </c>
      <c r="E480" s="12" t="s">
        <v>95</v>
      </c>
      <c r="F480" s="12" t="s">
        <v>103</v>
      </c>
      <c r="G480" s="12">
        <v>1817</v>
      </c>
      <c r="H480" s="15">
        <v>250</v>
      </c>
      <c r="I480" s="15">
        <v>20</v>
      </c>
      <c r="J480" s="15">
        <v>36340</v>
      </c>
      <c r="K480" s="12">
        <v>0</v>
      </c>
      <c r="L480" s="15">
        <v>36340</v>
      </c>
      <c r="M480" s="15">
        <v>18170</v>
      </c>
      <c r="N480" s="15">
        <v>18170</v>
      </c>
      <c r="P480" s="13"/>
      <c r="Q480" s="13"/>
      <c r="W480" s="15"/>
      <c r="X480" s="15"/>
      <c r="Y480" s="15"/>
      <c r="AA480" s="15"/>
      <c r="AB480" s="15"/>
      <c r="AC480" s="15"/>
    </row>
    <row r="481" spans="1:29" x14ac:dyDescent="0.25">
      <c r="A481" s="13">
        <v>44531</v>
      </c>
      <c r="B481" s="13" t="str">
        <f t="shared" si="7"/>
        <v>Q4</v>
      </c>
      <c r="C481" s="12" t="s">
        <v>97</v>
      </c>
      <c r="D481" s="12" t="s">
        <v>98</v>
      </c>
      <c r="E481" s="12" t="s">
        <v>102</v>
      </c>
      <c r="F481" s="12" t="s">
        <v>87</v>
      </c>
      <c r="G481" s="12">
        <v>1706</v>
      </c>
      <c r="H481" s="15">
        <v>5</v>
      </c>
      <c r="I481" s="15">
        <v>125</v>
      </c>
      <c r="J481" s="15">
        <v>213250</v>
      </c>
      <c r="K481" s="12">
        <v>6397.5</v>
      </c>
      <c r="L481" s="15">
        <v>206852.5</v>
      </c>
      <c r="M481" s="15">
        <v>204720</v>
      </c>
      <c r="N481" s="15">
        <v>2132.5</v>
      </c>
      <c r="P481" s="13"/>
      <c r="Q481" s="13"/>
      <c r="W481" s="15"/>
      <c r="X481" s="15"/>
      <c r="Y481" s="15"/>
      <c r="AA481" s="15"/>
      <c r="AB481" s="15"/>
      <c r="AC481" s="15"/>
    </row>
    <row r="482" spans="1:29" x14ac:dyDescent="0.25">
      <c r="A482" s="13">
        <v>44531</v>
      </c>
      <c r="B482" s="13" t="str">
        <f t="shared" si="7"/>
        <v>Q4</v>
      </c>
      <c r="C482" s="12" t="s">
        <v>97</v>
      </c>
      <c r="D482" s="12" t="s">
        <v>98</v>
      </c>
      <c r="E482" s="12" t="s">
        <v>86</v>
      </c>
      <c r="F482" s="12" t="s">
        <v>87</v>
      </c>
      <c r="G482" s="12">
        <v>1706</v>
      </c>
      <c r="H482" s="15">
        <v>10</v>
      </c>
      <c r="I482" s="15">
        <v>125</v>
      </c>
      <c r="J482" s="15">
        <v>213250</v>
      </c>
      <c r="K482" s="12">
        <v>6397.5</v>
      </c>
      <c r="L482" s="15">
        <v>206852.5</v>
      </c>
      <c r="M482" s="15">
        <v>204720</v>
      </c>
      <c r="N482" s="15">
        <v>2132.5</v>
      </c>
      <c r="P482" s="13"/>
      <c r="Q482" s="13"/>
      <c r="W482" s="15"/>
      <c r="X482" s="15"/>
      <c r="Y482" s="15"/>
      <c r="AA482" s="15"/>
      <c r="AB482" s="15"/>
      <c r="AC482" s="15"/>
    </row>
    <row r="483" spans="1:29" x14ac:dyDescent="0.25">
      <c r="A483" s="13">
        <v>44531</v>
      </c>
      <c r="B483" s="13" t="str">
        <f t="shared" si="7"/>
        <v>Q4</v>
      </c>
      <c r="C483" s="12" t="s">
        <v>84</v>
      </c>
      <c r="D483" s="12" t="s">
        <v>85</v>
      </c>
      <c r="E483" s="12" t="s">
        <v>90</v>
      </c>
      <c r="F483" s="12" t="s">
        <v>96</v>
      </c>
      <c r="G483" s="12">
        <v>1582</v>
      </c>
      <c r="H483" s="15">
        <v>120</v>
      </c>
      <c r="I483" s="15">
        <v>7</v>
      </c>
      <c r="J483" s="15">
        <v>11074</v>
      </c>
      <c r="K483" s="12">
        <v>775.18</v>
      </c>
      <c r="L483" s="15">
        <v>10298.82</v>
      </c>
      <c r="M483" s="15">
        <v>7910</v>
      </c>
      <c r="N483" s="15">
        <v>2388.8199999999997</v>
      </c>
      <c r="P483" s="13"/>
      <c r="Q483" s="13"/>
      <c r="W483" s="15"/>
      <c r="X483" s="15"/>
      <c r="Y483" s="15"/>
      <c r="AA483" s="15"/>
      <c r="AB483" s="15"/>
      <c r="AC483" s="15"/>
    </row>
    <row r="484" spans="1:29" x14ac:dyDescent="0.25">
      <c r="A484" s="13">
        <v>44531</v>
      </c>
      <c r="B484" s="13" t="str">
        <f t="shared" si="7"/>
        <v>Q4</v>
      </c>
      <c r="C484" s="12" t="s">
        <v>84</v>
      </c>
      <c r="D484" s="12" t="s">
        <v>85</v>
      </c>
      <c r="E484" s="12" t="s">
        <v>95</v>
      </c>
      <c r="F484" s="12" t="s">
        <v>96</v>
      </c>
      <c r="G484" s="12">
        <v>1582</v>
      </c>
      <c r="H484" s="15">
        <v>250</v>
      </c>
      <c r="I484" s="15">
        <v>7</v>
      </c>
      <c r="J484" s="15">
        <v>11074</v>
      </c>
      <c r="K484" s="12">
        <v>775.18</v>
      </c>
      <c r="L484" s="15">
        <v>10298.82</v>
      </c>
      <c r="M484" s="15">
        <v>7910</v>
      </c>
      <c r="N484" s="15">
        <v>2388.8199999999997</v>
      </c>
      <c r="P484" s="13"/>
      <c r="Q484" s="13"/>
      <c r="W484" s="15"/>
      <c r="X484" s="15"/>
      <c r="Y484" s="15"/>
      <c r="AA484" s="15"/>
      <c r="AB484" s="15"/>
      <c r="AC484" s="15"/>
    </row>
    <row r="485" spans="1:29" x14ac:dyDescent="0.25">
      <c r="A485" s="13">
        <v>44531</v>
      </c>
      <c r="B485" s="13" t="str">
        <f t="shared" si="7"/>
        <v>Q4</v>
      </c>
      <c r="C485" s="12" t="s">
        <v>84</v>
      </c>
      <c r="D485" s="12" t="s">
        <v>98</v>
      </c>
      <c r="E485" s="12" t="s">
        <v>86</v>
      </c>
      <c r="F485" s="12" t="s">
        <v>91</v>
      </c>
      <c r="G485" s="12">
        <v>1531</v>
      </c>
      <c r="H485" s="15">
        <v>10</v>
      </c>
      <c r="I485" s="15">
        <v>20</v>
      </c>
      <c r="J485" s="15">
        <v>30620</v>
      </c>
      <c r="K485" s="12">
        <v>3674.4</v>
      </c>
      <c r="L485" s="15">
        <v>26945.599999999999</v>
      </c>
      <c r="M485" s="15">
        <v>15310</v>
      </c>
      <c r="N485" s="15">
        <v>11635.599999999999</v>
      </c>
      <c r="P485" s="13"/>
      <c r="Q485" s="13"/>
      <c r="W485" s="15"/>
      <c r="X485" s="15"/>
      <c r="Y485" s="15"/>
      <c r="AA485" s="15"/>
      <c r="AB485" s="15"/>
      <c r="AC485" s="15"/>
    </row>
    <row r="486" spans="1:29" x14ac:dyDescent="0.25">
      <c r="A486" s="13">
        <v>44531</v>
      </c>
      <c r="B486" s="13" t="str">
        <f t="shared" si="7"/>
        <v>Q4</v>
      </c>
      <c r="C486" s="12" t="s">
        <v>84</v>
      </c>
      <c r="D486" s="12" t="s">
        <v>98</v>
      </c>
      <c r="E486" s="12" t="s">
        <v>95</v>
      </c>
      <c r="F486" s="12" t="s">
        <v>91</v>
      </c>
      <c r="G486" s="12">
        <v>1531</v>
      </c>
      <c r="H486" s="15">
        <v>250</v>
      </c>
      <c r="I486" s="15">
        <v>20</v>
      </c>
      <c r="J486" s="15">
        <v>30620</v>
      </c>
      <c r="K486" s="12">
        <v>3674.4</v>
      </c>
      <c r="L486" s="15">
        <v>26945.599999999999</v>
      </c>
      <c r="M486" s="15">
        <v>15310</v>
      </c>
      <c r="N486" s="15">
        <v>11635.599999999999</v>
      </c>
      <c r="P486" s="13"/>
      <c r="Q486" s="13"/>
      <c r="W486" s="15"/>
      <c r="X486" s="15"/>
      <c r="Y486" s="15"/>
      <c r="AA486" s="15"/>
      <c r="AB486" s="15"/>
      <c r="AC486" s="15"/>
    </row>
    <row r="487" spans="1:29" x14ac:dyDescent="0.25">
      <c r="A487" s="13">
        <v>44531</v>
      </c>
      <c r="B487" s="13" t="str">
        <f t="shared" si="7"/>
        <v>Q4</v>
      </c>
      <c r="C487" s="12" t="s">
        <v>84</v>
      </c>
      <c r="D487" s="12" t="s">
        <v>98</v>
      </c>
      <c r="E487" s="12" t="s">
        <v>101</v>
      </c>
      <c r="F487" s="12" t="s">
        <v>103</v>
      </c>
      <c r="G487" s="12">
        <v>1513</v>
      </c>
      <c r="H487" s="15">
        <v>3</v>
      </c>
      <c r="I487" s="15">
        <v>350</v>
      </c>
      <c r="J487" s="15">
        <v>529550</v>
      </c>
      <c r="K487" s="12">
        <v>0</v>
      </c>
      <c r="L487" s="15">
        <v>529550</v>
      </c>
      <c r="M487" s="15">
        <v>393380</v>
      </c>
      <c r="N487" s="15">
        <v>136170</v>
      </c>
      <c r="P487" s="13"/>
      <c r="Q487" s="13"/>
      <c r="W487" s="15"/>
      <c r="X487" s="15"/>
      <c r="Y487" s="15"/>
      <c r="AA487" s="15"/>
      <c r="AB487" s="15"/>
      <c r="AC487" s="15"/>
    </row>
    <row r="488" spans="1:29" x14ac:dyDescent="0.25">
      <c r="A488" s="13">
        <v>44531</v>
      </c>
      <c r="B488" s="13" t="str">
        <f t="shared" si="7"/>
        <v>Q4</v>
      </c>
      <c r="C488" s="12" t="s">
        <v>84</v>
      </c>
      <c r="D488" s="12" t="s">
        <v>98</v>
      </c>
      <c r="E488" s="12" t="s">
        <v>86</v>
      </c>
      <c r="F488" s="12" t="s">
        <v>103</v>
      </c>
      <c r="G488" s="12">
        <v>1513</v>
      </c>
      <c r="H488" s="15">
        <v>10</v>
      </c>
      <c r="I488" s="15">
        <v>350</v>
      </c>
      <c r="J488" s="15">
        <v>529550</v>
      </c>
      <c r="K488" s="12">
        <v>0</v>
      </c>
      <c r="L488" s="15">
        <v>529550</v>
      </c>
      <c r="M488" s="15">
        <v>393380</v>
      </c>
      <c r="N488" s="15">
        <v>136170</v>
      </c>
      <c r="P488" s="13"/>
      <c r="Q488" s="13"/>
      <c r="W488" s="15"/>
      <c r="X488" s="15"/>
      <c r="Y488" s="15"/>
      <c r="AA488" s="15"/>
      <c r="AB488" s="15"/>
      <c r="AC488" s="15"/>
    </row>
    <row r="489" spans="1:29" x14ac:dyDescent="0.25">
      <c r="A489" s="13">
        <v>44531</v>
      </c>
      <c r="B489" s="13" t="str">
        <f t="shared" si="7"/>
        <v>Q4</v>
      </c>
      <c r="C489" s="12" t="s">
        <v>92</v>
      </c>
      <c r="D489" s="12" t="s">
        <v>93</v>
      </c>
      <c r="E489" s="12" t="s">
        <v>90</v>
      </c>
      <c r="F489" s="12" t="s">
        <v>96</v>
      </c>
      <c r="G489" s="12">
        <v>1372</v>
      </c>
      <c r="H489" s="15">
        <v>120</v>
      </c>
      <c r="I489" s="15">
        <v>300</v>
      </c>
      <c r="J489" s="15">
        <v>411600</v>
      </c>
      <c r="K489" s="12">
        <v>28812</v>
      </c>
      <c r="L489" s="15">
        <v>382788</v>
      </c>
      <c r="M489" s="15">
        <v>343000</v>
      </c>
      <c r="N489" s="15">
        <v>39788</v>
      </c>
      <c r="P489" s="13"/>
      <c r="Q489" s="13"/>
      <c r="W489" s="15"/>
      <c r="X489" s="15"/>
      <c r="Y489" s="15"/>
      <c r="AA489" s="15"/>
      <c r="AB489" s="15"/>
      <c r="AC489" s="15"/>
    </row>
    <row r="490" spans="1:29" x14ac:dyDescent="0.25">
      <c r="A490" s="13">
        <v>44531</v>
      </c>
      <c r="B490" s="13" t="str">
        <f t="shared" si="7"/>
        <v>Q4</v>
      </c>
      <c r="C490" s="12" t="s">
        <v>92</v>
      </c>
      <c r="D490" s="12" t="s">
        <v>93</v>
      </c>
      <c r="E490" s="12" t="s">
        <v>99</v>
      </c>
      <c r="F490" s="12" t="s">
        <v>96</v>
      </c>
      <c r="G490" s="12">
        <v>1372</v>
      </c>
      <c r="H490" s="15">
        <v>260</v>
      </c>
      <c r="I490" s="15">
        <v>300</v>
      </c>
      <c r="J490" s="15">
        <v>411600</v>
      </c>
      <c r="K490" s="12">
        <v>28812</v>
      </c>
      <c r="L490" s="15">
        <v>382788</v>
      </c>
      <c r="M490" s="15">
        <v>343000</v>
      </c>
      <c r="N490" s="15">
        <v>39788</v>
      </c>
      <c r="P490" s="13"/>
      <c r="Q490" s="13"/>
      <c r="W490" s="15"/>
      <c r="X490" s="15"/>
      <c r="Y490" s="15"/>
      <c r="AA490" s="15"/>
      <c r="AB490" s="15"/>
      <c r="AC490" s="15"/>
    </row>
    <row r="491" spans="1:29" x14ac:dyDescent="0.25">
      <c r="A491" s="13">
        <v>44531</v>
      </c>
      <c r="B491" s="13" t="str">
        <f t="shared" si="7"/>
        <v>Q4</v>
      </c>
      <c r="C491" s="12" t="s">
        <v>84</v>
      </c>
      <c r="D491" s="12" t="s">
        <v>100</v>
      </c>
      <c r="E491" s="12" t="s">
        <v>101</v>
      </c>
      <c r="F491" s="12" t="s">
        <v>96</v>
      </c>
      <c r="G491" s="12">
        <v>1362</v>
      </c>
      <c r="H491" s="15">
        <v>3</v>
      </c>
      <c r="I491" s="15">
        <v>350</v>
      </c>
      <c r="J491" s="15">
        <v>476700</v>
      </c>
      <c r="K491" s="12">
        <v>38136</v>
      </c>
      <c r="L491" s="15">
        <v>438564</v>
      </c>
      <c r="M491" s="15">
        <v>354120</v>
      </c>
      <c r="N491" s="15">
        <v>84444</v>
      </c>
      <c r="P491" s="13"/>
      <c r="Q491" s="13"/>
      <c r="W491" s="15"/>
      <c r="X491" s="15"/>
      <c r="Y491" s="15"/>
      <c r="AA491" s="15"/>
      <c r="AB491" s="15"/>
      <c r="AC491" s="15"/>
    </row>
    <row r="492" spans="1:29" x14ac:dyDescent="0.25">
      <c r="A492" s="13">
        <v>44531</v>
      </c>
      <c r="B492" s="13" t="str">
        <f t="shared" si="7"/>
        <v>Q4</v>
      </c>
      <c r="C492" s="12" t="s">
        <v>84</v>
      </c>
      <c r="D492" s="12" t="s">
        <v>100</v>
      </c>
      <c r="E492" s="12" t="s">
        <v>86</v>
      </c>
      <c r="F492" s="12" t="s">
        <v>96</v>
      </c>
      <c r="G492" s="12">
        <v>1362</v>
      </c>
      <c r="H492" s="15">
        <v>10</v>
      </c>
      <c r="I492" s="15">
        <v>350</v>
      </c>
      <c r="J492" s="15">
        <v>476700</v>
      </c>
      <c r="K492" s="12">
        <v>38136</v>
      </c>
      <c r="L492" s="15">
        <v>438564</v>
      </c>
      <c r="M492" s="15">
        <v>354120</v>
      </c>
      <c r="N492" s="15">
        <v>84444</v>
      </c>
      <c r="P492" s="13"/>
      <c r="Q492" s="13"/>
      <c r="W492" s="15"/>
      <c r="X492" s="15"/>
      <c r="Y492" s="15"/>
      <c r="AA492" s="15"/>
      <c r="AB492" s="15"/>
      <c r="AC492" s="15"/>
    </row>
    <row r="493" spans="1:29" x14ac:dyDescent="0.25">
      <c r="A493" s="13">
        <v>44531</v>
      </c>
      <c r="B493" s="13" t="str">
        <f t="shared" si="7"/>
        <v>Q4</v>
      </c>
      <c r="C493" s="12" t="s">
        <v>97</v>
      </c>
      <c r="D493" s="12" t="s">
        <v>89</v>
      </c>
      <c r="E493" s="12" t="s">
        <v>102</v>
      </c>
      <c r="F493" s="12" t="s">
        <v>87</v>
      </c>
      <c r="G493" s="12">
        <v>1287</v>
      </c>
      <c r="H493" s="15">
        <v>5</v>
      </c>
      <c r="I493" s="15">
        <v>125</v>
      </c>
      <c r="J493" s="15">
        <v>160875</v>
      </c>
      <c r="K493" s="12">
        <v>4826.25</v>
      </c>
      <c r="L493" s="15">
        <v>156048.75</v>
      </c>
      <c r="M493" s="15">
        <v>154440</v>
      </c>
      <c r="N493" s="15">
        <v>1608.75</v>
      </c>
      <c r="P493" s="13"/>
      <c r="Q493" s="13"/>
      <c r="W493" s="15"/>
      <c r="X493" s="15"/>
      <c r="Y493" s="15"/>
      <c r="AA493" s="15"/>
      <c r="AB493" s="15"/>
      <c r="AC493" s="15"/>
    </row>
    <row r="494" spans="1:29" x14ac:dyDescent="0.25">
      <c r="A494" s="13">
        <v>44531</v>
      </c>
      <c r="B494" s="13" t="str">
        <f t="shared" si="7"/>
        <v>Q4</v>
      </c>
      <c r="C494" s="12" t="s">
        <v>97</v>
      </c>
      <c r="D494" s="12" t="s">
        <v>89</v>
      </c>
      <c r="E494" s="12" t="s">
        <v>86</v>
      </c>
      <c r="F494" s="12" t="s">
        <v>87</v>
      </c>
      <c r="G494" s="12">
        <v>1287</v>
      </c>
      <c r="H494" s="15">
        <v>10</v>
      </c>
      <c r="I494" s="15">
        <v>125</v>
      </c>
      <c r="J494" s="15">
        <v>160875</v>
      </c>
      <c r="K494" s="12">
        <v>4826.25</v>
      </c>
      <c r="L494" s="15">
        <v>156048.75</v>
      </c>
      <c r="M494" s="15">
        <v>154440</v>
      </c>
      <c r="N494" s="15">
        <v>1608.75</v>
      </c>
      <c r="P494" s="13"/>
      <c r="Q494" s="13"/>
      <c r="W494" s="15"/>
      <c r="X494" s="15"/>
      <c r="Y494" s="15"/>
      <c r="AA494" s="15"/>
      <c r="AB494" s="15"/>
      <c r="AC494" s="15"/>
    </row>
    <row r="495" spans="1:29" x14ac:dyDescent="0.25">
      <c r="A495" s="13">
        <v>44531</v>
      </c>
      <c r="B495" s="13" t="str">
        <f t="shared" si="7"/>
        <v>Q4</v>
      </c>
      <c r="C495" s="12" t="s">
        <v>92</v>
      </c>
      <c r="D495" s="12" t="s">
        <v>98</v>
      </c>
      <c r="E495" s="12" t="s">
        <v>90</v>
      </c>
      <c r="F495" s="12" t="s">
        <v>96</v>
      </c>
      <c r="G495" s="12">
        <v>1250</v>
      </c>
      <c r="H495" s="15">
        <v>120</v>
      </c>
      <c r="I495" s="15">
        <v>300</v>
      </c>
      <c r="J495" s="15">
        <v>375000</v>
      </c>
      <c r="K495" s="12">
        <v>18750</v>
      </c>
      <c r="L495" s="15">
        <v>356250</v>
      </c>
      <c r="M495" s="15">
        <v>312500</v>
      </c>
      <c r="N495" s="15">
        <v>43750</v>
      </c>
      <c r="P495" s="13"/>
      <c r="Q495" s="13"/>
      <c r="W495" s="15"/>
      <c r="X495" s="15"/>
      <c r="Y495" s="15"/>
      <c r="AA495" s="15"/>
      <c r="AB495" s="15"/>
      <c r="AC495" s="15"/>
    </row>
    <row r="496" spans="1:29" x14ac:dyDescent="0.25">
      <c r="A496" s="13">
        <v>44531</v>
      </c>
      <c r="B496" s="13" t="str">
        <f t="shared" si="7"/>
        <v>Q4</v>
      </c>
      <c r="C496" s="12" t="s">
        <v>92</v>
      </c>
      <c r="D496" s="12" t="s">
        <v>98</v>
      </c>
      <c r="E496" s="12" t="s">
        <v>99</v>
      </c>
      <c r="F496" s="12" t="s">
        <v>96</v>
      </c>
      <c r="G496" s="12">
        <v>1250</v>
      </c>
      <c r="H496" s="15">
        <v>260</v>
      </c>
      <c r="I496" s="15">
        <v>300</v>
      </c>
      <c r="J496" s="15">
        <v>375000</v>
      </c>
      <c r="K496" s="12">
        <v>18750</v>
      </c>
      <c r="L496" s="15">
        <v>356250</v>
      </c>
      <c r="M496" s="15">
        <v>312500</v>
      </c>
      <c r="N496" s="15">
        <v>43750</v>
      </c>
      <c r="P496" s="13"/>
      <c r="Q496" s="13"/>
      <c r="W496" s="15"/>
      <c r="X496" s="15"/>
      <c r="Y496" s="15"/>
      <c r="AA496" s="15"/>
      <c r="AB496" s="15"/>
      <c r="AC496" s="15"/>
    </row>
    <row r="497" spans="1:29" x14ac:dyDescent="0.25">
      <c r="A497" s="13">
        <v>44531</v>
      </c>
      <c r="B497" s="13" t="str">
        <f t="shared" si="7"/>
        <v>Q4</v>
      </c>
      <c r="C497" s="12" t="s">
        <v>84</v>
      </c>
      <c r="D497" s="12" t="s">
        <v>100</v>
      </c>
      <c r="E497" s="12" t="s">
        <v>86</v>
      </c>
      <c r="F497" s="12" t="s">
        <v>91</v>
      </c>
      <c r="G497" s="12">
        <v>1233</v>
      </c>
      <c r="H497" s="15">
        <v>10</v>
      </c>
      <c r="I497" s="15">
        <v>20</v>
      </c>
      <c r="J497" s="15">
        <v>24660</v>
      </c>
      <c r="K497" s="12">
        <v>2959.2</v>
      </c>
      <c r="L497" s="15">
        <v>21700.799999999999</v>
      </c>
      <c r="M497" s="15">
        <v>12330</v>
      </c>
      <c r="N497" s="15">
        <v>9370.7999999999993</v>
      </c>
      <c r="P497" s="13"/>
      <c r="Q497" s="13"/>
      <c r="W497" s="15"/>
      <c r="X497" s="15"/>
      <c r="Y497" s="15"/>
      <c r="AA497" s="15"/>
      <c r="AB497" s="15"/>
      <c r="AC497" s="15"/>
    </row>
    <row r="498" spans="1:29" x14ac:dyDescent="0.25">
      <c r="A498" s="13">
        <v>44531</v>
      </c>
      <c r="B498" s="13" t="str">
        <f t="shared" si="7"/>
        <v>Q4</v>
      </c>
      <c r="C498" s="12" t="s">
        <v>84</v>
      </c>
      <c r="D498" s="12" t="s">
        <v>100</v>
      </c>
      <c r="E498" s="12" t="s">
        <v>95</v>
      </c>
      <c r="F498" s="12" t="s">
        <v>91</v>
      </c>
      <c r="G498" s="12">
        <v>1233</v>
      </c>
      <c r="H498" s="15">
        <v>250</v>
      </c>
      <c r="I498" s="15">
        <v>20</v>
      </c>
      <c r="J498" s="15">
        <v>24660</v>
      </c>
      <c r="K498" s="12">
        <v>2959.2</v>
      </c>
      <c r="L498" s="15">
        <v>21700.799999999999</v>
      </c>
      <c r="M498" s="15">
        <v>12330</v>
      </c>
      <c r="N498" s="15">
        <v>9370.7999999999993</v>
      </c>
      <c r="P498" s="13"/>
      <c r="Q498" s="13"/>
      <c r="W498" s="15"/>
      <c r="X498" s="15"/>
      <c r="Y498" s="15"/>
      <c r="AA498" s="15"/>
      <c r="AB498" s="15"/>
      <c r="AC498" s="15"/>
    </row>
    <row r="499" spans="1:29" x14ac:dyDescent="0.25">
      <c r="A499" s="13">
        <v>44531</v>
      </c>
      <c r="B499" s="13" t="str">
        <f t="shared" si="7"/>
        <v>Q4</v>
      </c>
      <c r="C499" s="12" t="s">
        <v>97</v>
      </c>
      <c r="D499" s="12" t="s">
        <v>100</v>
      </c>
      <c r="E499" s="12" t="s">
        <v>102</v>
      </c>
      <c r="F499" s="12" t="s">
        <v>87</v>
      </c>
      <c r="G499" s="12">
        <v>1138</v>
      </c>
      <c r="H499" s="15">
        <v>5</v>
      </c>
      <c r="I499" s="15">
        <v>125</v>
      </c>
      <c r="J499" s="15">
        <v>142250</v>
      </c>
      <c r="K499" s="12">
        <v>5690</v>
      </c>
      <c r="L499" s="15">
        <v>136560</v>
      </c>
      <c r="M499" s="15">
        <v>136560</v>
      </c>
      <c r="N499" s="15">
        <v>0</v>
      </c>
      <c r="P499" s="13"/>
      <c r="Q499" s="13"/>
      <c r="W499" s="15"/>
      <c r="X499" s="15"/>
      <c r="Y499" s="15"/>
      <c r="AA499" s="15"/>
      <c r="AB499" s="15"/>
      <c r="AC499" s="15"/>
    </row>
    <row r="500" spans="1:29" x14ac:dyDescent="0.25">
      <c r="A500" s="13">
        <v>44531</v>
      </c>
      <c r="B500" s="13" t="str">
        <f t="shared" si="7"/>
        <v>Q4</v>
      </c>
      <c r="C500" s="12" t="s">
        <v>97</v>
      </c>
      <c r="D500" s="12" t="s">
        <v>100</v>
      </c>
      <c r="E500" s="12" t="s">
        <v>86</v>
      </c>
      <c r="F500" s="12" t="s">
        <v>87</v>
      </c>
      <c r="G500" s="12">
        <v>1138</v>
      </c>
      <c r="H500" s="15">
        <v>10</v>
      </c>
      <c r="I500" s="15">
        <v>125</v>
      </c>
      <c r="J500" s="15">
        <v>142250</v>
      </c>
      <c r="K500" s="12">
        <v>5690</v>
      </c>
      <c r="L500" s="15">
        <v>136560</v>
      </c>
      <c r="M500" s="15">
        <v>136560</v>
      </c>
      <c r="N500" s="15">
        <v>0</v>
      </c>
      <c r="P500" s="13"/>
      <c r="Q500" s="13"/>
      <c r="W500" s="15"/>
      <c r="X500" s="15"/>
      <c r="Y500" s="15"/>
      <c r="AA500" s="15"/>
      <c r="AB500" s="15"/>
      <c r="AC500" s="15"/>
    </row>
    <row r="501" spans="1:29" x14ac:dyDescent="0.25">
      <c r="A501" s="13">
        <v>44531</v>
      </c>
      <c r="B501" s="13" t="str">
        <f t="shared" si="7"/>
        <v>Q4</v>
      </c>
      <c r="C501" s="12" t="s">
        <v>94</v>
      </c>
      <c r="D501" s="12" t="s">
        <v>100</v>
      </c>
      <c r="E501" s="12" t="s">
        <v>86</v>
      </c>
      <c r="F501" s="12" t="s">
        <v>87</v>
      </c>
      <c r="G501" s="12">
        <v>1084</v>
      </c>
      <c r="H501" s="15">
        <v>10</v>
      </c>
      <c r="I501" s="15">
        <v>12</v>
      </c>
      <c r="J501" s="15">
        <v>13008</v>
      </c>
      <c r="K501" s="12">
        <v>260.16000000000003</v>
      </c>
      <c r="L501" s="15">
        <v>12747.84</v>
      </c>
      <c r="M501" s="15">
        <v>3252</v>
      </c>
      <c r="N501" s="15">
        <v>9495.84</v>
      </c>
      <c r="P501" s="13"/>
      <c r="Q501" s="13"/>
      <c r="W501" s="15"/>
      <c r="X501" s="15"/>
      <c r="Y501" s="15"/>
      <c r="AA501" s="15"/>
      <c r="AB501" s="15"/>
      <c r="AC501" s="15"/>
    </row>
    <row r="502" spans="1:29" x14ac:dyDescent="0.25">
      <c r="A502" s="13">
        <v>44531</v>
      </c>
      <c r="B502" s="13" t="str">
        <f t="shared" si="7"/>
        <v>Q4</v>
      </c>
      <c r="C502" s="12" t="s">
        <v>94</v>
      </c>
      <c r="D502" s="12" t="s">
        <v>100</v>
      </c>
      <c r="E502" s="12" t="s">
        <v>90</v>
      </c>
      <c r="F502" s="12" t="s">
        <v>87</v>
      </c>
      <c r="G502" s="12">
        <v>1084</v>
      </c>
      <c r="H502" s="15">
        <v>120</v>
      </c>
      <c r="I502" s="15">
        <v>12</v>
      </c>
      <c r="J502" s="15">
        <v>13008</v>
      </c>
      <c r="K502" s="12">
        <v>260.16000000000003</v>
      </c>
      <c r="L502" s="15">
        <v>12747.84</v>
      </c>
      <c r="M502" s="15">
        <v>3252</v>
      </c>
      <c r="N502" s="15">
        <v>9495.84</v>
      </c>
      <c r="P502" s="13"/>
      <c r="Q502" s="13"/>
      <c r="W502" s="15"/>
      <c r="X502" s="15"/>
      <c r="Y502" s="15"/>
      <c r="AA502" s="15"/>
      <c r="AB502" s="15"/>
      <c r="AC502" s="15"/>
    </row>
    <row r="503" spans="1:29" x14ac:dyDescent="0.25">
      <c r="A503" s="13">
        <v>44531</v>
      </c>
      <c r="B503" s="13" t="str">
        <f t="shared" si="7"/>
        <v>Q4</v>
      </c>
      <c r="C503" s="12" t="s">
        <v>94</v>
      </c>
      <c r="D503" s="12" t="s">
        <v>89</v>
      </c>
      <c r="E503" s="12" t="s">
        <v>86</v>
      </c>
      <c r="F503" s="12" t="s">
        <v>87</v>
      </c>
      <c r="G503" s="12">
        <v>1055</v>
      </c>
      <c r="H503" s="15">
        <v>10</v>
      </c>
      <c r="I503" s="15">
        <v>12</v>
      </c>
      <c r="J503" s="15">
        <v>12660</v>
      </c>
      <c r="K503" s="12">
        <v>253.2</v>
      </c>
      <c r="L503" s="15">
        <v>12406.8</v>
      </c>
      <c r="M503" s="15">
        <v>3165</v>
      </c>
      <c r="N503" s="15">
        <v>9241.7999999999993</v>
      </c>
      <c r="P503" s="13"/>
      <c r="Q503" s="13"/>
      <c r="W503" s="15"/>
      <c r="X503" s="15"/>
      <c r="Y503" s="15"/>
      <c r="AA503" s="15"/>
      <c r="AB503" s="15"/>
      <c r="AC503" s="15"/>
    </row>
    <row r="504" spans="1:29" x14ac:dyDescent="0.25">
      <c r="A504" s="13">
        <v>44531</v>
      </c>
      <c r="B504" s="13" t="str">
        <f t="shared" si="7"/>
        <v>Q4</v>
      </c>
      <c r="C504" s="12" t="s">
        <v>94</v>
      </c>
      <c r="D504" s="12" t="s">
        <v>89</v>
      </c>
      <c r="E504" s="12" t="s">
        <v>90</v>
      </c>
      <c r="F504" s="12" t="s">
        <v>87</v>
      </c>
      <c r="G504" s="12">
        <v>1055</v>
      </c>
      <c r="H504" s="15">
        <v>120</v>
      </c>
      <c r="I504" s="15">
        <v>12</v>
      </c>
      <c r="J504" s="15">
        <v>12660</v>
      </c>
      <c r="K504" s="12">
        <v>253.2</v>
      </c>
      <c r="L504" s="15">
        <v>12406.8</v>
      </c>
      <c r="M504" s="15">
        <v>3165</v>
      </c>
      <c r="N504" s="15">
        <v>9241.7999999999993</v>
      </c>
      <c r="P504" s="13"/>
      <c r="Q504" s="13"/>
      <c r="W504" s="15"/>
      <c r="X504" s="15"/>
      <c r="Y504" s="15"/>
      <c r="AA504" s="15"/>
      <c r="AB504" s="15"/>
      <c r="AC504" s="15"/>
    </row>
    <row r="505" spans="1:29" x14ac:dyDescent="0.25">
      <c r="A505" s="13">
        <v>44531</v>
      </c>
      <c r="B505" s="13" t="str">
        <f t="shared" si="7"/>
        <v>Q4</v>
      </c>
      <c r="C505" s="12" t="s">
        <v>94</v>
      </c>
      <c r="D505" s="12" t="s">
        <v>98</v>
      </c>
      <c r="E505" s="12" t="s">
        <v>86</v>
      </c>
      <c r="F505" s="12" t="s">
        <v>91</v>
      </c>
      <c r="G505" s="12">
        <v>1013</v>
      </c>
      <c r="H505" s="15">
        <v>10</v>
      </c>
      <c r="I505" s="15">
        <v>12</v>
      </c>
      <c r="J505" s="15">
        <v>12156</v>
      </c>
      <c r="K505" s="12">
        <v>1580.28</v>
      </c>
      <c r="L505" s="15">
        <v>10575.72</v>
      </c>
      <c r="M505" s="15">
        <v>3039</v>
      </c>
      <c r="N505" s="15">
        <v>7536.7199999999993</v>
      </c>
      <c r="P505" s="13"/>
      <c r="Q505" s="13"/>
      <c r="W505" s="15"/>
      <c r="X505" s="15"/>
      <c r="Y505" s="15"/>
      <c r="AA505" s="15"/>
      <c r="AB505" s="15"/>
      <c r="AC505" s="15"/>
    </row>
    <row r="506" spans="1:29" x14ac:dyDescent="0.25">
      <c r="A506" s="13">
        <v>44531</v>
      </c>
      <c r="B506" s="13" t="str">
        <f t="shared" si="7"/>
        <v>Q4</v>
      </c>
      <c r="C506" s="12" t="s">
        <v>94</v>
      </c>
      <c r="D506" s="12" t="s">
        <v>98</v>
      </c>
      <c r="E506" s="12" t="s">
        <v>90</v>
      </c>
      <c r="F506" s="12" t="s">
        <v>91</v>
      </c>
      <c r="G506" s="12">
        <v>1013</v>
      </c>
      <c r="H506" s="15">
        <v>120</v>
      </c>
      <c r="I506" s="15">
        <v>12</v>
      </c>
      <c r="J506" s="15">
        <v>12156</v>
      </c>
      <c r="K506" s="12">
        <v>1580.28</v>
      </c>
      <c r="L506" s="15">
        <v>10575.72</v>
      </c>
      <c r="M506" s="15">
        <v>3039</v>
      </c>
      <c r="N506" s="15">
        <v>7536.7199999999993</v>
      </c>
      <c r="P506" s="13"/>
      <c r="Q506" s="13"/>
      <c r="W506" s="15"/>
      <c r="X506" s="15"/>
      <c r="Y506" s="15"/>
      <c r="AA506" s="15"/>
      <c r="AB506" s="15"/>
      <c r="AC506" s="15"/>
    </row>
    <row r="507" spans="1:29" x14ac:dyDescent="0.25">
      <c r="A507" s="13">
        <v>44531</v>
      </c>
      <c r="B507" s="13" t="str">
        <f t="shared" si="7"/>
        <v>Q4</v>
      </c>
      <c r="C507" s="12" t="s">
        <v>94</v>
      </c>
      <c r="D507" s="12" t="s">
        <v>93</v>
      </c>
      <c r="E507" s="12" t="s">
        <v>86</v>
      </c>
      <c r="F507" s="12" t="s">
        <v>91</v>
      </c>
      <c r="G507" s="12">
        <v>914</v>
      </c>
      <c r="H507" s="15">
        <v>10</v>
      </c>
      <c r="I507" s="15">
        <v>12</v>
      </c>
      <c r="J507" s="15">
        <v>10968</v>
      </c>
      <c r="K507" s="12">
        <v>1645.2</v>
      </c>
      <c r="L507" s="15">
        <v>9322.7999999999993</v>
      </c>
      <c r="M507" s="15">
        <v>2742</v>
      </c>
      <c r="N507" s="15">
        <v>6580.7999999999993</v>
      </c>
      <c r="P507" s="13"/>
      <c r="Q507" s="13"/>
      <c r="W507" s="15"/>
      <c r="X507" s="15"/>
      <c r="Y507" s="15"/>
      <c r="AA507" s="15"/>
      <c r="AB507" s="15"/>
      <c r="AC507" s="15"/>
    </row>
    <row r="508" spans="1:29" x14ac:dyDescent="0.25">
      <c r="A508" s="13">
        <v>44531</v>
      </c>
      <c r="B508" s="13" t="str">
        <f t="shared" si="7"/>
        <v>Q4</v>
      </c>
      <c r="C508" s="12" t="s">
        <v>94</v>
      </c>
      <c r="D508" s="12" t="s">
        <v>93</v>
      </c>
      <c r="E508" s="12" t="s">
        <v>90</v>
      </c>
      <c r="F508" s="12" t="s">
        <v>91</v>
      </c>
      <c r="G508" s="12">
        <v>914</v>
      </c>
      <c r="H508" s="15">
        <v>120</v>
      </c>
      <c r="I508" s="15">
        <v>12</v>
      </c>
      <c r="J508" s="15">
        <v>10968</v>
      </c>
      <c r="K508" s="12">
        <v>1645.2</v>
      </c>
      <c r="L508" s="15">
        <v>9322.7999999999993</v>
      </c>
      <c r="M508" s="15">
        <v>2742</v>
      </c>
      <c r="N508" s="15">
        <v>6580.7999999999993</v>
      </c>
      <c r="P508" s="13"/>
      <c r="Q508" s="13"/>
      <c r="W508" s="15"/>
      <c r="X508" s="15"/>
      <c r="Y508" s="15"/>
      <c r="AA508" s="15"/>
      <c r="AB508" s="15"/>
      <c r="AC508" s="15"/>
    </row>
    <row r="509" spans="1:29" x14ac:dyDescent="0.25">
      <c r="A509" s="13">
        <v>44531</v>
      </c>
      <c r="B509" s="13" t="str">
        <f t="shared" si="7"/>
        <v>Q4</v>
      </c>
      <c r="C509" s="12" t="s">
        <v>92</v>
      </c>
      <c r="D509" s="12" t="s">
        <v>89</v>
      </c>
      <c r="E509" s="12" t="s">
        <v>90</v>
      </c>
      <c r="F509" s="12" t="s">
        <v>91</v>
      </c>
      <c r="G509" s="12">
        <v>853</v>
      </c>
      <c r="H509" s="15">
        <v>120</v>
      </c>
      <c r="I509" s="15">
        <v>300</v>
      </c>
      <c r="J509" s="15">
        <v>255900</v>
      </c>
      <c r="K509" s="12">
        <v>25590</v>
      </c>
      <c r="L509" s="15">
        <v>230310</v>
      </c>
      <c r="M509" s="15">
        <v>213250</v>
      </c>
      <c r="N509" s="15">
        <v>17060</v>
      </c>
      <c r="P509" s="13"/>
      <c r="Q509" s="13"/>
      <c r="W509" s="15"/>
      <c r="X509" s="15"/>
      <c r="Y509" s="15"/>
      <c r="AA509" s="15"/>
      <c r="AB509" s="15"/>
      <c r="AC509" s="15"/>
    </row>
    <row r="510" spans="1:29" x14ac:dyDescent="0.25">
      <c r="A510" s="13">
        <v>44531</v>
      </c>
      <c r="B510" s="13" t="str">
        <f t="shared" si="7"/>
        <v>Q4</v>
      </c>
      <c r="C510" s="12" t="s">
        <v>92</v>
      </c>
      <c r="D510" s="12" t="s">
        <v>89</v>
      </c>
      <c r="E510" s="12" t="s">
        <v>99</v>
      </c>
      <c r="F510" s="12" t="s">
        <v>91</v>
      </c>
      <c r="G510" s="12">
        <v>853</v>
      </c>
      <c r="H510" s="15">
        <v>260</v>
      </c>
      <c r="I510" s="15">
        <v>300</v>
      </c>
      <c r="J510" s="15">
        <v>255900</v>
      </c>
      <c r="K510" s="12">
        <v>25590</v>
      </c>
      <c r="L510" s="15">
        <v>230310</v>
      </c>
      <c r="M510" s="15">
        <v>213250</v>
      </c>
      <c r="N510" s="15">
        <v>17060</v>
      </c>
      <c r="P510" s="13"/>
      <c r="Q510" s="13"/>
      <c r="W510" s="15"/>
      <c r="X510" s="15"/>
      <c r="Y510" s="15"/>
      <c r="AA510" s="15"/>
      <c r="AB510" s="15"/>
      <c r="AC510" s="15"/>
    </row>
    <row r="511" spans="1:29" x14ac:dyDescent="0.25">
      <c r="A511" s="13">
        <v>44531</v>
      </c>
      <c r="B511" s="13" t="str">
        <f t="shared" si="7"/>
        <v>Q4</v>
      </c>
      <c r="C511" s="12" t="s">
        <v>88</v>
      </c>
      <c r="D511" s="12" t="s">
        <v>98</v>
      </c>
      <c r="E511" s="12" t="s">
        <v>102</v>
      </c>
      <c r="F511" s="12" t="s">
        <v>96</v>
      </c>
      <c r="G511" s="12">
        <v>711</v>
      </c>
      <c r="H511" s="15">
        <v>5</v>
      </c>
      <c r="I511" s="15">
        <v>15</v>
      </c>
      <c r="J511" s="15">
        <v>10665</v>
      </c>
      <c r="K511" s="12">
        <v>853.2</v>
      </c>
      <c r="L511" s="15">
        <v>9811.7999999999993</v>
      </c>
      <c r="M511" s="15">
        <v>7110</v>
      </c>
      <c r="N511" s="15">
        <v>2701.7999999999993</v>
      </c>
      <c r="P511" s="13"/>
      <c r="Q511" s="13"/>
      <c r="W511" s="15"/>
      <c r="X511" s="15"/>
      <c r="Y511" s="15"/>
      <c r="AA511" s="15"/>
      <c r="AB511" s="15"/>
      <c r="AC511" s="15"/>
    </row>
    <row r="512" spans="1:29" x14ac:dyDescent="0.25">
      <c r="A512" s="13">
        <v>44531</v>
      </c>
      <c r="B512" s="13" t="str">
        <f t="shared" si="7"/>
        <v>Q4</v>
      </c>
      <c r="C512" s="12" t="s">
        <v>88</v>
      </c>
      <c r="D512" s="12" t="s">
        <v>98</v>
      </c>
      <c r="E512" s="12" t="s">
        <v>99</v>
      </c>
      <c r="F512" s="12" t="s">
        <v>96</v>
      </c>
      <c r="G512" s="12">
        <v>711</v>
      </c>
      <c r="H512" s="15">
        <v>260</v>
      </c>
      <c r="I512" s="15">
        <v>15</v>
      </c>
      <c r="J512" s="15">
        <v>10665</v>
      </c>
      <c r="K512" s="12">
        <v>853.2</v>
      </c>
      <c r="L512" s="15">
        <v>9811.7999999999993</v>
      </c>
      <c r="M512" s="15">
        <v>7110</v>
      </c>
      <c r="N512" s="15">
        <v>2701.7999999999993</v>
      </c>
      <c r="P512" s="13"/>
      <c r="Q512" s="13"/>
      <c r="W512" s="15"/>
      <c r="X512" s="15"/>
      <c r="Y512" s="15"/>
      <c r="AA512" s="15"/>
      <c r="AB512" s="15"/>
      <c r="AC512" s="15"/>
    </row>
    <row r="513" spans="1:29" x14ac:dyDescent="0.25">
      <c r="A513" s="13">
        <v>44531</v>
      </c>
      <c r="B513" s="13" t="str">
        <f t="shared" si="7"/>
        <v>Q4</v>
      </c>
      <c r="C513" s="12" t="s">
        <v>92</v>
      </c>
      <c r="D513" s="12" t="s">
        <v>100</v>
      </c>
      <c r="E513" s="12" t="s">
        <v>90</v>
      </c>
      <c r="F513" s="12" t="s">
        <v>96</v>
      </c>
      <c r="G513" s="12">
        <v>635</v>
      </c>
      <c r="H513" s="15">
        <v>120</v>
      </c>
      <c r="I513" s="15">
        <v>300</v>
      </c>
      <c r="J513" s="15">
        <v>190500</v>
      </c>
      <c r="K513" s="12">
        <v>15240</v>
      </c>
      <c r="L513" s="15">
        <v>175260</v>
      </c>
      <c r="M513" s="15">
        <v>158750</v>
      </c>
      <c r="N513" s="15">
        <v>16510</v>
      </c>
      <c r="P513" s="13"/>
      <c r="Q513" s="13"/>
      <c r="W513" s="15"/>
      <c r="X513" s="15"/>
      <c r="Y513" s="15"/>
      <c r="AA513" s="15"/>
      <c r="AB513" s="15"/>
      <c r="AC513" s="15"/>
    </row>
    <row r="514" spans="1:29" x14ac:dyDescent="0.25">
      <c r="A514" s="13">
        <v>44531</v>
      </c>
      <c r="B514" s="13" t="str">
        <f t="shared" ref="B514:B526" si="8">"Q"&amp;ROUNDUP(MONTH(A514)/3,0)</f>
        <v>Q4</v>
      </c>
      <c r="C514" s="12" t="s">
        <v>92</v>
      </c>
      <c r="D514" s="12" t="s">
        <v>100</v>
      </c>
      <c r="E514" s="12" t="s">
        <v>99</v>
      </c>
      <c r="F514" s="12" t="s">
        <v>96</v>
      </c>
      <c r="G514" s="12">
        <v>635</v>
      </c>
      <c r="H514" s="15">
        <v>260</v>
      </c>
      <c r="I514" s="15">
        <v>300</v>
      </c>
      <c r="J514" s="15">
        <v>190500</v>
      </c>
      <c r="K514" s="12">
        <v>15240</v>
      </c>
      <c r="L514" s="15">
        <v>175260</v>
      </c>
      <c r="M514" s="15">
        <v>158750</v>
      </c>
      <c r="N514" s="15">
        <v>16510</v>
      </c>
      <c r="P514" s="13"/>
      <c r="Q514" s="13"/>
      <c r="W514" s="15"/>
      <c r="X514" s="15"/>
      <c r="Y514" s="15"/>
      <c r="AA514" s="15"/>
      <c r="AB514" s="15"/>
      <c r="AC514" s="15"/>
    </row>
    <row r="515" spans="1:29" x14ac:dyDescent="0.25">
      <c r="A515" s="13">
        <v>44531</v>
      </c>
      <c r="B515" s="13" t="str">
        <f t="shared" si="8"/>
        <v>Q4</v>
      </c>
      <c r="C515" s="12" t="s">
        <v>88</v>
      </c>
      <c r="D515" s="12" t="s">
        <v>93</v>
      </c>
      <c r="E515" s="12" t="s">
        <v>102</v>
      </c>
      <c r="F515" s="12" t="s">
        <v>103</v>
      </c>
      <c r="G515" s="12">
        <v>615</v>
      </c>
      <c r="H515" s="15">
        <v>5</v>
      </c>
      <c r="I515" s="15">
        <v>15</v>
      </c>
      <c r="J515" s="15">
        <v>9225</v>
      </c>
      <c r="K515" s="12">
        <v>0</v>
      </c>
      <c r="L515" s="15">
        <v>9225</v>
      </c>
      <c r="M515" s="15">
        <v>6150</v>
      </c>
      <c r="N515" s="15">
        <v>3075</v>
      </c>
      <c r="P515" s="13"/>
      <c r="Q515" s="13"/>
      <c r="W515" s="15"/>
      <c r="X515" s="15"/>
      <c r="Y515" s="15"/>
      <c r="AA515" s="15"/>
      <c r="AB515" s="15"/>
      <c r="AC515" s="15"/>
    </row>
    <row r="516" spans="1:29" x14ac:dyDescent="0.25">
      <c r="A516" s="13">
        <v>44531</v>
      </c>
      <c r="B516" s="13" t="str">
        <f t="shared" si="8"/>
        <v>Q4</v>
      </c>
      <c r="C516" s="12" t="s">
        <v>88</v>
      </c>
      <c r="D516" s="12" t="s">
        <v>93</v>
      </c>
      <c r="E516" s="12" t="s">
        <v>99</v>
      </c>
      <c r="F516" s="12" t="s">
        <v>103</v>
      </c>
      <c r="G516" s="12">
        <v>615</v>
      </c>
      <c r="H516" s="15">
        <v>260</v>
      </c>
      <c r="I516" s="15">
        <v>15</v>
      </c>
      <c r="J516" s="15">
        <v>9225</v>
      </c>
      <c r="K516" s="12">
        <v>0</v>
      </c>
      <c r="L516" s="15">
        <v>9225</v>
      </c>
      <c r="M516" s="15">
        <v>6150</v>
      </c>
      <c r="N516" s="15">
        <v>3075</v>
      </c>
      <c r="P516" s="13"/>
      <c r="Q516" s="13"/>
      <c r="W516" s="15"/>
      <c r="X516" s="15"/>
      <c r="Y516" s="15"/>
      <c r="AA516" s="15"/>
      <c r="AB516" s="15"/>
      <c r="AC516" s="15"/>
    </row>
    <row r="517" spans="1:29" x14ac:dyDescent="0.25">
      <c r="A517" s="13">
        <v>44531</v>
      </c>
      <c r="B517" s="13" t="str">
        <f t="shared" si="8"/>
        <v>Q4</v>
      </c>
      <c r="C517" s="12" t="s">
        <v>84</v>
      </c>
      <c r="D517" s="12" t="s">
        <v>93</v>
      </c>
      <c r="E517" s="12" t="s">
        <v>101</v>
      </c>
      <c r="F517" s="12" t="s">
        <v>96</v>
      </c>
      <c r="G517" s="12">
        <v>570</v>
      </c>
      <c r="H517" s="15">
        <v>3</v>
      </c>
      <c r="I517" s="15">
        <v>7</v>
      </c>
      <c r="J517" s="15">
        <v>3990</v>
      </c>
      <c r="K517" s="12">
        <v>199.5</v>
      </c>
      <c r="L517" s="15">
        <v>3790.5</v>
      </c>
      <c r="M517" s="15">
        <v>2850</v>
      </c>
      <c r="N517" s="15">
        <v>940.5</v>
      </c>
      <c r="P517" s="13"/>
      <c r="Q517" s="13"/>
      <c r="W517" s="15"/>
      <c r="X517" s="15"/>
      <c r="Y517" s="15"/>
      <c r="AA517" s="15"/>
      <c r="AB517" s="15"/>
      <c r="AC517" s="15"/>
    </row>
    <row r="518" spans="1:29" x14ac:dyDescent="0.25">
      <c r="A518" s="13">
        <v>44531</v>
      </c>
      <c r="B518" s="13" t="str">
        <f t="shared" si="8"/>
        <v>Q4</v>
      </c>
      <c r="C518" s="12" t="s">
        <v>84</v>
      </c>
      <c r="D518" s="12" t="s">
        <v>93</v>
      </c>
      <c r="E518" s="12" t="s">
        <v>95</v>
      </c>
      <c r="F518" s="12" t="s">
        <v>96</v>
      </c>
      <c r="G518" s="12">
        <v>570</v>
      </c>
      <c r="H518" s="15">
        <v>250</v>
      </c>
      <c r="I518" s="15">
        <v>7</v>
      </c>
      <c r="J518" s="15">
        <v>3990</v>
      </c>
      <c r="K518" s="12">
        <v>199.5</v>
      </c>
      <c r="L518" s="15">
        <v>3790.5</v>
      </c>
      <c r="M518" s="15">
        <v>2850</v>
      </c>
      <c r="N518" s="15">
        <v>940.5</v>
      </c>
      <c r="P518" s="13"/>
      <c r="Q518" s="13"/>
      <c r="W518" s="15"/>
      <c r="X518" s="15"/>
      <c r="Y518" s="15"/>
      <c r="AA518" s="15"/>
      <c r="AB518" s="15"/>
      <c r="AC518" s="15"/>
    </row>
    <row r="519" spans="1:29" x14ac:dyDescent="0.25">
      <c r="A519" s="13">
        <v>44531</v>
      </c>
      <c r="B519" s="13" t="str">
        <f t="shared" si="8"/>
        <v>Q4</v>
      </c>
      <c r="C519" s="12" t="s">
        <v>84</v>
      </c>
      <c r="D519" s="12" t="s">
        <v>100</v>
      </c>
      <c r="E519" s="12" t="s">
        <v>101</v>
      </c>
      <c r="F519" s="12" t="s">
        <v>96</v>
      </c>
      <c r="G519" s="12">
        <v>521</v>
      </c>
      <c r="H519" s="15">
        <v>3</v>
      </c>
      <c r="I519" s="15">
        <v>7</v>
      </c>
      <c r="J519" s="15">
        <v>3647</v>
      </c>
      <c r="K519" s="12">
        <v>328.23</v>
      </c>
      <c r="L519" s="15">
        <v>3318.77</v>
      </c>
      <c r="M519" s="15">
        <v>2605</v>
      </c>
      <c r="N519" s="15">
        <v>713.77</v>
      </c>
      <c r="P519" s="13"/>
      <c r="Q519" s="13"/>
      <c r="W519" s="15"/>
      <c r="X519" s="15"/>
      <c r="Y519" s="15"/>
      <c r="AA519" s="15"/>
      <c r="AB519" s="15"/>
      <c r="AC519" s="15"/>
    </row>
    <row r="520" spans="1:29" x14ac:dyDescent="0.25">
      <c r="A520" s="13">
        <v>44531</v>
      </c>
      <c r="B520" s="13" t="str">
        <f t="shared" si="8"/>
        <v>Q4</v>
      </c>
      <c r="C520" s="12" t="s">
        <v>84</v>
      </c>
      <c r="D520" s="12" t="s">
        <v>100</v>
      </c>
      <c r="E520" s="12" t="s">
        <v>95</v>
      </c>
      <c r="F520" s="12" t="s">
        <v>96</v>
      </c>
      <c r="G520" s="12">
        <v>521</v>
      </c>
      <c r="H520" s="15">
        <v>250</v>
      </c>
      <c r="I520" s="15">
        <v>7</v>
      </c>
      <c r="J520" s="15">
        <v>3647</v>
      </c>
      <c r="K520" s="12">
        <v>328.23</v>
      </c>
      <c r="L520" s="15">
        <v>3318.77</v>
      </c>
      <c r="M520" s="15">
        <v>2605</v>
      </c>
      <c r="N520" s="15">
        <v>713.77</v>
      </c>
      <c r="P520" s="13"/>
      <c r="Q520" s="13"/>
      <c r="W520" s="15"/>
      <c r="X520" s="15"/>
      <c r="Y520" s="15"/>
      <c r="AA520" s="15"/>
      <c r="AB520" s="15"/>
      <c r="AC520" s="15"/>
    </row>
    <row r="521" spans="1:29" x14ac:dyDescent="0.25">
      <c r="A521" s="13">
        <v>44531</v>
      </c>
      <c r="B521" s="13" t="str">
        <f t="shared" si="8"/>
        <v>Q4</v>
      </c>
      <c r="C521" s="12" t="s">
        <v>84</v>
      </c>
      <c r="D521" s="12" t="s">
        <v>89</v>
      </c>
      <c r="E521" s="12" t="s">
        <v>86</v>
      </c>
      <c r="F521" s="12" t="s">
        <v>91</v>
      </c>
      <c r="G521" s="12">
        <v>293</v>
      </c>
      <c r="H521" s="15">
        <v>10</v>
      </c>
      <c r="I521" s="15">
        <v>20</v>
      </c>
      <c r="J521" s="15">
        <v>5860</v>
      </c>
      <c r="K521" s="12">
        <v>879</v>
      </c>
      <c r="L521" s="15">
        <v>4981</v>
      </c>
      <c r="M521" s="15">
        <v>2930</v>
      </c>
      <c r="N521" s="15">
        <v>2051</v>
      </c>
      <c r="P521" s="13"/>
      <c r="Q521" s="13"/>
      <c r="W521" s="15"/>
      <c r="X521" s="15"/>
      <c r="Y521" s="15"/>
      <c r="AA521" s="15"/>
      <c r="AB521" s="15"/>
      <c r="AC521" s="15"/>
    </row>
    <row r="522" spans="1:29" x14ac:dyDescent="0.25">
      <c r="A522" s="13">
        <v>44531</v>
      </c>
      <c r="B522" s="13" t="str">
        <f t="shared" si="8"/>
        <v>Q4</v>
      </c>
      <c r="C522" s="12" t="s">
        <v>84</v>
      </c>
      <c r="D522" s="12" t="s">
        <v>89</v>
      </c>
      <c r="E522" s="12" t="s">
        <v>95</v>
      </c>
      <c r="F522" s="12" t="s">
        <v>91</v>
      </c>
      <c r="G522" s="12">
        <v>293</v>
      </c>
      <c r="H522" s="15">
        <v>250</v>
      </c>
      <c r="I522" s="15">
        <v>20</v>
      </c>
      <c r="J522" s="15">
        <v>5860</v>
      </c>
      <c r="K522" s="12">
        <v>879</v>
      </c>
      <c r="L522" s="15">
        <v>4981</v>
      </c>
      <c r="M522" s="15">
        <v>2930</v>
      </c>
      <c r="N522" s="15">
        <v>2051</v>
      </c>
      <c r="P522" s="13"/>
      <c r="Q522" s="13"/>
      <c r="W522" s="15"/>
      <c r="X522" s="15"/>
      <c r="Y522" s="15"/>
      <c r="AA522" s="15"/>
      <c r="AB522" s="15"/>
      <c r="AC522" s="15"/>
    </row>
    <row r="523" spans="1:29" x14ac:dyDescent="0.25">
      <c r="A523" s="13">
        <v>44531</v>
      </c>
      <c r="B523" s="13" t="str">
        <f t="shared" si="8"/>
        <v>Q4</v>
      </c>
      <c r="C523" s="12" t="s">
        <v>84</v>
      </c>
      <c r="D523" s="12" t="s">
        <v>98</v>
      </c>
      <c r="E523" s="12" t="s">
        <v>101</v>
      </c>
      <c r="F523" s="12" t="s">
        <v>91</v>
      </c>
      <c r="G523" s="12">
        <v>280</v>
      </c>
      <c r="H523" s="15">
        <v>3</v>
      </c>
      <c r="I523" s="15">
        <v>7</v>
      </c>
      <c r="J523" s="15">
        <v>1960</v>
      </c>
      <c r="K523" s="12">
        <v>274.39999999999998</v>
      </c>
      <c r="L523" s="15">
        <v>1685.6</v>
      </c>
      <c r="M523" s="15">
        <v>1400</v>
      </c>
      <c r="N523" s="15">
        <v>285.59999999999991</v>
      </c>
      <c r="P523" s="13"/>
      <c r="Q523" s="13"/>
      <c r="W523" s="15"/>
      <c r="X523" s="15"/>
      <c r="Y523" s="15"/>
      <c r="AA523" s="15"/>
      <c r="AB523" s="15"/>
      <c r="AC523" s="15"/>
    </row>
    <row r="524" spans="1:29" x14ac:dyDescent="0.25">
      <c r="A524" s="13">
        <v>44531</v>
      </c>
      <c r="B524" s="13" t="str">
        <f t="shared" si="8"/>
        <v>Q4</v>
      </c>
      <c r="C524" s="12" t="s">
        <v>84</v>
      </c>
      <c r="D524" s="12" t="s">
        <v>98</v>
      </c>
      <c r="E524" s="12" t="s">
        <v>95</v>
      </c>
      <c r="F524" s="12" t="s">
        <v>91</v>
      </c>
      <c r="G524" s="12">
        <v>280</v>
      </c>
      <c r="H524" s="15">
        <v>250</v>
      </c>
      <c r="I524" s="15">
        <v>7</v>
      </c>
      <c r="J524" s="15">
        <v>1960</v>
      </c>
      <c r="K524" s="12">
        <v>274.39999999999998</v>
      </c>
      <c r="L524" s="15">
        <v>1685.6</v>
      </c>
      <c r="M524" s="15">
        <v>1400</v>
      </c>
      <c r="N524" s="15">
        <v>285.59999999999991</v>
      </c>
      <c r="P524" s="13"/>
      <c r="Q524" s="13"/>
      <c r="W524" s="15"/>
      <c r="X524" s="15"/>
      <c r="Y524" s="15"/>
      <c r="AA524" s="15"/>
      <c r="AB524" s="15"/>
      <c r="AC524" s="15"/>
    </row>
    <row r="525" spans="1:29" x14ac:dyDescent="0.25">
      <c r="A525" s="13">
        <v>44531</v>
      </c>
      <c r="B525" s="13" t="str">
        <f t="shared" si="8"/>
        <v>Q4</v>
      </c>
      <c r="C525" s="12" t="s">
        <v>84</v>
      </c>
      <c r="D525" s="12" t="s">
        <v>93</v>
      </c>
      <c r="E525" s="12" t="s">
        <v>101</v>
      </c>
      <c r="F525" s="12" t="s">
        <v>87</v>
      </c>
      <c r="G525" s="12">
        <v>274</v>
      </c>
      <c r="H525" s="15">
        <v>3</v>
      </c>
      <c r="I525" s="15">
        <v>350</v>
      </c>
      <c r="J525" s="15">
        <v>95900</v>
      </c>
      <c r="K525" s="12">
        <v>3836</v>
      </c>
      <c r="L525" s="15">
        <v>92064</v>
      </c>
      <c r="M525" s="15">
        <v>71240</v>
      </c>
      <c r="N525" s="15">
        <v>20824</v>
      </c>
      <c r="P525" s="13"/>
      <c r="Q525" s="13"/>
      <c r="W525" s="15"/>
      <c r="X525" s="15"/>
      <c r="Y525" s="15"/>
      <c r="AA525" s="15"/>
      <c r="AB525" s="15"/>
      <c r="AC525" s="15"/>
    </row>
    <row r="526" spans="1:29" x14ac:dyDescent="0.25">
      <c r="A526" s="13">
        <v>44531</v>
      </c>
      <c r="B526" s="13" t="str">
        <f t="shared" si="8"/>
        <v>Q4</v>
      </c>
      <c r="C526" s="12" t="s">
        <v>84</v>
      </c>
      <c r="D526" s="12" t="s">
        <v>93</v>
      </c>
      <c r="E526" s="12" t="s">
        <v>86</v>
      </c>
      <c r="F526" s="12" t="s">
        <v>87</v>
      </c>
      <c r="G526" s="12">
        <v>274</v>
      </c>
      <c r="H526" s="15">
        <v>10</v>
      </c>
      <c r="I526" s="15">
        <v>350</v>
      </c>
      <c r="J526" s="15">
        <v>95900</v>
      </c>
      <c r="K526" s="12">
        <v>3836</v>
      </c>
      <c r="L526" s="15">
        <v>92064</v>
      </c>
      <c r="M526" s="15">
        <v>71240</v>
      </c>
      <c r="N526" s="15">
        <v>20824</v>
      </c>
      <c r="P526" s="13"/>
      <c r="Q526" s="13"/>
      <c r="W526" s="15"/>
      <c r="X526" s="15"/>
      <c r="Y526" s="15"/>
      <c r="AA526" s="15"/>
      <c r="AB526" s="15"/>
      <c r="AC526" s="15"/>
    </row>
    <row r="527" spans="1:29" x14ac:dyDescent="0.25">
      <c r="P527" s="13"/>
      <c r="Q527" s="13"/>
      <c r="W527" s="15"/>
      <c r="X527" s="15"/>
      <c r="Y527" s="15"/>
      <c r="AA527" s="15"/>
      <c r="AB527" s="15"/>
      <c r="AC527" s="15"/>
    </row>
  </sheetData>
  <conditionalFormatting sqref="G1:G1048576">
    <cfRule type="colorScale" priority="4">
      <colorScale>
        <cfvo type="min"/>
        <cfvo type="max"/>
        <color rgb="FFFCFCFF"/>
        <color rgb="FF63BE7B"/>
      </colorScale>
    </cfRule>
  </conditionalFormatting>
  <conditionalFormatting sqref="F1">
    <cfRule type="dataBar" priority="3">
      <dataBar>
        <cfvo type="min"/>
        <cfvo type="max"/>
        <color rgb="FF63C384"/>
      </dataBar>
      <extLst>
        <ext xmlns:x14="http://schemas.microsoft.com/office/spreadsheetml/2009/9/main" uri="{B025F937-C7B1-47D3-B67F-A62EFF666E3E}">
          <x14:id>{A014D605-9E13-4FFD-A02E-A04F2D163224}</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A014D605-9E13-4FFD-A02E-A04F2D163224}">
            <x14:dataBar minLength="0" maxLength="100" border="1" negativeBarBorderColorSameAsPositive="0">
              <x14:cfvo type="autoMin"/>
              <x14:cfvo type="autoMax"/>
              <x14:borderColor rgb="FF63C384"/>
              <x14:negativeFillColor rgb="FFFF0000"/>
              <x14:negativeBorderColor rgb="FFFF0000"/>
              <x14:axisColor rgb="FF000000"/>
            </x14:dataBar>
          </x14:cfRule>
          <xm:sqref>F1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4E4ED-7A69-4CE1-AA22-379FC5979F33}">
  <dimension ref="A1:N526"/>
  <sheetViews>
    <sheetView topLeftCell="A7" workbookViewId="0">
      <selection activeCell="H36" sqref="H36"/>
    </sheetView>
  </sheetViews>
  <sheetFormatPr defaultRowHeight="15" x14ac:dyDescent="0.25"/>
  <cols>
    <col min="1" max="1" width="9.7109375" bestFit="1" customWidth="1"/>
    <col min="2" max="2" width="12.42578125" bestFit="1" customWidth="1"/>
    <col min="3" max="3" width="15.42578125" bestFit="1" customWidth="1"/>
    <col min="4" max="4" width="12.5703125" bestFit="1" customWidth="1"/>
    <col min="5" max="5" width="12.42578125" bestFit="1" customWidth="1"/>
    <col min="6" max="6" width="18.28515625" bestFit="1" customWidth="1"/>
    <col min="7" max="7" width="14.5703125" bestFit="1" customWidth="1"/>
    <col min="8" max="8" width="15.7109375" bestFit="1" customWidth="1"/>
    <col min="9" max="9" width="15.5703125" bestFit="1" customWidth="1"/>
    <col min="10" max="10" width="17" bestFit="1" customWidth="1"/>
    <col min="11" max="11" width="18.140625" bestFit="1" customWidth="1"/>
    <col min="12" max="12" width="15.28515625" bestFit="1" customWidth="1"/>
    <col min="13" max="14" width="12.5703125" bestFit="1" customWidth="1"/>
  </cols>
  <sheetData>
    <row r="1" spans="1:14" x14ac:dyDescent="0.25">
      <c r="A1" s="10" t="s">
        <v>0</v>
      </c>
      <c r="B1" s="10" t="s">
        <v>2</v>
      </c>
      <c r="C1" s="11" t="s">
        <v>81</v>
      </c>
      <c r="D1" s="11" t="s">
        <v>59</v>
      </c>
      <c r="E1" s="11" t="s">
        <v>61</v>
      </c>
      <c r="F1" s="11" t="s">
        <v>82</v>
      </c>
      <c r="G1" s="11" t="s">
        <v>65</v>
      </c>
      <c r="H1" s="14" t="s">
        <v>67</v>
      </c>
      <c r="I1" s="14" t="s">
        <v>69</v>
      </c>
      <c r="J1" s="14" t="s">
        <v>71</v>
      </c>
      <c r="K1" s="11" t="s">
        <v>63</v>
      </c>
      <c r="L1" s="14" t="s">
        <v>83</v>
      </c>
      <c r="M1" s="14" t="s">
        <v>77</v>
      </c>
      <c r="N1" s="14" t="s">
        <v>79</v>
      </c>
    </row>
    <row r="2" spans="1:14" hidden="1" x14ac:dyDescent="0.25">
      <c r="A2" s="13">
        <v>44197</v>
      </c>
      <c r="B2" s="13" t="str">
        <f t="shared" ref="B2:B65" si="0">"Q"&amp;ROUNDUP(MONTH(A2)/3,0)</f>
        <v>Q1</v>
      </c>
      <c r="C2" s="12" t="s">
        <v>84</v>
      </c>
      <c r="D2" s="12" t="s">
        <v>85</v>
      </c>
      <c r="E2" s="12" t="s">
        <v>86</v>
      </c>
      <c r="F2" s="12" t="s">
        <v>87</v>
      </c>
      <c r="G2" s="12">
        <v>4251</v>
      </c>
      <c r="H2" s="15">
        <v>10</v>
      </c>
      <c r="I2" s="15">
        <v>7</v>
      </c>
      <c r="J2" s="15">
        <v>29757</v>
      </c>
      <c r="K2" s="12">
        <v>1190.28</v>
      </c>
      <c r="L2" s="15">
        <v>28566.720000000001</v>
      </c>
      <c r="M2" s="15">
        <v>21255</v>
      </c>
      <c r="N2" s="15">
        <v>7311.7199999999993</v>
      </c>
    </row>
    <row r="3" spans="1:14" hidden="1" x14ac:dyDescent="0.25">
      <c r="A3" s="13">
        <v>44197</v>
      </c>
      <c r="B3" s="13" t="str">
        <f t="shared" si="0"/>
        <v>Q1</v>
      </c>
      <c r="C3" s="12" t="s">
        <v>88</v>
      </c>
      <c r="D3" s="12" t="s">
        <v>89</v>
      </c>
      <c r="E3" s="12" t="s">
        <v>90</v>
      </c>
      <c r="F3" s="12" t="s">
        <v>91</v>
      </c>
      <c r="G3" s="12">
        <v>3997.5</v>
      </c>
      <c r="H3" s="15">
        <v>120</v>
      </c>
      <c r="I3" s="15">
        <v>15</v>
      </c>
      <c r="J3" s="15">
        <v>59962.5</v>
      </c>
      <c r="K3" s="12">
        <v>7795.12</v>
      </c>
      <c r="L3" s="15">
        <v>52167.375</v>
      </c>
      <c r="M3" s="15">
        <v>39975</v>
      </c>
      <c r="N3" s="15">
        <v>12192.375</v>
      </c>
    </row>
    <row r="4" spans="1:14" hidden="1" x14ac:dyDescent="0.25">
      <c r="A4" s="13">
        <v>44197</v>
      </c>
      <c r="B4" s="13" t="str">
        <f t="shared" si="0"/>
        <v>Q1</v>
      </c>
      <c r="C4" s="12" t="s">
        <v>84</v>
      </c>
      <c r="D4" s="12" t="s">
        <v>89</v>
      </c>
      <c r="E4" s="12" t="s">
        <v>86</v>
      </c>
      <c r="F4" s="12" t="s">
        <v>87</v>
      </c>
      <c r="G4" s="12">
        <v>3945</v>
      </c>
      <c r="H4" s="15">
        <v>10</v>
      </c>
      <c r="I4" s="15">
        <v>7</v>
      </c>
      <c r="J4" s="15">
        <v>27615</v>
      </c>
      <c r="K4" s="12">
        <v>276.14999999999998</v>
      </c>
      <c r="L4" s="15">
        <v>27338.850000000002</v>
      </c>
      <c r="M4" s="15">
        <v>19725</v>
      </c>
      <c r="N4" s="15">
        <v>7613.8500000000022</v>
      </c>
    </row>
    <row r="5" spans="1:14" hidden="1" x14ac:dyDescent="0.25">
      <c r="A5" s="13">
        <v>44197</v>
      </c>
      <c r="B5" s="13" t="str">
        <f t="shared" si="0"/>
        <v>Q1</v>
      </c>
      <c r="C5" s="12" t="s">
        <v>92</v>
      </c>
      <c r="D5" s="12" t="s">
        <v>93</v>
      </c>
      <c r="E5" s="12" t="s">
        <v>86</v>
      </c>
      <c r="F5" s="12" t="s">
        <v>91</v>
      </c>
      <c r="G5" s="12">
        <v>3495</v>
      </c>
      <c r="H5" s="15">
        <v>10</v>
      </c>
      <c r="I5" s="15">
        <v>300</v>
      </c>
      <c r="J5" s="15">
        <v>1048500</v>
      </c>
      <c r="K5" s="12">
        <v>125820</v>
      </c>
      <c r="L5" s="15">
        <v>922680</v>
      </c>
      <c r="M5" s="15">
        <v>873750</v>
      </c>
      <c r="N5" s="15">
        <v>48930</v>
      </c>
    </row>
    <row r="6" spans="1:14" hidden="1" x14ac:dyDescent="0.25">
      <c r="A6" s="13">
        <v>44197</v>
      </c>
      <c r="B6" s="13" t="str">
        <f t="shared" si="0"/>
        <v>Q1</v>
      </c>
      <c r="C6" s="12" t="s">
        <v>94</v>
      </c>
      <c r="D6" s="12" t="s">
        <v>85</v>
      </c>
      <c r="E6" s="12" t="s">
        <v>95</v>
      </c>
      <c r="F6" s="12" t="s">
        <v>96</v>
      </c>
      <c r="G6" s="12">
        <v>3244.5</v>
      </c>
      <c r="H6" s="15">
        <v>250</v>
      </c>
      <c r="I6" s="15">
        <v>12</v>
      </c>
      <c r="J6" s="15">
        <v>38934</v>
      </c>
      <c r="K6" s="12">
        <v>2725.38</v>
      </c>
      <c r="L6" s="15">
        <v>36208.620000000003</v>
      </c>
      <c r="M6" s="15">
        <v>9734</v>
      </c>
      <c r="N6" s="15">
        <v>26475.120000000003</v>
      </c>
    </row>
    <row r="7" spans="1:14" x14ac:dyDescent="0.25">
      <c r="A7" s="13">
        <v>44197</v>
      </c>
      <c r="B7" s="13" t="str">
        <f t="shared" si="0"/>
        <v>Q1</v>
      </c>
      <c r="C7" s="12" t="s">
        <v>97</v>
      </c>
      <c r="D7" s="12" t="s">
        <v>98</v>
      </c>
      <c r="E7" s="12" t="s">
        <v>99</v>
      </c>
      <c r="F7" s="12" t="s">
        <v>91</v>
      </c>
      <c r="G7" s="12">
        <v>3165</v>
      </c>
      <c r="H7" s="15">
        <v>260</v>
      </c>
      <c r="I7" s="15">
        <v>125</v>
      </c>
      <c r="J7" s="15">
        <v>395625</v>
      </c>
      <c r="K7" s="12">
        <v>43518.75</v>
      </c>
      <c r="L7" s="15">
        <v>352106.25</v>
      </c>
      <c r="M7" s="15">
        <v>379800</v>
      </c>
      <c r="N7" s="15">
        <v>-27693.75</v>
      </c>
    </row>
    <row r="8" spans="1:14" hidden="1" x14ac:dyDescent="0.25">
      <c r="A8" s="13">
        <v>44197</v>
      </c>
      <c r="B8" s="13" t="str">
        <f t="shared" si="0"/>
        <v>Q1</v>
      </c>
      <c r="C8" s="12" t="s">
        <v>88</v>
      </c>
      <c r="D8" s="12" t="s">
        <v>100</v>
      </c>
      <c r="E8" s="12" t="s">
        <v>90</v>
      </c>
      <c r="F8" s="12" t="s">
        <v>96</v>
      </c>
      <c r="G8" s="12">
        <v>2861</v>
      </c>
      <c r="H8" s="15">
        <v>120</v>
      </c>
      <c r="I8" s="15">
        <v>15</v>
      </c>
      <c r="J8" s="15">
        <v>42915</v>
      </c>
      <c r="K8" s="12">
        <v>2145.75</v>
      </c>
      <c r="L8" s="15">
        <v>40769.25</v>
      </c>
      <c r="M8" s="15">
        <v>28610</v>
      </c>
      <c r="N8" s="15">
        <v>12159.25</v>
      </c>
    </row>
    <row r="9" spans="1:14" hidden="1" x14ac:dyDescent="0.25">
      <c r="A9" s="13">
        <v>44197</v>
      </c>
      <c r="B9" s="13" t="str">
        <f t="shared" si="0"/>
        <v>Q1</v>
      </c>
      <c r="C9" s="12" t="s">
        <v>84</v>
      </c>
      <c r="D9" s="12" t="s">
        <v>100</v>
      </c>
      <c r="E9" s="12" t="s">
        <v>99</v>
      </c>
      <c r="F9" s="12" t="s">
        <v>91</v>
      </c>
      <c r="G9" s="12">
        <v>2629</v>
      </c>
      <c r="H9" s="15">
        <v>260</v>
      </c>
      <c r="I9" s="15">
        <v>20</v>
      </c>
      <c r="J9" s="15">
        <v>52580</v>
      </c>
      <c r="K9" s="12">
        <v>5783.8</v>
      </c>
      <c r="L9" s="15">
        <v>46796.2</v>
      </c>
      <c r="M9" s="15">
        <v>26290</v>
      </c>
      <c r="N9" s="15">
        <v>20506.199999999997</v>
      </c>
    </row>
    <row r="10" spans="1:14" hidden="1" x14ac:dyDescent="0.25">
      <c r="A10" s="13">
        <v>44197</v>
      </c>
      <c r="B10" s="13" t="str">
        <f t="shared" si="0"/>
        <v>Q1</v>
      </c>
      <c r="C10" s="12" t="s">
        <v>92</v>
      </c>
      <c r="D10" s="12" t="s">
        <v>100</v>
      </c>
      <c r="E10" s="12" t="s">
        <v>86</v>
      </c>
      <c r="F10" s="12" t="s">
        <v>96</v>
      </c>
      <c r="G10" s="12">
        <v>2565</v>
      </c>
      <c r="H10" s="15">
        <v>10</v>
      </c>
      <c r="I10" s="15">
        <v>300</v>
      </c>
      <c r="J10" s="15">
        <v>769500</v>
      </c>
      <c r="K10" s="12">
        <v>69255</v>
      </c>
      <c r="L10" s="15">
        <v>700245</v>
      </c>
      <c r="M10" s="15">
        <v>641250</v>
      </c>
      <c r="N10" s="15">
        <v>58995</v>
      </c>
    </row>
    <row r="11" spans="1:14" hidden="1" x14ac:dyDescent="0.25">
      <c r="A11" s="13">
        <v>44197</v>
      </c>
      <c r="B11" s="13" t="str">
        <f t="shared" si="0"/>
        <v>Q1</v>
      </c>
      <c r="C11" s="12" t="s">
        <v>84</v>
      </c>
      <c r="D11" s="12" t="s">
        <v>89</v>
      </c>
      <c r="E11" s="12" t="s">
        <v>101</v>
      </c>
      <c r="F11" s="12" t="s">
        <v>91</v>
      </c>
      <c r="G11" s="12">
        <v>2521.5</v>
      </c>
      <c r="H11" s="15">
        <v>3</v>
      </c>
      <c r="I11" s="15">
        <v>20</v>
      </c>
      <c r="J11" s="15">
        <v>50430</v>
      </c>
      <c r="K11" s="12">
        <v>6051.6</v>
      </c>
      <c r="L11" s="15">
        <v>44378.399999999994</v>
      </c>
      <c r="M11" s="15">
        <v>25215</v>
      </c>
      <c r="N11" s="15">
        <v>19163.399999999998</v>
      </c>
    </row>
    <row r="12" spans="1:14" hidden="1" x14ac:dyDescent="0.25">
      <c r="A12" s="13">
        <v>44197</v>
      </c>
      <c r="B12" s="13" t="str">
        <f t="shared" si="0"/>
        <v>Q1</v>
      </c>
      <c r="C12" s="12" t="s">
        <v>94</v>
      </c>
      <c r="D12" s="12" t="s">
        <v>98</v>
      </c>
      <c r="E12" s="12" t="s">
        <v>95</v>
      </c>
      <c r="F12" s="12" t="s">
        <v>87</v>
      </c>
      <c r="G12" s="12">
        <v>2479</v>
      </c>
      <c r="H12" s="15">
        <v>250</v>
      </c>
      <c r="I12" s="15">
        <v>12</v>
      </c>
      <c r="J12" s="15">
        <v>29748</v>
      </c>
      <c r="K12" s="12">
        <v>892.44</v>
      </c>
      <c r="L12" s="15">
        <v>28855.56</v>
      </c>
      <c r="M12" s="15">
        <v>7437</v>
      </c>
      <c r="N12" s="15">
        <v>21418.560000000001</v>
      </c>
    </row>
    <row r="13" spans="1:14" hidden="1" x14ac:dyDescent="0.25">
      <c r="A13" s="13">
        <v>44197</v>
      </c>
      <c r="B13" s="13" t="str">
        <f t="shared" si="0"/>
        <v>Q1</v>
      </c>
      <c r="C13" s="12" t="s">
        <v>92</v>
      </c>
      <c r="D13" s="12" t="s">
        <v>89</v>
      </c>
      <c r="E13" s="12" t="s">
        <v>86</v>
      </c>
      <c r="F13" s="12" t="s">
        <v>87</v>
      </c>
      <c r="G13" s="12">
        <v>2434.5</v>
      </c>
      <c r="H13" s="15">
        <v>10</v>
      </c>
      <c r="I13" s="15">
        <v>300</v>
      </c>
      <c r="J13" s="15">
        <v>730350</v>
      </c>
      <c r="K13" s="12">
        <v>21910.5</v>
      </c>
      <c r="L13" s="15">
        <v>708439.5</v>
      </c>
      <c r="M13" s="15">
        <v>608625</v>
      </c>
      <c r="N13" s="15">
        <v>99814.5</v>
      </c>
    </row>
    <row r="14" spans="1:14" hidden="1" x14ac:dyDescent="0.25">
      <c r="A14" s="13">
        <v>44197</v>
      </c>
      <c r="B14" s="13" t="str">
        <f t="shared" si="0"/>
        <v>Q1</v>
      </c>
      <c r="C14" s="12" t="s">
        <v>84</v>
      </c>
      <c r="D14" s="12" t="s">
        <v>100</v>
      </c>
      <c r="E14" s="12" t="s">
        <v>86</v>
      </c>
      <c r="F14" s="12" t="s">
        <v>96</v>
      </c>
      <c r="G14" s="12">
        <v>2417</v>
      </c>
      <c r="H14" s="15">
        <v>10</v>
      </c>
      <c r="I14" s="15">
        <v>350</v>
      </c>
      <c r="J14" s="15">
        <v>845950</v>
      </c>
      <c r="K14" s="12">
        <v>76135.5</v>
      </c>
      <c r="L14" s="15">
        <v>769814.5</v>
      </c>
      <c r="M14" s="15">
        <v>628420</v>
      </c>
      <c r="N14" s="15">
        <v>141394.5</v>
      </c>
    </row>
    <row r="15" spans="1:14" hidden="1" x14ac:dyDescent="0.25">
      <c r="A15" s="13">
        <v>44197</v>
      </c>
      <c r="B15" s="13" t="str">
        <f t="shared" si="0"/>
        <v>Q1</v>
      </c>
      <c r="C15" s="12" t="s">
        <v>94</v>
      </c>
      <c r="D15" s="12" t="s">
        <v>100</v>
      </c>
      <c r="E15" s="12" t="s">
        <v>102</v>
      </c>
      <c r="F15" s="12" t="s">
        <v>96</v>
      </c>
      <c r="G15" s="12">
        <v>2340</v>
      </c>
      <c r="H15" s="15">
        <v>5</v>
      </c>
      <c r="I15" s="15">
        <v>12</v>
      </c>
      <c r="J15" s="15">
        <v>28080</v>
      </c>
      <c r="K15" s="12">
        <v>1965.6</v>
      </c>
      <c r="L15" s="15">
        <v>26114.400000000001</v>
      </c>
      <c r="M15" s="15">
        <v>7020</v>
      </c>
      <c r="N15" s="15">
        <v>19094.400000000001</v>
      </c>
    </row>
    <row r="16" spans="1:14" hidden="1" x14ac:dyDescent="0.25">
      <c r="A16" s="13">
        <v>44197</v>
      </c>
      <c r="B16" s="13" t="str">
        <f t="shared" si="0"/>
        <v>Q1</v>
      </c>
      <c r="C16" s="12" t="s">
        <v>84</v>
      </c>
      <c r="D16" s="12" t="s">
        <v>85</v>
      </c>
      <c r="E16" s="12" t="s">
        <v>102</v>
      </c>
      <c r="F16" s="12" t="s">
        <v>91</v>
      </c>
      <c r="G16" s="12">
        <v>2227.5</v>
      </c>
      <c r="H16" s="15">
        <v>5</v>
      </c>
      <c r="I16" s="15">
        <v>350</v>
      </c>
      <c r="J16" s="15">
        <v>779625</v>
      </c>
      <c r="K16" s="12">
        <v>109147.5</v>
      </c>
      <c r="L16" s="15">
        <v>670477.5</v>
      </c>
      <c r="M16" s="15">
        <v>579150</v>
      </c>
      <c r="N16" s="15">
        <v>91327.5</v>
      </c>
    </row>
    <row r="17" spans="1:14" x14ac:dyDescent="0.25">
      <c r="A17" s="13">
        <v>44197</v>
      </c>
      <c r="B17" s="13" t="str">
        <f t="shared" si="0"/>
        <v>Q1</v>
      </c>
      <c r="C17" s="12" t="s">
        <v>97</v>
      </c>
      <c r="D17" s="12" t="s">
        <v>89</v>
      </c>
      <c r="E17" s="12" t="s">
        <v>99</v>
      </c>
      <c r="F17" s="12" t="s">
        <v>96</v>
      </c>
      <c r="G17" s="12">
        <v>1987.5</v>
      </c>
      <c r="H17" s="15">
        <v>260</v>
      </c>
      <c r="I17" s="15">
        <v>125</v>
      </c>
      <c r="J17" s="15">
        <v>248437.5</v>
      </c>
      <c r="K17" s="12">
        <v>14906.25</v>
      </c>
      <c r="L17" s="15">
        <v>233531.25</v>
      </c>
      <c r="M17" s="15">
        <v>238500</v>
      </c>
      <c r="N17" s="15">
        <v>-4968.75</v>
      </c>
    </row>
    <row r="18" spans="1:14" hidden="1" x14ac:dyDescent="0.25">
      <c r="A18" s="13">
        <v>44197</v>
      </c>
      <c r="B18" s="13" t="str">
        <f t="shared" si="0"/>
        <v>Q1</v>
      </c>
      <c r="C18" s="12" t="s">
        <v>94</v>
      </c>
      <c r="D18" s="12" t="s">
        <v>93</v>
      </c>
      <c r="E18" s="12" t="s">
        <v>95</v>
      </c>
      <c r="F18" s="12" t="s">
        <v>96</v>
      </c>
      <c r="G18" s="12">
        <v>1956</v>
      </c>
      <c r="H18" s="15">
        <v>250</v>
      </c>
      <c r="I18" s="15">
        <v>12</v>
      </c>
      <c r="J18" s="15">
        <v>23472</v>
      </c>
      <c r="K18" s="12">
        <v>2112.48</v>
      </c>
      <c r="L18" s="15">
        <v>21359.52</v>
      </c>
      <c r="M18" s="15">
        <v>5868</v>
      </c>
      <c r="N18" s="15">
        <v>15491.52</v>
      </c>
    </row>
    <row r="19" spans="1:14" hidden="1" x14ac:dyDescent="0.25">
      <c r="A19" s="13">
        <v>44197</v>
      </c>
      <c r="B19" s="13" t="str">
        <f t="shared" si="0"/>
        <v>Q1</v>
      </c>
      <c r="C19" s="12" t="s">
        <v>94</v>
      </c>
      <c r="D19" s="12" t="s">
        <v>89</v>
      </c>
      <c r="E19" s="12" t="s">
        <v>95</v>
      </c>
      <c r="F19" s="12" t="s">
        <v>91</v>
      </c>
      <c r="G19" s="12">
        <v>1734</v>
      </c>
      <c r="H19" s="15">
        <v>250</v>
      </c>
      <c r="I19" s="15">
        <v>12</v>
      </c>
      <c r="J19" s="15">
        <v>20808</v>
      </c>
      <c r="K19" s="12">
        <v>2288.88</v>
      </c>
      <c r="L19" s="15">
        <v>18519.12</v>
      </c>
      <c r="M19" s="15">
        <v>5202</v>
      </c>
      <c r="N19" s="15">
        <v>13317.119999999999</v>
      </c>
    </row>
    <row r="20" spans="1:14" x14ac:dyDescent="0.25">
      <c r="A20" s="13">
        <v>44197</v>
      </c>
      <c r="B20" s="13" t="str">
        <f t="shared" si="0"/>
        <v>Q1</v>
      </c>
      <c r="C20" s="12" t="s">
        <v>97</v>
      </c>
      <c r="D20" s="12" t="s">
        <v>85</v>
      </c>
      <c r="E20" s="12" t="s">
        <v>99</v>
      </c>
      <c r="F20" s="12" t="s">
        <v>91</v>
      </c>
      <c r="G20" s="12">
        <v>1659</v>
      </c>
      <c r="H20" s="15">
        <v>260</v>
      </c>
      <c r="I20" s="15">
        <v>125</v>
      </c>
      <c r="J20" s="15">
        <v>207375</v>
      </c>
      <c r="K20" s="12">
        <v>26958.75</v>
      </c>
      <c r="L20" s="15">
        <v>180416.25</v>
      </c>
      <c r="M20" s="15">
        <v>199080</v>
      </c>
      <c r="N20" s="15">
        <v>-18663.75</v>
      </c>
    </row>
    <row r="21" spans="1:14" hidden="1" x14ac:dyDescent="0.25">
      <c r="A21" s="13">
        <v>44197</v>
      </c>
      <c r="B21" s="13" t="str">
        <f t="shared" si="0"/>
        <v>Q1</v>
      </c>
      <c r="C21" s="12" t="s">
        <v>84</v>
      </c>
      <c r="D21" s="12" t="s">
        <v>85</v>
      </c>
      <c r="E21" s="12" t="s">
        <v>101</v>
      </c>
      <c r="F21" s="12" t="s">
        <v>103</v>
      </c>
      <c r="G21" s="12">
        <v>1618.5</v>
      </c>
      <c r="H21" s="15">
        <v>3</v>
      </c>
      <c r="I21" s="15">
        <v>20</v>
      </c>
      <c r="J21" s="15">
        <v>32370</v>
      </c>
      <c r="K21" s="12">
        <v>0</v>
      </c>
      <c r="L21" s="15">
        <v>32370</v>
      </c>
      <c r="M21" s="15">
        <v>16185</v>
      </c>
      <c r="N21" s="15">
        <v>16185</v>
      </c>
    </row>
    <row r="22" spans="1:14" hidden="1" x14ac:dyDescent="0.25">
      <c r="A22" s="13">
        <v>44197</v>
      </c>
      <c r="B22" s="13" t="str">
        <f t="shared" si="0"/>
        <v>Q1</v>
      </c>
      <c r="C22" s="12" t="s">
        <v>84</v>
      </c>
      <c r="D22" s="12" t="s">
        <v>100</v>
      </c>
      <c r="E22" s="12" t="s">
        <v>90</v>
      </c>
      <c r="F22" s="12" t="s">
        <v>103</v>
      </c>
      <c r="G22" s="12">
        <v>1493</v>
      </c>
      <c r="H22" s="15">
        <v>120</v>
      </c>
      <c r="I22" s="15">
        <v>7</v>
      </c>
      <c r="J22" s="15">
        <v>10451</v>
      </c>
      <c r="K22" s="12">
        <v>0</v>
      </c>
      <c r="L22" s="15">
        <v>10451</v>
      </c>
      <c r="M22" s="15">
        <v>7465</v>
      </c>
      <c r="N22" s="15">
        <v>2986</v>
      </c>
    </row>
    <row r="23" spans="1:14" hidden="1" x14ac:dyDescent="0.25">
      <c r="A23" s="13">
        <v>44197</v>
      </c>
      <c r="B23" s="13" t="str">
        <f t="shared" si="0"/>
        <v>Q1</v>
      </c>
      <c r="C23" s="12" t="s">
        <v>84</v>
      </c>
      <c r="D23" s="12" t="s">
        <v>93</v>
      </c>
      <c r="E23" s="12" t="s">
        <v>86</v>
      </c>
      <c r="F23" s="12" t="s">
        <v>91</v>
      </c>
      <c r="G23" s="12">
        <v>1438.5</v>
      </c>
      <c r="H23" s="15">
        <v>10</v>
      </c>
      <c r="I23" s="15">
        <v>7</v>
      </c>
      <c r="J23" s="15">
        <v>10069.5</v>
      </c>
      <c r="K23" s="12">
        <v>1309.04</v>
      </c>
      <c r="L23" s="15">
        <v>8760.4650000000001</v>
      </c>
      <c r="M23" s="15">
        <v>7192</v>
      </c>
      <c r="N23" s="15">
        <v>1567.9649999999992</v>
      </c>
    </row>
    <row r="24" spans="1:14" hidden="1" x14ac:dyDescent="0.25">
      <c r="A24" s="13">
        <v>44197</v>
      </c>
      <c r="B24" s="13" t="str">
        <f t="shared" si="0"/>
        <v>Q1</v>
      </c>
      <c r="C24" s="12" t="s">
        <v>84</v>
      </c>
      <c r="D24" s="12" t="s">
        <v>89</v>
      </c>
      <c r="E24" s="12" t="s">
        <v>102</v>
      </c>
      <c r="F24" s="12" t="s">
        <v>96</v>
      </c>
      <c r="G24" s="12">
        <v>1384.5</v>
      </c>
      <c r="H24" s="15">
        <v>5</v>
      </c>
      <c r="I24" s="15">
        <v>350</v>
      </c>
      <c r="J24" s="15">
        <v>484575</v>
      </c>
      <c r="K24" s="12">
        <v>24228.75</v>
      </c>
      <c r="L24" s="15">
        <v>460346.25</v>
      </c>
      <c r="M24" s="15">
        <v>359970</v>
      </c>
      <c r="N24" s="15">
        <v>100376.25</v>
      </c>
    </row>
    <row r="25" spans="1:14" hidden="1" x14ac:dyDescent="0.25">
      <c r="A25" s="13">
        <v>44197</v>
      </c>
      <c r="B25" s="13" t="str">
        <f t="shared" si="0"/>
        <v>Q1</v>
      </c>
      <c r="C25" s="12" t="s">
        <v>84</v>
      </c>
      <c r="D25" s="12" t="s">
        <v>98</v>
      </c>
      <c r="E25" s="12" t="s">
        <v>86</v>
      </c>
      <c r="F25" s="12" t="s">
        <v>96</v>
      </c>
      <c r="G25" s="12">
        <v>1372</v>
      </c>
      <c r="H25" s="15">
        <v>10</v>
      </c>
      <c r="I25" s="15">
        <v>7</v>
      </c>
      <c r="J25" s="15">
        <v>9604</v>
      </c>
      <c r="K25" s="12">
        <v>480.2</v>
      </c>
      <c r="L25" s="15">
        <v>9123.7999999999993</v>
      </c>
      <c r="M25" s="15">
        <v>6860</v>
      </c>
      <c r="N25" s="15">
        <v>2263.7999999999993</v>
      </c>
    </row>
    <row r="26" spans="1:14" hidden="1" x14ac:dyDescent="0.25">
      <c r="A26" s="13">
        <v>44197</v>
      </c>
      <c r="B26" s="13" t="str">
        <f t="shared" si="0"/>
        <v>Q1</v>
      </c>
      <c r="C26" s="12" t="s">
        <v>84</v>
      </c>
      <c r="D26" s="12" t="s">
        <v>98</v>
      </c>
      <c r="E26" s="12" t="s">
        <v>101</v>
      </c>
      <c r="F26" s="12" t="s">
        <v>103</v>
      </c>
      <c r="G26" s="12">
        <v>1321</v>
      </c>
      <c r="H26" s="15">
        <v>3</v>
      </c>
      <c r="I26" s="15">
        <v>20</v>
      </c>
      <c r="J26" s="15">
        <v>26420</v>
      </c>
      <c r="K26" s="12">
        <v>0</v>
      </c>
      <c r="L26" s="15">
        <v>26420</v>
      </c>
      <c r="M26" s="15">
        <v>13210</v>
      </c>
      <c r="N26" s="15">
        <v>13210</v>
      </c>
    </row>
    <row r="27" spans="1:14" hidden="1" x14ac:dyDescent="0.25">
      <c r="A27" s="13">
        <v>44197</v>
      </c>
      <c r="B27" s="13" t="str">
        <f t="shared" si="0"/>
        <v>Q1</v>
      </c>
      <c r="C27" s="12" t="s">
        <v>84</v>
      </c>
      <c r="D27" s="12" t="s">
        <v>93</v>
      </c>
      <c r="E27" s="12" t="s">
        <v>101</v>
      </c>
      <c r="F27" s="12" t="s">
        <v>96</v>
      </c>
      <c r="G27" s="12">
        <v>1117.5</v>
      </c>
      <c r="H27" s="15">
        <v>3</v>
      </c>
      <c r="I27" s="15">
        <v>20</v>
      </c>
      <c r="J27" s="15">
        <v>22350</v>
      </c>
      <c r="K27" s="12">
        <v>1341</v>
      </c>
      <c r="L27" s="15">
        <v>21009</v>
      </c>
      <c r="M27" s="15">
        <v>11175</v>
      </c>
      <c r="N27" s="15">
        <v>9834</v>
      </c>
    </row>
    <row r="28" spans="1:14" hidden="1" x14ac:dyDescent="0.25">
      <c r="A28" s="13">
        <v>44197</v>
      </c>
      <c r="B28" s="13" t="str">
        <f t="shared" si="0"/>
        <v>Q1</v>
      </c>
      <c r="C28" s="12" t="s">
        <v>84</v>
      </c>
      <c r="D28" s="12" t="s">
        <v>93</v>
      </c>
      <c r="E28" s="12" t="s">
        <v>102</v>
      </c>
      <c r="F28" s="12" t="s">
        <v>91</v>
      </c>
      <c r="G28" s="12">
        <v>982.5</v>
      </c>
      <c r="H28" s="15">
        <v>5</v>
      </c>
      <c r="I28" s="15">
        <v>350</v>
      </c>
      <c r="J28" s="15">
        <v>343875</v>
      </c>
      <c r="K28" s="12">
        <v>44703.75</v>
      </c>
      <c r="L28" s="15">
        <v>299171.25</v>
      </c>
      <c r="M28" s="15">
        <v>255450</v>
      </c>
      <c r="N28" s="15">
        <v>43721.25</v>
      </c>
    </row>
    <row r="29" spans="1:14" hidden="1" x14ac:dyDescent="0.25">
      <c r="A29" s="13">
        <v>44197</v>
      </c>
      <c r="B29" s="13" t="str">
        <f t="shared" si="0"/>
        <v>Q1</v>
      </c>
      <c r="C29" s="12" t="s">
        <v>92</v>
      </c>
      <c r="D29" s="12" t="s">
        <v>85</v>
      </c>
      <c r="E29" s="12" t="s">
        <v>86</v>
      </c>
      <c r="F29" s="12" t="s">
        <v>91</v>
      </c>
      <c r="G29" s="12">
        <v>873</v>
      </c>
      <c r="H29" s="15">
        <v>10</v>
      </c>
      <c r="I29" s="15">
        <v>300</v>
      </c>
      <c r="J29" s="15">
        <v>261900</v>
      </c>
      <c r="K29" s="12">
        <v>28809</v>
      </c>
      <c r="L29" s="15">
        <v>233091</v>
      </c>
      <c r="M29" s="15">
        <v>218250</v>
      </c>
      <c r="N29" s="15">
        <v>14841</v>
      </c>
    </row>
    <row r="30" spans="1:14" hidden="1" x14ac:dyDescent="0.25">
      <c r="A30" s="13">
        <v>44197</v>
      </c>
      <c r="B30" s="13" t="str">
        <f t="shared" si="0"/>
        <v>Q1</v>
      </c>
      <c r="C30" s="12" t="s">
        <v>92</v>
      </c>
      <c r="D30" s="12" t="s">
        <v>98</v>
      </c>
      <c r="E30" s="12" t="s">
        <v>86</v>
      </c>
      <c r="F30" s="12" t="s">
        <v>91</v>
      </c>
      <c r="G30" s="12">
        <v>807</v>
      </c>
      <c r="H30" s="15">
        <v>10</v>
      </c>
      <c r="I30" s="15">
        <v>300</v>
      </c>
      <c r="J30" s="15">
        <v>242100</v>
      </c>
      <c r="K30" s="12">
        <v>31473</v>
      </c>
      <c r="L30" s="15">
        <v>210627</v>
      </c>
      <c r="M30" s="15">
        <v>201750</v>
      </c>
      <c r="N30" s="15">
        <v>8877</v>
      </c>
    </row>
    <row r="31" spans="1:14" hidden="1" x14ac:dyDescent="0.25">
      <c r="A31" s="13">
        <v>44197</v>
      </c>
      <c r="B31" s="13" t="str">
        <f t="shared" si="0"/>
        <v>Q1</v>
      </c>
      <c r="C31" s="12" t="s">
        <v>84</v>
      </c>
      <c r="D31" s="12" t="s">
        <v>98</v>
      </c>
      <c r="E31" s="12" t="s">
        <v>102</v>
      </c>
      <c r="F31" s="12" t="s">
        <v>91</v>
      </c>
      <c r="G31" s="12">
        <v>766</v>
      </c>
      <c r="H31" s="15">
        <v>5</v>
      </c>
      <c r="I31" s="15">
        <v>350</v>
      </c>
      <c r="J31" s="15">
        <v>268100</v>
      </c>
      <c r="K31" s="12">
        <v>29491</v>
      </c>
      <c r="L31" s="15">
        <v>238609</v>
      </c>
      <c r="M31" s="15">
        <v>199160</v>
      </c>
      <c r="N31" s="15">
        <v>39449</v>
      </c>
    </row>
    <row r="32" spans="1:14" hidden="1" x14ac:dyDescent="0.25">
      <c r="A32" s="13">
        <v>44197</v>
      </c>
      <c r="B32" s="13" t="str">
        <f t="shared" si="0"/>
        <v>Q1</v>
      </c>
      <c r="C32" s="12" t="s">
        <v>88</v>
      </c>
      <c r="D32" s="12" t="s">
        <v>98</v>
      </c>
      <c r="E32" s="12" t="s">
        <v>90</v>
      </c>
      <c r="F32" s="12" t="s">
        <v>91</v>
      </c>
      <c r="G32" s="12">
        <v>681</v>
      </c>
      <c r="H32" s="15">
        <v>120</v>
      </c>
      <c r="I32" s="15">
        <v>15</v>
      </c>
      <c r="J32" s="15">
        <v>10215</v>
      </c>
      <c r="K32" s="12">
        <v>1021.5</v>
      </c>
      <c r="L32" s="15">
        <v>9193.5</v>
      </c>
      <c r="M32" s="15">
        <v>6810</v>
      </c>
      <c r="N32" s="15">
        <v>2383.5</v>
      </c>
    </row>
    <row r="33" spans="1:14" x14ac:dyDescent="0.25">
      <c r="A33" s="13">
        <v>44197</v>
      </c>
      <c r="B33" s="13" t="str">
        <f t="shared" si="0"/>
        <v>Q1</v>
      </c>
      <c r="C33" s="12" t="s">
        <v>97</v>
      </c>
      <c r="D33" s="12" t="s">
        <v>93</v>
      </c>
      <c r="E33" s="12" t="s">
        <v>99</v>
      </c>
      <c r="F33" s="12" t="s">
        <v>91</v>
      </c>
      <c r="G33" s="12">
        <v>579</v>
      </c>
      <c r="H33" s="15">
        <v>260</v>
      </c>
      <c r="I33" s="15">
        <v>125</v>
      </c>
      <c r="J33" s="15">
        <v>72375</v>
      </c>
      <c r="K33" s="12">
        <v>7237.5</v>
      </c>
      <c r="L33" s="15">
        <v>65137.5</v>
      </c>
      <c r="M33" s="15">
        <v>69480</v>
      </c>
      <c r="N33" s="15">
        <v>-4342.5</v>
      </c>
    </row>
    <row r="34" spans="1:14" hidden="1" x14ac:dyDescent="0.25">
      <c r="A34" s="13">
        <v>44197</v>
      </c>
      <c r="B34" s="13" t="str">
        <f t="shared" si="0"/>
        <v>Q1</v>
      </c>
      <c r="C34" s="12" t="s">
        <v>88</v>
      </c>
      <c r="D34" s="12" t="s">
        <v>93</v>
      </c>
      <c r="E34" s="12" t="s">
        <v>90</v>
      </c>
      <c r="F34" s="12" t="s">
        <v>96</v>
      </c>
      <c r="G34" s="12">
        <v>555</v>
      </c>
      <c r="H34" s="15">
        <v>120</v>
      </c>
      <c r="I34" s="15">
        <v>15</v>
      </c>
      <c r="J34" s="15">
        <v>8325</v>
      </c>
      <c r="K34" s="12">
        <v>416.25</v>
      </c>
      <c r="L34" s="15">
        <v>7908.75</v>
      </c>
      <c r="M34" s="15">
        <v>5550</v>
      </c>
      <c r="N34" s="15">
        <v>2358.75</v>
      </c>
    </row>
    <row r="35" spans="1:14" x14ac:dyDescent="0.25">
      <c r="A35" s="13">
        <v>44197</v>
      </c>
      <c r="B35" s="13" t="str">
        <f t="shared" si="0"/>
        <v>Q1</v>
      </c>
      <c r="C35" s="12" t="s">
        <v>97</v>
      </c>
      <c r="D35" s="12" t="s">
        <v>100</v>
      </c>
      <c r="E35" s="12" t="s">
        <v>95</v>
      </c>
      <c r="F35" s="12" t="s">
        <v>91</v>
      </c>
      <c r="G35" s="12">
        <v>554</v>
      </c>
      <c r="H35" s="15">
        <v>250</v>
      </c>
      <c r="I35" s="15">
        <v>125</v>
      </c>
      <c r="J35" s="15">
        <v>69250</v>
      </c>
      <c r="K35" s="12">
        <v>7617.5</v>
      </c>
      <c r="L35" s="15">
        <v>61632.5</v>
      </c>
      <c r="M35" s="15">
        <v>66480</v>
      </c>
      <c r="N35" s="15">
        <v>-4847.5</v>
      </c>
    </row>
    <row r="36" spans="1:14" hidden="1" x14ac:dyDescent="0.25">
      <c r="A36" s="13">
        <v>44197</v>
      </c>
      <c r="B36" s="13" t="str">
        <f t="shared" si="0"/>
        <v>Q1</v>
      </c>
      <c r="C36" s="12" t="s">
        <v>88</v>
      </c>
      <c r="D36" s="12" t="s">
        <v>85</v>
      </c>
      <c r="E36" s="12" t="s">
        <v>90</v>
      </c>
      <c r="F36" s="12" t="s">
        <v>91</v>
      </c>
      <c r="G36" s="12">
        <v>384</v>
      </c>
      <c r="H36" s="15">
        <v>120</v>
      </c>
      <c r="I36" s="15">
        <v>15</v>
      </c>
      <c r="J36" s="15">
        <v>5760</v>
      </c>
      <c r="K36" s="12">
        <v>633.6</v>
      </c>
      <c r="L36" s="15">
        <v>5126.3999999999996</v>
      </c>
      <c r="M36" s="15">
        <v>3840</v>
      </c>
      <c r="N36" s="15">
        <v>1286.3999999999999</v>
      </c>
    </row>
    <row r="37" spans="1:14" hidden="1" x14ac:dyDescent="0.25">
      <c r="A37" s="13">
        <v>44228</v>
      </c>
      <c r="B37" s="13" t="str">
        <f t="shared" si="0"/>
        <v>Q1</v>
      </c>
      <c r="C37" s="12" t="s">
        <v>92</v>
      </c>
      <c r="D37" s="12" t="s">
        <v>93</v>
      </c>
      <c r="E37" s="12" t="s">
        <v>95</v>
      </c>
      <c r="F37" s="12" t="s">
        <v>87</v>
      </c>
      <c r="G37" s="12">
        <v>2844</v>
      </c>
      <c r="H37" s="15">
        <v>250</v>
      </c>
      <c r="I37" s="15">
        <v>300</v>
      </c>
      <c r="J37" s="15">
        <v>853200</v>
      </c>
      <c r="K37" s="12">
        <v>25596</v>
      </c>
      <c r="L37" s="15">
        <v>827604</v>
      </c>
      <c r="M37" s="15">
        <v>711000</v>
      </c>
      <c r="N37" s="15">
        <v>116604</v>
      </c>
    </row>
    <row r="38" spans="1:14" x14ac:dyDescent="0.25">
      <c r="A38" s="13">
        <v>44228</v>
      </c>
      <c r="B38" s="13" t="str">
        <f t="shared" si="0"/>
        <v>Q1</v>
      </c>
      <c r="C38" s="12" t="s">
        <v>97</v>
      </c>
      <c r="D38" s="12" t="s">
        <v>93</v>
      </c>
      <c r="E38" s="12" t="s">
        <v>90</v>
      </c>
      <c r="F38" s="12" t="s">
        <v>96</v>
      </c>
      <c r="G38" s="12">
        <v>2755</v>
      </c>
      <c r="H38" s="15">
        <v>120</v>
      </c>
      <c r="I38" s="15">
        <v>125</v>
      </c>
      <c r="J38" s="15">
        <v>344375</v>
      </c>
      <c r="K38" s="12">
        <v>20662.5</v>
      </c>
      <c r="L38" s="15">
        <v>323712.5</v>
      </c>
      <c r="M38" s="15">
        <v>330600</v>
      </c>
      <c r="N38" s="15">
        <v>-6887.5</v>
      </c>
    </row>
    <row r="39" spans="1:14" hidden="1" x14ac:dyDescent="0.25">
      <c r="A39" s="13">
        <v>44228</v>
      </c>
      <c r="B39" s="13" t="str">
        <f t="shared" si="0"/>
        <v>Q1</v>
      </c>
      <c r="C39" s="12" t="s">
        <v>84</v>
      </c>
      <c r="D39" s="12" t="s">
        <v>89</v>
      </c>
      <c r="E39" s="12" t="s">
        <v>99</v>
      </c>
      <c r="F39" s="12" t="s">
        <v>103</v>
      </c>
      <c r="G39" s="12">
        <v>2750</v>
      </c>
      <c r="H39" s="15">
        <v>260</v>
      </c>
      <c r="I39" s="15">
        <v>350</v>
      </c>
      <c r="J39" s="15">
        <v>962500</v>
      </c>
      <c r="K39" s="12">
        <v>0</v>
      </c>
      <c r="L39" s="15">
        <v>962500</v>
      </c>
      <c r="M39" s="15">
        <v>715000</v>
      </c>
      <c r="N39" s="15">
        <v>247500</v>
      </c>
    </row>
    <row r="40" spans="1:14" hidden="1" x14ac:dyDescent="0.25">
      <c r="A40" s="13">
        <v>44228</v>
      </c>
      <c r="B40" s="13" t="str">
        <f t="shared" si="0"/>
        <v>Q1</v>
      </c>
      <c r="C40" s="12" t="s">
        <v>92</v>
      </c>
      <c r="D40" s="12" t="s">
        <v>100</v>
      </c>
      <c r="E40" s="12" t="s">
        <v>95</v>
      </c>
      <c r="F40" s="12" t="s">
        <v>96</v>
      </c>
      <c r="G40" s="12">
        <v>2747</v>
      </c>
      <c r="H40" s="15">
        <v>250</v>
      </c>
      <c r="I40" s="15">
        <v>300</v>
      </c>
      <c r="J40" s="15">
        <v>824100</v>
      </c>
      <c r="K40" s="12">
        <v>57687</v>
      </c>
      <c r="L40" s="15">
        <v>766413</v>
      </c>
      <c r="M40" s="15">
        <v>686750</v>
      </c>
      <c r="N40" s="15">
        <v>79663</v>
      </c>
    </row>
    <row r="41" spans="1:14" hidden="1" x14ac:dyDescent="0.25">
      <c r="A41" s="13">
        <v>44228</v>
      </c>
      <c r="B41" s="13" t="str">
        <f t="shared" si="0"/>
        <v>Q1</v>
      </c>
      <c r="C41" s="12" t="s">
        <v>84</v>
      </c>
      <c r="D41" s="12" t="s">
        <v>98</v>
      </c>
      <c r="E41" s="12" t="s">
        <v>86</v>
      </c>
      <c r="F41" s="12" t="s">
        <v>91</v>
      </c>
      <c r="G41" s="12">
        <v>2708</v>
      </c>
      <c r="H41" s="15">
        <v>10</v>
      </c>
      <c r="I41" s="15">
        <v>20</v>
      </c>
      <c r="J41" s="15">
        <v>54160</v>
      </c>
      <c r="K41" s="12">
        <v>7040.8</v>
      </c>
      <c r="L41" s="15">
        <v>47119.199999999997</v>
      </c>
      <c r="M41" s="15">
        <v>27080</v>
      </c>
      <c r="N41" s="15">
        <v>20039.199999999997</v>
      </c>
    </row>
    <row r="42" spans="1:14" hidden="1" x14ac:dyDescent="0.25">
      <c r="A42" s="13">
        <v>44228</v>
      </c>
      <c r="B42" s="13" t="str">
        <f t="shared" si="0"/>
        <v>Q1</v>
      </c>
      <c r="C42" s="12" t="s">
        <v>92</v>
      </c>
      <c r="D42" s="12" t="s">
        <v>98</v>
      </c>
      <c r="E42" s="12" t="s">
        <v>95</v>
      </c>
      <c r="F42" s="12" t="s">
        <v>96</v>
      </c>
      <c r="G42" s="12">
        <v>2659</v>
      </c>
      <c r="H42" s="15">
        <v>250</v>
      </c>
      <c r="I42" s="15">
        <v>300</v>
      </c>
      <c r="J42" s="15">
        <v>797700</v>
      </c>
      <c r="K42" s="12">
        <v>71793</v>
      </c>
      <c r="L42" s="15">
        <v>725907</v>
      </c>
      <c r="M42" s="15">
        <v>664750</v>
      </c>
      <c r="N42" s="15">
        <v>61157</v>
      </c>
    </row>
    <row r="43" spans="1:14" hidden="1" x14ac:dyDescent="0.25">
      <c r="A43" s="13">
        <v>44228</v>
      </c>
      <c r="B43" s="13" t="str">
        <f t="shared" si="0"/>
        <v>Q1</v>
      </c>
      <c r="C43" s="12" t="s">
        <v>84</v>
      </c>
      <c r="D43" s="12" t="s">
        <v>93</v>
      </c>
      <c r="E43" s="12" t="s">
        <v>86</v>
      </c>
      <c r="F43" s="12" t="s">
        <v>91</v>
      </c>
      <c r="G43" s="12">
        <v>2641</v>
      </c>
      <c r="H43" s="15">
        <v>10</v>
      </c>
      <c r="I43" s="15">
        <v>20</v>
      </c>
      <c r="J43" s="15">
        <v>52820</v>
      </c>
      <c r="K43" s="12">
        <v>6866.6</v>
      </c>
      <c r="L43" s="15">
        <v>45953.4</v>
      </c>
      <c r="M43" s="15">
        <v>26410</v>
      </c>
      <c r="N43" s="15">
        <v>19543.400000000001</v>
      </c>
    </row>
    <row r="44" spans="1:14" hidden="1" x14ac:dyDescent="0.25">
      <c r="A44" s="13">
        <v>44228</v>
      </c>
      <c r="B44" s="13" t="str">
        <f t="shared" si="0"/>
        <v>Q1</v>
      </c>
      <c r="C44" s="12" t="s">
        <v>88</v>
      </c>
      <c r="D44" s="12" t="s">
        <v>85</v>
      </c>
      <c r="E44" s="12" t="s">
        <v>86</v>
      </c>
      <c r="F44" s="12" t="s">
        <v>87</v>
      </c>
      <c r="G44" s="12">
        <v>2363</v>
      </c>
      <c r="H44" s="15">
        <v>10</v>
      </c>
      <c r="I44" s="15">
        <v>15</v>
      </c>
      <c r="J44" s="15">
        <v>35445</v>
      </c>
      <c r="K44" s="12">
        <v>708.9</v>
      </c>
      <c r="L44" s="15">
        <v>34736.1</v>
      </c>
      <c r="M44" s="15">
        <v>23630</v>
      </c>
      <c r="N44" s="15">
        <v>11106.099999999999</v>
      </c>
    </row>
    <row r="45" spans="1:14" hidden="1" x14ac:dyDescent="0.25">
      <c r="A45" s="13">
        <v>44228</v>
      </c>
      <c r="B45" s="13" t="str">
        <f t="shared" si="0"/>
        <v>Q1</v>
      </c>
      <c r="C45" s="12" t="s">
        <v>88</v>
      </c>
      <c r="D45" s="12" t="s">
        <v>89</v>
      </c>
      <c r="E45" s="12" t="s">
        <v>86</v>
      </c>
      <c r="F45" s="12" t="s">
        <v>87</v>
      </c>
      <c r="G45" s="12">
        <v>2296</v>
      </c>
      <c r="H45" s="15">
        <v>10</v>
      </c>
      <c r="I45" s="15">
        <v>15</v>
      </c>
      <c r="J45" s="15">
        <v>34440</v>
      </c>
      <c r="K45" s="12">
        <v>344.4</v>
      </c>
      <c r="L45" s="15">
        <v>34095.599999999999</v>
      </c>
      <c r="M45" s="15">
        <v>22960</v>
      </c>
      <c r="N45" s="15">
        <v>11135.599999999999</v>
      </c>
    </row>
    <row r="46" spans="1:14" hidden="1" x14ac:dyDescent="0.25">
      <c r="A46" s="13">
        <v>44228</v>
      </c>
      <c r="B46" s="13" t="str">
        <f t="shared" si="0"/>
        <v>Q1</v>
      </c>
      <c r="C46" s="12" t="s">
        <v>84</v>
      </c>
      <c r="D46" s="12" t="s">
        <v>85</v>
      </c>
      <c r="E46" s="12" t="s">
        <v>99</v>
      </c>
      <c r="F46" s="12" t="s">
        <v>91</v>
      </c>
      <c r="G46" s="12">
        <v>2240</v>
      </c>
      <c r="H46" s="15">
        <v>260</v>
      </c>
      <c r="I46" s="15">
        <v>350</v>
      </c>
      <c r="J46" s="15">
        <v>784000</v>
      </c>
      <c r="K46" s="12">
        <v>78400</v>
      </c>
      <c r="L46" s="15">
        <v>705600</v>
      </c>
      <c r="M46" s="15">
        <v>582400</v>
      </c>
      <c r="N46" s="15">
        <v>123200</v>
      </c>
    </row>
    <row r="47" spans="1:14" hidden="1" x14ac:dyDescent="0.25">
      <c r="A47" s="13">
        <v>44228</v>
      </c>
      <c r="B47" s="13" t="str">
        <f t="shared" si="0"/>
        <v>Q1</v>
      </c>
      <c r="C47" s="12" t="s">
        <v>92</v>
      </c>
      <c r="D47" s="12" t="s">
        <v>85</v>
      </c>
      <c r="E47" s="12" t="s">
        <v>95</v>
      </c>
      <c r="F47" s="12" t="s">
        <v>103</v>
      </c>
      <c r="G47" s="12">
        <v>2001</v>
      </c>
      <c r="H47" s="15">
        <v>250</v>
      </c>
      <c r="I47" s="15">
        <v>300</v>
      </c>
      <c r="J47" s="15">
        <v>600300</v>
      </c>
      <c r="K47" s="12">
        <v>0</v>
      </c>
      <c r="L47" s="15">
        <v>600300</v>
      </c>
      <c r="M47" s="15">
        <v>500250</v>
      </c>
      <c r="N47" s="15">
        <v>100050</v>
      </c>
    </row>
    <row r="48" spans="1:14" hidden="1" x14ac:dyDescent="0.25">
      <c r="A48" s="13">
        <v>44228</v>
      </c>
      <c r="B48" s="13" t="str">
        <f t="shared" si="0"/>
        <v>Q1</v>
      </c>
      <c r="C48" s="12" t="s">
        <v>84</v>
      </c>
      <c r="D48" s="12" t="s">
        <v>98</v>
      </c>
      <c r="E48" s="12" t="s">
        <v>102</v>
      </c>
      <c r="F48" s="12" t="s">
        <v>87</v>
      </c>
      <c r="G48" s="12">
        <v>1958</v>
      </c>
      <c r="H48" s="15">
        <v>5</v>
      </c>
      <c r="I48" s="15">
        <v>7</v>
      </c>
      <c r="J48" s="15">
        <v>13706</v>
      </c>
      <c r="K48" s="12">
        <v>411.18</v>
      </c>
      <c r="L48" s="15">
        <v>13294.82</v>
      </c>
      <c r="M48" s="15">
        <v>9790</v>
      </c>
      <c r="N48" s="15">
        <v>3504.8199999999997</v>
      </c>
    </row>
    <row r="49" spans="1:14" hidden="1" x14ac:dyDescent="0.25">
      <c r="A49" s="13">
        <v>44228</v>
      </c>
      <c r="B49" s="13" t="str">
        <f t="shared" si="0"/>
        <v>Q1</v>
      </c>
      <c r="C49" s="12" t="s">
        <v>94</v>
      </c>
      <c r="D49" s="12" t="s">
        <v>85</v>
      </c>
      <c r="E49" s="12" t="s">
        <v>101</v>
      </c>
      <c r="F49" s="12" t="s">
        <v>91</v>
      </c>
      <c r="G49" s="12">
        <v>1937</v>
      </c>
      <c r="H49" s="15">
        <v>3</v>
      </c>
      <c r="I49" s="15">
        <v>12</v>
      </c>
      <c r="J49" s="15">
        <v>23244</v>
      </c>
      <c r="K49" s="12">
        <v>2556.84</v>
      </c>
      <c r="L49" s="15">
        <v>20687.16</v>
      </c>
      <c r="M49" s="15">
        <v>5811</v>
      </c>
      <c r="N49" s="15">
        <v>14876.16</v>
      </c>
    </row>
    <row r="50" spans="1:14" hidden="1" x14ac:dyDescent="0.25">
      <c r="A50" s="13">
        <v>44228</v>
      </c>
      <c r="B50" s="13" t="str">
        <f t="shared" si="0"/>
        <v>Q1</v>
      </c>
      <c r="C50" s="12" t="s">
        <v>84</v>
      </c>
      <c r="D50" s="12" t="s">
        <v>100</v>
      </c>
      <c r="E50" s="12" t="s">
        <v>99</v>
      </c>
      <c r="F50" s="12" t="s">
        <v>87</v>
      </c>
      <c r="G50" s="12">
        <v>1865</v>
      </c>
      <c r="H50" s="15">
        <v>260</v>
      </c>
      <c r="I50" s="15">
        <v>350</v>
      </c>
      <c r="J50" s="15">
        <v>652750</v>
      </c>
      <c r="K50" s="12">
        <v>26110</v>
      </c>
      <c r="L50" s="15">
        <v>626640</v>
      </c>
      <c r="M50" s="15">
        <v>484900</v>
      </c>
      <c r="N50" s="15">
        <v>141740</v>
      </c>
    </row>
    <row r="51" spans="1:14" hidden="1" x14ac:dyDescent="0.25">
      <c r="A51" s="13">
        <v>44228</v>
      </c>
      <c r="B51" s="13" t="str">
        <f t="shared" si="0"/>
        <v>Q1</v>
      </c>
      <c r="C51" s="12" t="s">
        <v>94</v>
      </c>
      <c r="D51" s="12" t="s">
        <v>89</v>
      </c>
      <c r="E51" s="12" t="s">
        <v>101</v>
      </c>
      <c r="F51" s="12" t="s">
        <v>96</v>
      </c>
      <c r="G51" s="12">
        <v>1865</v>
      </c>
      <c r="H51" s="15">
        <v>3</v>
      </c>
      <c r="I51" s="15">
        <v>12</v>
      </c>
      <c r="J51" s="15">
        <v>22380</v>
      </c>
      <c r="K51" s="12">
        <v>1119</v>
      </c>
      <c r="L51" s="15">
        <v>21261</v>
      </c>
      <c r="M51" s="15">
        <v>5595</v>
      </c>
      <c r="N51" s="15">
        <v>15666</v>
      </c>
    </row>
    <row r="52" spans="1:14" hidden="1" x14ac:dyDescent="0.25">
      <c r="A52" s="13">
        <v>44228</v>
      </c>
      <c r="B52" s="13" t="str">
        <f t="shared" si="0"/>
        <v>Q1</v>
      </c>
      <c r="C52" s="12" t="s">
        <v>94</v>
      </c>
      <c r="D52" s="12" t="s">
        <v>93</v>
      </c>
      <c r="E52" s="12" t="s">
        <v>101</v>
      </c>
      <c r="F52" s="12" t="s">
        <v>87</v>
      </c>
      <c r="G52" s="12">
        <v>1858</v>
      </c>
      <c r="H52" s="15">
        <v>3</v>
      </c>
      <c r="I52" s="15">
        <v>12</v>
      </c>
      <c r="J52" s="15">
        <v>22296</v>
      </c>
      <c r="K52" s="12">
        <v>222.96</v>
      </c>
      <c r="L52" s="15">
        <v>22073.040000000001</v>
      </c>
      <c r="M52" s="15">
        <v>5574</v>
      </c>
      <c r="N52" s="15">
        <v>16499.04</v>
      </c>
    </row>
    <row r="53" spans="1:14" x14ac:dyDescent="0.25">
      <c r="A53" s="13">
        <v>44228</v>
      </c>
      <c r="B53" s="13" t="str">
        <f t="shared" si="0"/>
        <v>Q1</v>
      </c>
      <c r="C53" s="12" t="s">
        <v>97</v>
      </c>
      <c r="D53" s="12" t="s">
        <v>89</v>
      </c>
      <c r="E53" s="12" t="s">
        <v>90</v>
      </c>
      <c r="F53" s="12" t="s">
        <v>103</v>
      </c>
      <c r="G53" s="12">
        <v>1804</v>
      </c>
      <c r="H53" s="15">
        <v>120</v>
      </c>
      <c r="I53" s="15">
        <v>125</v>
      </c>
      <c r="J53" s="15">
        <v>225500</v>
      </c>
      <c r="K53" s="12">
        <v>0</v>
      </c>
      <c r="L53" s="15">
        <v>225500</v>
      </c>
      <c r="M53" s="15">
        <v>216480</v>
      </c>
      <c r="N53" s="15">
        <v>9020</v>
      </c>
    </row>
    <row r="54" spans="1:14" x14ac:dyDescent="0.25">
      <c r="A54" s="13">
        <v>44228</v>
      </c>
      <c r="B54" s="13" t="str">
        <f t="shared" si="0"/>
        <v>Q1</v>
      </c>
      <c r="C54" s="12" t="s">
        <v>97</v>
      </c>
      <c r="D54" s="12" t="s">
        <v>100</v>
      </c>
      <c r="E54" s="12" t="s">
        <v>90</v>
      </c>
      <c r="F54" s="12" t="s">
        <v>91</v>
      </c>
      <c r="G54" s="12">
        <v>1575</v>
      </c>
      <c r="H54" s="15">
        <v>120</v>
      </c>
      <c r="I54" s="15">
        <v>125</v>
      </c>
      <c r="J54" s="15">
        <v>196875</v>
      </c>
      <c r="K54" s="12">
        <v>27562.5</v>
      </c>
      <c r="L54" s="15">
        <v>169312.5</v>
      </c>
      <c r="M54" s="15">
        <v>189000</v>
      </c>
      <c r="N54" s="15">
        <v>-19687.5</v>
      </c>
    </row>
    <row r="55" spans="1:14" hidden="1" x14ac:dyDescent="0.25">
      <c r="A55" s="13">
        <v>44228</v>
      </c>
      <c r="B55" s="13" t="str">
        <f t="shared" si="0"/>
        <v>Q1</v>
      </c>
      <c r="C55" s="12" t="s">
        <v>88</v>
      </c>
      <c r="D55" s="12" t="s">
        <v>93</v>
      </c>
      <c r="E55" s="12" t="s">
        <v>86</v>
      </c>
      <c r="F55" s="12" t="s">
        <v>87</v>
      </c>
      <c r="G55" s="12">
        <v>1514</v>
      </c>
      <c r="H55" s="15">
        <v>10</v>
      </c>
      <c r="I55" s="15">
        <v>15</v>
      </c>
      <c r="J55" s="15">
        <v>22710</v>
      </c>
      <c r="K55" s="12">
        <v>227.1</v>
      </c>
      <c r="L55" s="15">
        <v>22482.9</v>
      </c>
      <c r="M55" s="15">
        <v>15140</v>
      </c>
      <c r="N55" s="15">
        <v>7342.9000000000015</v>
      </c>
    </row>
    <row r="56" spans="1:14" hidden="1" x14ac:dyDescent="0.25">
      <c r="A56" s="13">
        <v>44228</v>
      </c>
      <c r="B56" s="13" t="str">
        <f t="shared" si="0"/>
        <v>Q1</v>
      </c>
      <c r="C56" s="12" t="s">
        <v>84</v>
      </c>
      <c r="D56" s="12" t="s">
        <v>100</v>
      </c>
      <c r="E56" s="12" t="s">
        <v>102</v>
      </c>
      <c r="F56" s="12" t="s">
        <v>91</v>
      </c>
      <c r="G56" s="12">
        <v>1368</v>
      </c>
      <c r="H56" s="15">
        <v>5</v>
      </c>
      <c r="I56" s="15">
        <v>7</v>
      </c>
      <c r="J56" s="15">
        <v>9576</v>
      </c>
      <c r="K56" s="12">
        <v>1436.4</v>
      </c>
      <c r="L56" s="15">
        <v>8139.6</v>
      </c>
      <c r="M56" s="15">
        <v>6840</v>
      </c>
      <c r="N56" s="15">
        <v>1299.6000000000004</v>
      </c>
    </row>
    <row r="57" spans="1:14" hidden="1" x14ac:dyDescent="0.25">
      <c r="A57" s="13">
        <v>44228</v>
      </c>
      <c r="B57" s="13" t="str">
        <f t="shared" si="0"/>
        <v>Q1</v>
      </c>
      <c r="C57" s="12" t="s">
        <v>84</v>
      </c>
      <c r="D57" s="12" t="s">
        <v>98</v>
      </c>
      <c r="E57" s="12" t="s">
        <v>99</v>
      </c>
      <c r="F57" s="12" t="s">
        <v>96</v>
      </c>
      <c r="G57" s="12">
        <v>1350</v>
      </c>
      <c r="H57" s="15">
        <v>260</v>
      </c>
      <c r="I57" s="15">
        <v>350</v>
      </c>
      <c r="J57" s="15">
        <v>472500</v>
      </c>
      <c r="K57" s="12">
        <v>23625</v>
      </c>
      <c r="L57" s="15">
        <v>448875</v>
      </c>
      <c r="M57" s="15">
        <v>351000</v>
      </c>
      <c r="N57" s="15">
        <v>97875</v>
      </c>
    </row>
    <row r="58" spans="1:14" hidden="1" x14ac:dyDescent="0.25">
      <c r="A58" s="13">
        <v>44228</v>
      </c>
      <c r="B58" s="13" t="str">
        <f t="shared" si="0"/>
        <v>Q1</v>
      </c>
      <c r="C58" s="12" t="s">
        <v>84</v>
      </c>
      <c r="D58" s="12" t="s">
        <v>89</v>
      </c>
      <c r="E58" s="12" t="s">
        <v>86</v>
      </c>
      <c r="F58" s="12" t="s">
        <v>96</v>
      </c>
      <c r="G58" s="12">
        <v>1303</v>
      </c>
      <c r="H58" s="15">
        <v>10</v>
      </c>
      <c r="I58" s="15">
        <v>20</v>
      </c>
      <c r="J58" s="15">
        <v>26060</v>
      </c>
      <c r="K58" s="12">
        <v>1303</v>
      </c>
      <c r="L58" s="15">
        <v>24757</v>
      </c>
      <c r="M58" s="15">
        <v>13030</v>
      </c>
      <c r="N58" s="15">
        <v>11727</v>
      </c>
    </row>
    <row r="59" spans="1:14" hidden="1" x14ac:dyDescent="0.25">
      <c r="A59" s="13">
        <v>44228</v>
      </c>
      <c r="B59" s="13" t="str">
        <f t="shared" si="0"/>
        <v>Q1</v>
      </c>
      <c r="C59" s="12" t="s">
        <v>84</v>
      </c>
      <c r="D59" s="12" t="s">
        <v>93</v>
      </c>
      <c r="E59" s="12" t="s">
        <v>102</v>
      </c>
      <c r="F59" s="12" t="s">
        <v>91</v>
      </c>
      <c r="G59" s="12">
        <v>1298</v>
      </c>
      <c r="H59" s="15">
        <v>5</v>
      </c>
      <c r="I59" s="15">
        <v>7</v>
      </c>
      <c r="J59" s="15">
        <v>9086</v>
      </c>
      <c r="K59" s="12">
        <v>1181.18</v>
      </c>
      <c r="L59" s="15">
        <v>7904.82</v>
      </c>
      <c r="M59" s="15">
        <v>6490</v>
      </c>
      <c r="N59" s="15">
        <v>1414.8199999999997</v>
      </c>
    </row>
    <row r="60" spans="1:14" hidden="1" x14ac:dyDescent="0.25">
      <c r="A60" s="13">
        <v>44228</v>
      </c>
      <c r="B60" s="13" t="str">
        <f t="shared" si="0"/>
        <v>Q1</v>
      </c>
      <c r="C60" s="12" t="s">
        <v>94</v>
      </c>
      <c r="D60" s="12" t="s">
        <v>98</v>
      </c>
      <c r="E60" s="12" t="s">
        <v>101</v>
      </c>
      <c r="F60" s="12" t="s">
        <v>96</v>
      </c>
      <c r="G60" s="12">
        <v>1116</v>
      </c>
      <c r="H60" s="15">
        <v>3</v>
      </c>
      <c r="I60" s="15">
        <v>12</v>
      </c>
      <c r="J60" s="15">
        <v>13392</v>
      </c>
      <c r="K60" s="12">
        <v>669.6</v>
      </c>
      <c r="L60" s="15">
        <v>12722.4</v>
      </c>
      <c r="M60" s="15">
        <v>3348</v>
      </c>
      <c r="N60" s="15">
        <v>9374.4</v>
      </c>
    </row>
    <row r="61" spans="1:14" hidden="1" x14ac:dyDescent="0.25">
      <c r="A61" s="13">
        <v>44228</v>
      </c>
      <c r="B61" s="13" t="str">
        <f t="shared" si="0"/>
        <v>Q1</v>
      </c>
      <c r="C61" s="12" t="s">
        <v>88</v>
      </c>
      <c r="D61" s="12" t="s">
        <v>100</v>
      </c>
      <c r="E61" s="12" t="s">
        <v>86</v>
      </c>
      <c r="F61" s="12" t="s">
        <v>103</v>
      </c>
      <c r="G61" s="12">
        <v>974</v>
      </c>
      <c r="H61" s="15">
        <v>10</v>
      </c>
      <c r="I61" s="15">
        <v>15</v>
      </c>
      <c r="J61" s="15">
        <v>14610</v>
      </c>
      <c r="K61" s="12">
        <v>0</v>
      </c>
      <c r="L61" s="15">
        <v>14610</v>
      </c>
      <c r="M61" s="15">
        <v>9740</v>
      </c>
      <c r="N61" s="15">
        <v>4870</v>
      </c>
    </row>
    <row r="62" spans="1:14" hidden="1" x14ac:dyDescent="0.25">
      <c r="A62" s="13">
        <v>44228</v>
      </c>
      <c r="B62" s="13" t="str">
        <f t="shared" si="0"/>
        <v>Q1</v>
      </c>
      <c r="C62" s="12" t="s">
        <v>92</v>
      </c>
      <c r="D62" s="12" t="s">
        <v>89</v>
      </c>
      <c r="E62" s="12" t="s">
        <v>95</v>
      </c>
      <c r="F62" s="12" t="s">
        <v>96</v>
      </c>
      <c r="G62" s="12">
        <v>959</v>
      </c>
      <c r="H62" s="15">
        <v>250</v>
      </c>
      <c r="I62" s="15">
        <v>300</v>
      </c>
      <c r="J62" s="15">
        <v>287700</v>
      </c>
      <c r="K62" s="12">
        <v>20139</v>
      </c>
      <c r="L62" s="15">
        <v>267561</v>
      </c>
      <c r="M62" s="15">
        <v>239750</v>
      </c>
      <c r="N62" s="15">
        <v>27811</v>
      </c>
    </row>
    <row r="63" spans="1:14" x14ac:dyDescent="0.25">
      <c r="A63" s="13">
        <v>44228</v>
      </c>
      <c r="B63" s="13" t="str">
        <f t="shared" si="0"/>
        <v>Q1</v>
      </c>
      <c r="C63" s="12" t="s">
        <v>97</v>
      </c>
      <c r="D63" s="12" t="s">
        <v>85</v>
      </c>
      <c r="E63" s="12" t="s">
        <v>90</v>
      </c>
      <c r="F63" s="12" t="s">
        <v>96</v>
      </c>
      <c r="G63" s="12">
        <v>952</v>
      </c>
      <c r="H63" s="15">
        <v>120</v>
      </c>
      <c r="I63" s="15">
        <v>125</v>
      </c>
      <c r="J63" s="15">
        <v>119000</v>
      </c>
      <c r="K63" s="12">
        <v>7140</v>
      </c>
      <c r="L63" s="15">
        <v>111860</v>
      </c>
      <c r="M63" s="15">
        <v>114240</v>
      </c>
      <c r="N63" s="15">
        <v>-2380</v>
      </c>
    </row>
    <row r="64" spans="1:14" x14ac:dyDescent="0.25">
      <c r="A64" s="13">
        <v>44228</v>
      </c>
      <c r="B64" s="13" t="str">
        <f t="shared" si="0"/>
        <v>Q1</v>
      </c>
      <c r="C64" s="12" t="s">
        <v>97</v>
      </c>
      <c r="D64" s="12" t="s">
        <v>98</v>
      </c>
      <c r="E64" s="12" t="s">
        <v>90</v>
      </c>
      <c r="F64" s="12" t="s">
        <v>96</v>
      </c>
      <c r="G64" s="12">
        <v>807</v>
      </c>
      <c r="H64" s="15">
        <v>120</v>
      </c>
      <c r="I64" s="15">
        <v>125</v>
      </c>
      <c r="J64" s="15">
        <v>100875</v>
      </c>
      <c r="K64" s="12">
        <v>5043.75</v>
      </c>
      <c r="L64" s="15">
        <v>95831.25</v>
      </c>
      <c r="M64" s="15">
        <v>96840</v>
      </c>
      <c r="N64" s="15">
        <v>-1008.75</v>
      </c>
    </row>
    <row r="65" spans="1:14" hidden="1" x14ac:dyDescent="0.25">
      <c r="A65" s="13">
        <v>44228</v>
      </c>
      <c r="B65" s="13" t="str">
        <f t="shared" si="0"/>
        <v>Q1</v>
      </c>
      <c r="C65" s="12" t="s">
        <v>94</v>
      </c>
      <c r="D65" s="12" t="s">
        <v>100</v>
      </c>
      <c r="E65" s="12" t="s">
        <v>101</v>
      </c>
      <c r="F65" s="12" t="s">
        <v>96</v>
      </c>
      <c r="G65" s="12">
        <v>727</v>
      </c>
      <c r="H65" s="15">
        <v>3</v>
      </c>
      <c r="I65" s="15">
        <v>12</v>
      </c>
      <c r="J65" s="15">
        <v>8724</v>
      </c>
      <c r="K65" s="12">
        <v>610.67999999999995</v>
      </c>
      <c r="L65" s="15">
        <v>8113.32</v>
      </c>
      <c r="M65" s="15">
        <v>2181</v>
      </c>
      <c r="N65" s="15">
        <v>5932.32</v>
      </c>
    </row>
    <row r="66" spans="1:14" hidden="1" x14ac:dyDescent="0.25">
      <c r="A66" s="13">
        <v>44228</v>
      </c>
      <c r="B66" s="13" t="str">
        <f t="shared" ref="B66:B129" si="1">"Q"&amp;ROUNDUP(MONTH(A66)/3,0)</f>
        <v>Q1</v>
      </c>
      <c r="C66" s="12" t="s">
        <v>84</v>
      </c>
      <c r="D66" s="12" t="s">
        <v>85</v>
      </c>
      <c r="E66" s="12" t="s">
        <v>102</v>
      </c>
      <c r="F66" s="12" t="s">
        <v>96</v>
      </c>
      <c r="G66" s="12">
        <v>488</v>
      </c>
      <c r="H66" s="15">
        <v>5</v>
      </c>
      <c r="I66" s="15">
        <v>7</v>
      </c>
      <c r="J66" s="15">
        <v>3416</v>
      </c>
      <c r="K66" s="12">
        <v>273.27999999999997</v>
      </c>
      <c r="L66" s="15">
        <v>3142.7200000000003</v>
      </c>
      <c r="M66" s="15">
        <v>2440</v>
      </c>
      <c r="N66" s="15">
        <v>702.72000000000025</v>
      </c>
    </row>
    <row r="67" spans="1:14" hidden="1" x14ac:dyDescent="0.25">
      <c r="A67" s="13">
        <v>44228</v>
      </c>
      <c r="B67" s="13" t="str">
        <f t="shared" si="1"/>
        <v>Q1</v>
      </c>
      <c r="C67" s="12" t="s">
        <v>84</v>
      </c>
      <c r="D67" s="12" t="s">
        <v>89</v>
      </c>
      <c r="E67" s="12" t="s">
        <v>102</v>
      </c>
      <c r="F67" s="12" t="s">
        <v>91</v>
      </c>
      <c r="G67" s="12">
        <v>293</v>
      </c>
      <c r="H67" s="15">
        <v>5</v>
      </c>
      <c r="I67" s="15">
        <v>7</v>
      </c>
      <c r="J67" s="15">
        <v>2051</v>
      </c>
      <c r="K67" s="12">
        <v>287.14</v>
      </c>
      <c r="L67" s="15">
        <v>1763.8600000000001</v>
      </c>
      <c r="M67" s="15">
        <v>1465</v>
      </c>
      <c r="N67" s="15">
        <v>298.86000000000013</v>
      </c>
    </row>
    <row r="68" spans="1:14" hidden="1" x14ac:dyDescent="0.25">
      <c r="A68" s="13">
        <v>44228</v>
      </c>
      <c r="B68" s="13" t="str">
        <f t="shared" si="1"/>
        <v>Q1</v>
      </c>
      <c r="C68" s="12" t="s">
        <v>84</v>
      </c>
      <c r="D68" s="12" t="s">
        <v>85</v>
      </c>
      <c r="E68" s="12" t="s">
        <v>86</v>
      </c>
      <c r="F68" s="12" t="s">
        <v>103</v>
      </c>
      <c r="G68" s="12">
        <v>292</v>
      </c>
      <c r="H68" s="15">
        <v>10</v>
      </c>
      <c r="I68" s="15">
        <v>20</v>
      </c>
      <c r="J68" s="15">
        <v>5840</v>
      </c>
      <c r="K68" s="12">
        <v>0</v>
      </c>
      <c r="L68" s="15">
        <v>5840</v>
      </c>
      <c r="M68" s="15">
        <v>2920</v>
      </c>
      <c r="N68" s="15">
        <v>2920</v>
      </c>
    </row>
    <row r="69" spans="1:14" hidden="1" x14ac:dyDescent="0.25">
      <c r="A69" s="13">
        <v>44228</v>
      </c>
      <c r="B69" s="13" t="str">
        <f t="shared" si="1"/>
        <v>Q1</v>
      </c>
      <c r="C69" s="12" t="s">
        <v>88</v>
      </c>
      <c r="D69" s="12" t="s">
        <v>98</v>
      </c>
      <c r="E69" s="12" t="s">
        <v>86</v>
      </c>
      <c r="F69" s="12" t="s">
        <v>91</v>
      </c>
      <c r="G69" s="12">
        <v>278</v>
      </c>
      <c r="H69" s="15">
        <v>10</v>
      </c>
      <c r="I69" s="15">
        <v>15</v>
      </c>
      <c r="J69" s="15">
        <v>4170</v>
      </c>
      <c r="K69" s="12">
        <v>583.79999999999995</v>
      </c>
      <c r="L69" s="15">
        <v>3586.2</v>
      </c>
      <c r="M69" s="15">
        <v>2780</v>
      </c>
      <c r="N69" s="15">
        <v>806.19999999999982</v>
      </c>
    </row>
    <row r="70" spans="1:14" hidden="1" x14ac:dyDescent="0.25">
      <c r="A70" s="13">
        <v>44228</v>
      </c>
      <c r="B70" s="13" t="str">
        <f t="shared" si="1"/>
        <v>Q1</v>
      </c>
      <c r="C70" s="12" t="s">
        <v>84</v>
      </c>
      <c r="D70" s="12" t="s">
        <v>93</v>
      </c>
      <c r="E70" s="12" t="s">
        <v>99</v>
      </c>
      <c r="F70" s="12" t="s">
        <v>91</v>
      </c>
      <c r="G70" s="12">
        <v>270</v>
      </c>
      <c r="H70" s="15">
        <v>260</v>
      </c>
      <c r="I70" s="15">
        <v>350</v>
      </c>
      <c r="J70" s="15">
        <v>94500</v>
      </c>
      <c r="K70" s="12">
        <v>11340</v>
      </c>
      <c r="L70" s="15">
        <v>83160</v>
      </c>
      <c r="M70" s="15">
        <v>70200</v>
      </c>
      <c r="N70" s="15">
        <v>12960</v>
      </c>
    </row>
    <row r="71" spans="1:14" hidden="1" x14ac:dyDescent="0.25">
      <c r="A71" s="13">
        <v>44228</v>
      </c>
      <c r="B71" s="13" t="str">
        <f t="shared" si="1"/>
        <v>Q1</v>
      </c>
      <c r="C71" s="12" t="s">
        <v>84</v>
      </c>
      <c r="D71" s="12" t="s">
        <v>100</v>
      </c>
      <c r="E71" s="12" t="s">
        <v>86</v>
      </c>
      <c r="F71" s="12" t="s">
        <v>91</v>
      </c>
      <c r="G71" s="12">
        <v>260</v>
      </c>
      <c r="H71" s="15">
        <v>10</v>
      </c>
      <c r="I71" s="15">
        <v>20</v>
      </c>
      <c r="J71" s="15">
        <v>5200</v>
      </c>
      <c r="K71" s="12">
        <v>728</v>
      </c>
      <c r="L71" s="15">
        <v>4472</v>
      </c>
      <c r="M71" s="15">
        <v>2600</v>
      </c>
      <c r="N71" s="15">
        <v>1872</v>
      </c>
    </row>
    <row r="72" spans="1:14" hidden="1" x14ac:dyDescent="0.25">
      <c r="A72" s="13">
        <v>44256</v>
      </c>
      <c r="B72" s="13" t="str">
        <f t="shared" si="1"/>
        <v>Q1</v>
      </c>
      <c r="C72" s="12" t="s">
        <v>92</v>
      </c>
      <c r="D72" s="12" t="s">
        <v>93</v>
      </c>
      <c r="E72" s="12" t="s">
        <v>99</v>
      </c>
      <c r="F72" s="12" t="s">
        <v>91</v>
      </c>
      <c r="G72" s="12">
        <v>2993</v>
      </c>
      <c r="H72" s="15">
        <v>260</v>
      </c>
      <c r="I72" s="15">
        <v>300</v>
      </c>
      <c r="J72" s="15">
        <v>897900</v>
      </c>
      <c r="K72" s="12">
        <v>89790</v>
      </c>
      <c r="L72" s="15">
        <v>808110</v>
      </c>
      <c r="M72" s="15">
        <v>748250</v>
      </c>
      <c r="N72" s="15">
        <v>59860</v>
      </c>
    </row>
    <row r="73" spans="1:14" x14ac:dyDescent="0.25">
      <c r="A73" s="13">
        <v>44256</v>
      </c>
      <c r="B73" s="13" t="str">
        <f t="shared" si="1"/>
        <v>Q1</v>
      </c>
      <c r="C73" s="12" t="s">
        <v>97</v>
      </c>
      <c r="D73" s="12" t="s">
        <v>93</v>
      </c>
      <c r="E73" s="12" t="s">
        <v>86</v>
      </c>
      <c r="F73" s="12" t="s">
        <v>96</v>
      </c>
      <c r="G73" s="12">
        <v>2992</v>
      </c>
      <c r="H73" s="15">
        <v>10</v>
      </c>
      <c r="I73" s="15">
        <v>125</v>
      </c>
      <c r="J73" s="15">
        <v>374000</v>
      </c>
      <c r="K73" s="12">
        <v>18700</v>
      </c>
      <c r="L73" s="15">
        <v>355300</v>
      </c>
      <c r="M73" s="15">
        <v>359040</v>
      </c>
      <c r="N73" s="15">
        <v>-3740</v>
      </c>
    </row>
    <row r="74" spans="1:14" hidden="1" x14ac:dyDescent="0.25">
      <c r="A74" s="13">
        <v>44256</v>
      </c>
      <c r="B74" s="13" t="str">
        <f t="shared" si="1"/>
        <v>Q1</v>
      </c>
      <c r="C74" s="12" t="s">
        <v>84</v>
      </c>
      <c r="D74" s="12" t="s">
        <v>100</v>
      </c>
      <c r="E74" s="12" t="s">
        <v>95</v>
      </c>
      <c r="F74" s="12" t="s">
        <v>91</v>
      </c>
      <c r="G74" s="12">
        <v>2903</v>
      </c>
      <c r="H74" s="15">
        <v>250</v>
      </c>
      <c r="I74" s="15">
        <v>7</v>
      </c>
      <c r="J74" s="15">
        <v>20321</v>
      </c>
      <c r="K74" s="12">
        <v>2844.94</v>
      </c>
      <c r="L74" s="15">
        <v>17476.060000000001</v>
      </c>
      <c r="M74" s="15">
        <v>14515</v>
      </c>
      <c r="N74" s="15">
        <v>2961.0600000000013</v>
      </c>
    </row>
    <row r="75" spans="1:14" hidden="1" x14ac:dyDescent="0.25">
      <c r="A75" s="13">
        <v>44256</v>
      </c>
      <c r="B75" s="13" t="str">
        <f t="shared" si="1"/>
        <v>Q1</v>
      </c>
      <c r="C75" s="12" t="s">
        <v>88</v>
      </c>
      <c r="D75" s="12" t="s">
        <v>89</v>
      </c>
      <c r="E75" s="12" t="s">
        <v>102</v>
      </c>
      <c r="F75" s="12" t="s">
        <v>96</v>
      </c>
      <c r="G75" s="12">
        <v>2501</v>
      </c>
      <c r="H75" s="15">
        <v>5</v>
      </c>
      <c r="I75" s="15">
        <v>15</v>
      </c>
      <c r="J75" s="15">
        <v>37515</v>
      </c>
      <c r="K75" s="12">
        <v>3001.2</v>
      </c>
      <c r="L75" s="15">
        <v>34513.800000000003</v>
      </c>
      <c r="M75" s="15">
        <v>25010</v>
      </c>
      <c r="N75" s="15">
        <v>9503.8000000000029</v>
      </c>
    </row>
    <row r="76" spans="1:14" hidden="1" x14ac:dyDescent="0.25">
      <c r="A76" s="13">
        <v>44256</v>
      </c>
      <c r="B76" s="13" t="str">
        <f t="shared" si="1"/>
        <v>Q1</v>
      </c>
      <c r="C76" s="12" t="s">
        <v>92</v>
      </c>
      <c r="D76" s="12" t="s">
        <v>89</v>
      </c>
      <c r="E76" s="12" t="s">
        <v>99</v>
      </c>
      <c r="F76" s="12" t="s">
        <v>91</v>
      </c>
      <c r="G76" s="12">
        <v>2475</v>
      </c>
      <c r="H76" s="15">
        <v>260</v>
      </c>
      <c r="I76" s="15">
        <v>300</v>
      </c>
      <c r="J76" s="15">
        <v>742500</v>
      </c>
      <c r="K76" s="12">
        <v>111375</v>
      </c>
      <c r="L76" s="15">
        <v>631125</v>
      </c>
      <c r="M76" s="15">
        <v>618750</v>
      </c>
      <c r="N76" s="15">
        <v>12375</v>
      </c>
    </row>
    <row r="77" spans="1:14" hidden="1" x14ac:dyDescent="0.25">
      <c r="A77" s="13">
        <v>44256</v>
      </c>
      <c r="B77" s="13" t="str">
        <f t="shared" si="1"/>
        <v>Q1</v>
      </c>
      <c r="C77" s="12" t="s">
        <v>84</v>
      </c>
      <c r="D77" s="12" t="s">
        <v>85</v>
      </c>
      <c r="E77" s="12" t="s">
        <v>86</v>
      </c>
      <c r="F77" s="12" t="s">
        <v>91</v>
      </c>
      <c r="G77" s="12">
        <v>2428</v>
      </c>
      <c r="H77" s="15">
        <v>10</v>
      </c>
      <c r="I77" s="15">
        <v>20</v>
      </c>
      <c r="J77" s="15">
        <v>48560</v>
      </c>
      <c r="K77" s="12">
        <v>6798.4</v>
      </c>
      <c r="L77" s="15">
        <v>41761.599999999999</v>
      </c>
      <c r="M77" s="15">
        <v>24280</v>
      </c>
      <c r="N77" s="15">
        <v>17481.599999999999</v>
      </c>
    </row>
    <row r="78" spans="1:14" x14ac:dyDescent="0.25">
      <c r="A78" s="13">
        <v>44256</v>
      </c>
      <c r="B78" s="13" t="str">
        <f t="shared" si="1"/>
        <v>Q1</v>
      </c>
      <c r="C78" s="12" t="s">
        <v>97</v>
      </c>
      <c r="D78" s="12" t="s">
        <v>89</v>
      </c>
      <c r="E78" s="12" t="s">
        <v>86</v>
      </c>
      <c r="F78" s="12" t="s">
        <v>96</v>
      </c>
      <c r="G78" s="12">
        <v>2385</v>
      </c>
      <c r="H78" s="15">
        <v>10</v>
      </c>
      <c r="I78" s="15">
        <v>125</v>
      </c>
      <c r="J78" s="15">
        <v>298125</v>
      </c>
      <c r="K78" s="12">
        <v>14906.25</v>
      </c>
      <c r="L78" s="15">
        <v>283218.75</v>
      </c>
      <c r="M78" s="15">
        <v>286200</v>
      </c>
      <c r="N78" s="15">
        <v>-2981.25</v>
      </c>
    </row>
    <row r="79" spans="1:14" hidden="1" x14ac:dyDescent="0.25">
      <c r="A79" s="13">
        <v>44256</v>
      </c>
      <c r="B79" s="13" t="str">
        <f t="shared" si="1"/>
        <v>Q1</v>
      </c>
      <c r="C79" s="12" t="s">
        <v>88</v>
      </c>
      <c r="D79" s="12" t="s">
        <v>100</v>
      </c>
      <c r="E79" s="12" t="s">
        <v>102</v>
      </c>
      <c r="F79" s="12" t="s">
        <v>87</v>
      </c>
      <c r="G79" s="12">
        <v>2214</v>
      </c>
      <c r="H79" s="15">
        <v>5</v>
      </c>
      <c r="I79" s="15">
        <v>15</v>
      </c>
      <c r="J79" s="15">
        <v>33210</v>
      </c>
      <c r="K79" s="12">
        <v>332.1</v>
      </c>
      <c r="L79" s="15">
        <v>32877.9</v>
      </c>
      <c r="M79" s="15">
        <v>22140</v>
      </c>
      <c r="N79" s="15">
        <v>10737.900000000001</v>
      </c>
    </row>
    <row r="80" spans="1:14" hidden="1" x14ac:dyDescent="0.25">
      <c r="A80" s="13">
        <v>44256</v>
      </c>
      <c r="B80" s="13" t="str">
        <f t="shared" si="1"/>
        <v>Q1</v>
      </c>
      <c r="C80" s="12" t="s">
        <v>94</v>
      </c>
      <c r="D80" s="12" t="s">
        <v>98</v>
      </c>
      <c r="E80" s="12" t="s">
        <v>90</v>
      </c>
      <c r="F80" s="12" t="s">
        <v>103</v>
      </c>
      <c r="G80" s="12">
        <v>2161</v>
      </c>
      <c r="H80" s="15">
        <v>120</v>
      </c>
      <c r="I80" s="15">
        <v>12</v>
      </c>
      <c r="J80" s="15">
        <v>25932</v>
      </c>
      <c r="K80" s="12">
        <v>0</v>
      </c>
      <c r="L80" s="15">
        <v>25932</v>
      </c>
      <c r="M80" s="15">
        <v>6483</v>
      </c>
      <c r="N80" s="15">
        <v>19449</v>
      </c>
    </row>
    <row r="81" spans="1:14" hidden="1" x14ac:dyDescent="0.25">
      <c r="A81" s="13">
        <v>44256</v>
      </c>
      <c r="B81" s="13" t="str">
        <f t="shared" si="1"/>
        <v>Q1</v>
      </c>
      <c r="C81" s="12" t="s">
        <v>88</v>
      </c>
      <c r="D81" s="12" t="s">
        <v>85</v>
      </c>
      <c r="E81" s="12" t="s">
        <v>102</v>
      </c>
      <c r="F81" s="12" t="s">
        <v>87</v>
      </c>
      <c r="G81" s="12">
        <v>1967</v>
      </c>
      <c r="H81" s="15">
        <v>5</v>
      </c>
      <c r="I81" s="15">
        <v>15</v>
      </c>
      <c r="J81" s="15">
        <v>29505</v>
      </c>
      <c r="K81" s="12">
        <v>1180.2</v>
      </c>
      <c r="L81" s="15">
        <v>28324.799999999999</v>
      </c>
      <c r="M81" s="15">
        <v>19670</v>
      </c>
      <c r="N81" s="15">
        <v>8654.7999999999993</v>
      </c>
    </row>
    <row r="82" spans="1:14" hidden="1" x14ac:dyDescent="0.25">
      <c r="A82" s="13">
        <v>44256</v>
      </c>
      <c r="B82" s="13" t="str">
        <f t="shared" si="1"/>
        <v>Q1</v>
      </c>
      <c r="C82" s="12" t="s">
        <v>94</v>
      </c>
      <c r="D82" s="12" t="s">
        <v>89</v>
      </c>
      <c r="E82" s="12" t="s">
        <v>90</v>
      </c>
      <c r="F82" s="12" t="s">
        <v>96</v>
      </c>
      <c r="G82" s="12">
        <v>1967</v>
      </c>
      <c r="H82" s="15">
        <v>120</v>
      </c>
      <c r="I82" s="15">
        <v>12</v>
      </c>
      <c r="J82" s="15">
        <v>23604</v>
      </c>
      <c r="K82" s="12">
        <v>2124.36</v>
      </c>
      <c r="L82" s="15">
        <v>21479.64</v>
      </c>
      <c r="M82" s="15">
        <v>5901</v>
      </c>
      <c r="N82" s="15">
        <v>15578.64</v>
      </c>
    </row>
    <row r="83" spans="1:14" hidden="1" x14ac:dyDescent="0.25">
      <c r="A83" s="13">
        <v>44256</v>
      </c>
      <c r="B83" s="13" t="str">
        <f t="shared" si="1"/>
        <v>Q1</v>
      </c>
      <c r="C83" s="12" t="s">
        <v>84</v>
      </c>
      <c r="D83" s="12" t="s">
        <v>89</v>
      </c>
      <c r="E83" s="12" t="s">
        <v>86</v>
      </c>
      <c r="F83" s="12" t="s">
        <v>91</v>
      </c>
      <c r="G83" s="12">
        <v>1954</v>
      </c>
      <c r="H83" s="15">
        <v>10</v>
      </c>
      <c r="I83" s="15">
        <v>20</v>
      </c>
      <c r="J83" s="15">
        <v>39080</v>
      </c>
      <c r="K83" s="12">
        <v>3908</v>
      </c>
      <c r="L83" s="15">
        <v>35172</v>
      </c>
      <c r="M83" s="15">
        <v>19540</v>
      </c>
      <c r="N83" s="15">
        <v>15632</v>
      </c>
    </row>
    <row r="84" spans="1:14" hidden="1" x14ac:dyDescent="0.25">
      <c r="A84" s="13">
        <v>44256</v>
      </c>
      <c r="B84" s="13" t="str">
        <f t="shared" si="1"/>
        <v>Q1</v>
      </c>
      <c r="C84" s="12" t="s">
        <v>84</v>
      </c>
      <c r="D84" s="12" t="s">
        <v>89</v>
      </c>
      <c r="E84" s="12" t="s">
        <v>101</v>
      </c>
      <c r="F84" s="12" t="s">
        <v>91</v>
      </c>
      <c r="G84" s="12">
        <v>1790</v>
      </c>
      <c r="H84" s="15">
        <v>3</v>
      </c>
      <c r="I84" s="15">
        <v>350</v>
      </c>
      <c r="J84" s="15">
        <v>626500</v>
      </c>
      <c r="K84" s="12">
        <v>81445</v>
      </c>
      <c r="L84" s="15">
        <v>545055</v>
      </c>
      <c r="M84" s="15">
        <v>465400</v>
      </c>
      <c r="N84" s="15">
        <v>79655</v>
      </c>
    </row>
    <row r="85" spans="1:14" x14ac:dyDescent="0.25">
      <c r="A85" s="13">
        <v>44256</v>
      </c>
      <c r="B85" s="13" t="str">
        <f t="shared" si="1"/>
        <v>Q1</v>
      </c>
      <c r="C85" s="12" t="s">
        <v>97</v>
      </c>
      <c r="D85" s="12" t="s">
        <v>85</v>
      </c>
      <c r="E85" s="12" t="s">
        <v>86</v>
      </c>
      <c r="F85" s="12" t="s">
        <v>87</v>
      </c>
      <c r="G85" s="12">
        <v>1774</v>
      </c>
      <c r="H85" s="15">
        <v>10</v>
      </c>
      <c r="I85" s="15">
        <v>125</v>
      </c>
      <c r="J85" s="15">
        <v>221750</v>
      </c>
      <c r="K85" s="12">
        <v>6652.5</v>
      </c>
      <c r="L85" s="15">
        <v>215097.5</v>
      </c>
      <c r="M85" s="15">
        <v>212880</v>
      </c>
      <c r="N85" s="15">
        <v>2217.5</v>
      </c>
    </row>
    <row r="86" spans="1:14" hidden="1" x14ac:dyDescent="0.25">
      <c r="A86" s="13">
        <v>44256</v>
      </c>
      <c r="B86" s="13" t="str">
        <f t="shared" si="1"/>
        <v>Q1</v>
      </c>
      <c r="C86" s="12" t="s">
        <v>84</v>
      </c>
      <c r="D86" s="12" t="s">
        <v>93</v>
      </c>
      <c r="E86" s="12" t="s">
        <v>101</v>
      </c>
      <c r="F86" s="12" t="s">
        <v>96</v>
      </c>
      <c r="G86" s="12">
        <v>1761</v>
      </c>
      <c r="H86" s="15">
        <v>3</v>
      </c>
      <c r="I86" s="15">
        <v>350</v>
      </c>
      <c r="J86" s="15">
        <v>616350</v>
      </c>
      <c r="K86" s="12">
        <v>43144.5</v>
      </c>
      <c r="L86" s="15">
        <v>573205.5</v>
      </c>
      <c r="M86" s="15">
        <v>457860</v>
      </c>
      <c r="N86" s="15">
        <v>115345.5</v>
      </c>
    </row>
    <row r="87" spans="1:14" hidden="1" x14ac:dyDescent="0.25">
      <c r="A87" s="13">
        <v>44256</v>
      </c>
      <c r="B87" s="13" t="str">
        <f t="shared" si="1"/>
        <v>Q1</v>
      </c>
      <c r="C87" s="12" t="s">
        <v>84</v>
      </c>
      <c r="D87" s="12" t="s">
        <v>93</v>
      </c>
      <c r="E87" s="12" t="s">
        <v>95</v>
      </c>
      <c r="F87" s="12" t="s">
        <v>91</v>
      </c>
      <c r="G87" s="12">
        <v>1579</v>
      </c>
      <c r="H87" s="15">
        <v>250</v>
      </c>
      <c r="I87" s="15">
        <v>7</v>
      </c>
      <c r="J87" s="15">
        <v>11053</v>
      </c>
      <c r="K87" s="12">
        <v>1215.83</v>
      </c>
      <c r="L87" s="15">
        <v>9837.17</v>
      </c>
      <c r="M87" s="15">
        <v>7895</v>
      </c>
      <c r="N87" s="15">
        <v>1942.17</v>
      </c>
    </row>
    <row r="88" spans="1:14" hidden="1" x14ac:dyDescent="0.25">
      <c r="A88" s="13">
        <v>44256</v>
      </c>
      <c r="B88" s="13" t="str">
        <f t="shared" si="1"/>
        <v>Q1</v>
      </c>
      <c r="C88" s="12" t="s">
        <v>84</v>
      </c>
      <c r="D88" s="12" t="s">
        <v>89</v>
      </c>
      <c r="E88" s="12" t="s">
        <v>95</v>
      </c>
      <c r="F88" s="12" t="s">
        <v>91</v>
      </c>
      <c r="G88" s="12">
        <v>1491</v>
      </c>
      <c r="H88" s="15">
        <v>250</v>
      </c>
      <c r="I88" s="15">
        <v>7</v>
      </c>
      <c r="J88" s="15">
        <v>10437</v>
      </c>
      <c r="K88" s="12">
        <v>1252.44</v>
      </c>
      <c r="L88" s="15">
        <v>9184.56</v>
      </c>
      <c r="M88" s="15">
        <v>7455</v>
      </c>
      <c r="N88" s="15">
        <v>1729.5599999999995</v>
      </c>
    </row>
    <row r="89" spans="1:14" hidden="1" x14ac:dyDescent="0.25">
      <c r="A89" s="13">
        <v>44256</v>
      </c>
      <c r="B89" s="13" t="str">
        <f t="shared" si="1"/>
        <v>Q1</v>
      </c>
      <c r="C89" s="12" t="s">
        <v>94</v>
      </c>
      <c r="D89" s="12" t="s">
        <v>93</v>
      </c>
      <c r="E89" s="12" t="s">
        <v>90</v>
      </c>
      <c r="F89" s="12" t="s">
        <v>87</v>
      </c>
      <c r="G89" s="12">
        <v>1465</v>
      </c>
      <c r="H89" s="15">
        <v>120</v>
      </c>
      <c r="I89" s="15">
        <v>12</v>
      </c>
      <c r="J89" s="15">
        <v>17580</v>
      </c>
      <c r="K89" s="12">
        <v>703.2</v>
      </c>
      <c r="L89" s="15">
        <v>16876.8</v>
      </c>
      <c r="M89" s="15">
        <v>4395</v>
      </c>
      <c r="N89" s="15">
        <v>12481.8</v>
      </c>
    </row>
    <row r="90" spans="1:14" hidden="1" x14ac:dyDescent="0.25">
      <c r="A90" s="13">
        <v>44256</v>
      </c>
      <c r="B90" s="13" t="str">
        <f t="shared" si="1"/>
        <v>Q1</v>
      </c>
      <c r="C90" s="12" t="s">
        <v>84</v>
      </c>
      <c r="D90" s="12" t="s">
        <v>85</v>
      </c>
      <c r="E90" s="12" t="s">
        <v>95</v>
      </c>
      <c r="F90" s="12" t="s">
        <v>87</v>
      </c>
      <c r="G90" s="12">
        <v>1326</v>
      </c>
      <c r="H90" s="15">
        <v>250</v>
      </c>
      <c r="I90" s="15">
        <v>7</v>
      </c>
      <c r="J90" s="15">
        <v>9282</v>
      </c>
      <c r="K90" s="12">
        <v>92.82</v>
      </c>
      <c r="L90" s="15">
        <v>9189.18</v>
      </c>
      <c r="M90" s="15">
        <v>6630</v>
      </c>
      <c r="N90" s="15">
        <v>2559.1800000000003</v>
      </c>
    </row>
    <row r="91" spans="1:14" hidden="1" x14ac:dyDescent="0.25">
      <c r="A91" s="13">
        <v>44256</v>
      </c>
      <c r="B91" s="13" t="str">
        <f t="shared" si="1"/>
        <v>Q1</v>
      </c>
      <c r="C91" s="12" t="s">
        <v>84</v>
      </c>
      <c r="D91" s="12" t="s">
        <v>100</v>
      </c>
      <c r="E91" s="12" t="s">
        <v>101</v>
      </c>
      <c r="F91" s="12" t="s">
        <v>87</v>
      </c>
      <c r="G91" s="12">
        <v>1210</v>
      </c>
      <c r="H91" s="15">
        <v>3</v>
      </c>
      <c r="I91" s="15">
        <v>350</v>
      </c>
      <c r="J91" s="15">
        <v>423500</v>
      </c>
      <c r="K91" s="12">
        <v>4235</v>
      </c>
      <c r="L91" s="15">
        <v>419265</v>
      </c>
      <c r="M91" s="15">
        <v>314600</v>
      </c>
      <c r="N91" s="15">
        <v>104665</v>
      </c>
    </row>
    <row r="92" spans="1:14" hidden="1" x14ac:dyDescent="0.25">
      <c r="A92" s="13">
        <v>44256</v>
      </c>
      <c r="B92" s="13" t="str">
        <f t="shared" si="1"/>
        <v>Q1</v>
      </c>
      <c r="C92" s="12" t="s">
        <v>84</v>
      </c>
      <c r="D92" s="12" t="s">
        <v>98</v>
      </c>
      <c r="E92" s="12" t="s">
        <v>86</v>
      </c>
      <c r="F92" s="12" t="s">
        <v>91</v>
      </c>
      <c r="G92" s="12">
        <v>1158</v>
      </c>
      <c r="H92" s="15">
        <v>10</v>
      </c>
      <c r="I92" s="15">
        <v>20</v>
      </c>
      <c r="J92" s="15">
        <v>23160</v>
      </c>
      <c r="K92" s="12">
        <v>3474</v>
      </c>
      <c r="L92" s="15">
        <v>19686</v>
      </c>
      <c r="M92" s="15">
        <v>11580</v>
      </c>
      <c r="N92" s="15">
        <v>8106</v>
      </c>
    </row>
    <row r="93" spans="1:14" hidden="1" x14ac:dyDescent="0.25">
      <c r="A93" s="13">
        <v>44256</v>
      </c>
      <c r="B93" s="13" t="str">
        <f t="shared" si="1"/>
        <v>Q1</v>
      </c>
      <c r="C93" s="12" t="s">
        <v>84</v>
      </c>
      <c r="D93" s="12" t="s">
        <v>100</v>
      </c>
      <c r="E93" s="12" t="s">
        <v>86</v>
      </c>
      <c r="F93" s="12" t="s">
        <v>91</v>
      </c>
      <c r="G93" s="12">
        <v>1122</v>
      </c>
      <c r="H93" s="15">
        <v>10</v>
      </c>
      <c r="I93" s="15">
        <v>20</v>
      </c>
      <c r="J93" s="15">
        <v>22440</v>
      </c>
      <c r="K93" s="12">
        <v>2468.4</v>
      </c>
      <c r="L93" s="15">
        <v>19971.599999999999</v>
      </c>
      <c r="M93" s="15">
        <v>11220</v>
      </c>
      <c r="N93" s="15">
        <v>8751.5999999999985</v>
      </c>
    </row>
    <row r="94" spans="1:14" x14ac:dyDescent="0.25">
      <c r="A94" s="13">
        <v>44256</v>
      </c>
      <c r="B94" s="13" t="str">
        <f t="shared" si="1"/>
        <v>Q1</v>
      </c>
      <c r="C94" s="12" t="s">
        <v>97</v>
      </c>
      <c r="D94" s="12" t="s">
        <v>100</v>
      </c>
      <c r="E94" s="12" t="s">
        <v>86</v>
      </c>
      <c r="F94" s="12" t="s">
        <v>96</v>
      </c>
      <c r="G94" s="12">
        <v>1114</v>
      </c>
      <c r="H94" s="15">
        <v>10</v>
      </c>
      <c r="I94" s="15">
        <v>125</v>
      </c>
      <c r="J94" s="15">
        <v>139250</v>
      </c>
      <c r="K94" s="12">
        <v>11140</v>
      </c>
      <c r="L94" s="15">
        <v>128110</v>
      </c>
      <c r="M94" s="15">
        <v>133680</v>
      </c>
      <c r="N94" s="15">
        <v>-5570</v>
      </c>
    </row>
    <row r="95" spans="1:14" hidden="1" x14ac:dyDescent="0.25">
      <c r="A95" s="13">
        <v>44256</v>
      </c>
      <c r="B95" s="13" t="str">
        <f t="shared" si="1"/>
        <v>Q1</v>
      </c>
      <c r="C95" s="12" t="s">
        <v>92</v>
      </c>
      <c r="D95" s="12" t="s">
        <v>100</v>
      </c>
      <c r="E95" s="12" t="s">
        <v>99</v>
      </c>
      <c r="F95" s="12" t="s">
        <v>87</v>
      </c>
      <c r="G95" s="12">
        <v>1101</v>
      </c>
      <c r="H95" s="15">
        <v>260</v>
      </c>
      <c r="I95" s="15">
        <v>300</v>
      </c>
      <c r="J95" s="15">
        <v>330300</v>
      </c>
      <c r="K95" s="12">
        <v>6606</v>
      </c>
      <c r="L95" s="15">
        <v>323694</v>
      </c>
      <c r="M95" s="15">
        <v>275250</v>
      </c>
      <c r="N95" s="15">
        <v>48444</v>
      </c>
    </row>
    <row r="96" spans="1:14" hidden="1" x14ac:dyDescent="0.25">
      <c r="A96" s="13">
        <v>44256</v>
      </c>
      <c r="B96" s="13" t="str">
        <f t="shared" si="1"/>
        <v>Q1</v>
      </c>
      <c r="C96" s="12" t="s">
        <v>84</v>
      </c>
      <c r="D96" s="12" t="s">
        <v>93</v>
      </c>
      <c r="E96" s="12" t="s">
        <v>86</v>
      </c>
      <c r="F96" s="12" t="s">
        <v>96</v>
      </c>
      <c r="G96" s="12">
        <v>973</v>
      </c>
      <c r="H96" s="15">
        <v>10</v>
      </c>
      <c r="I96" s="15">
        <v>20</v>
      </c>
      <c r="J96" s="15">
        <v>19460</v>
      </c>
      <c r="K96" s="12">
        <v>1751.4</v>
      </c>
      <c r="L96" s="15">
        <v>17708.599999999999</v>
      </c>
      <c r="M96" s="15">
        <v>9730</v>
      </c>
      <c r="N96" s="15">
        <v>7978.5999999999985</v>
      </c>
    </row>
    <row r="97" spans="1:14" hidden="1" x14ac:dyDescent="0.25">
      <c r="A97" s="13">
        <v>44256</v>
      </c>
      <c r="B97" s="13" t="str">
        <f t="shared" si="1"/>
        <v>Q1</v>
      </c>
      <c r="C97" s="12" t="s">
        <v>84</v>
      </c>
      <c r="D97" s="12" t="s">
        <v>85</v>
      </c>
      <c r="E97" s="12" t="s">
        <v>101</v>
      </c>
      <c r="F97" s="12" t="s">
        <v>91</v>
      </c>
      <c r="G97" s="12">
        <v>923</v>
      </c>
      <c r="H97" s="15">
        <v>3</v>
      </c>
      <c r="I97" s="15">
        <v>350</v>
      </c>
      <c r="J97" s="15">
        <v>323050</v>
      </c>
      <c r="K97" s="12">
        <v>41996.5</v>
      </c>
      <c r="L97" s="15">
        <v>281053.5</v>
      </c>
      <c r="M97" s="15">
        <v>239980</v>
      </c>
      <c r="N97" s="15">
        <v>41073.5</v>
      </c>
    </row>
    <row r="98" spans="1:14" hidden="1" x14ac:dyDescent="0.25">
      <c r="A98" s="13">
        <v>44256</v>
      </c>
      <c r="B98" s="13" t="str">
        <f t="shared" si="1"/>
        <v>Q1</v>
      </c>
      <c r="C98" s="12" t="s">
        <v>88</v>
      </c>
      <c r="D98" s="12" t="s">
        <v>98</v>
      </c>
      <c r="E98" s="12" t="s">
        <v>102</v>
      </c>
      <c r="F98" s="12" t="s">
        <v>103</v>
      </c>
      <c r="G98" s="12">
        <v>921</v>
      </c>
      <c r="H98" s="15">
        <v>5</v>
      </c>
      <c r="I98" s="15">
        <v>15</v>
      </c>
      <c r="J98" s="15">
        <v>13815</v>
      </c>
      <c r="K98" s="12">
        <v>0</v>
      </c>
      <c r="L98" s="15">
        <v>13815</v>
      </c>
      <c r="M98" s="15">
        <v>9210</v>
      </c>
      <c r="N98" s="15">
        <v>4605</v>
      </c>
    </row>
    <row r="99" spans="1:14" hidden="1" x14ac:dyDescent="0.25">
      <c r="A99" s="13">
        <v>44256</v>
      </c>
      <c r="B99" s="13" t="str">
        <f t="shared" si="1"/>
        <v>Q1</v>
      </c>
      <c r="C99" s="12" t="s">
        <v>92</v>
      </c>
      <c r="D99" s="12" t="s">
        <v>85</v>
      </c>
      <c r="E99" s="12" t="s">
        <v>99</v>
      </c>
      <c r="F99" s="12" t="s">
        <v>91</v>
      </c>
      <c r="G99" s="12">
        <v>888</v>
      </c>
      <c r="H99" s="15">
        <v>260</v>
      </c>
      <c r="I99" s="15">
        <v>300</v>
      </c>
      <c r="J99" s="15">
        <v>266400</v>
      </c>
      <c r="K99" s="12">
        <v>37296</v>
      </c>
      <c r="L99" s="15">
        <v>229104</v>
      </c>
      <c r="M99" s="15">
        <v>222000</v>
      </c>
      <c r="N99" s="15">
        <v>7104</v>
      </c>
    </row>
    <row r="100" spans="1:14" x14ac:dyDescent="0.25">
      <c r="A100" s="13">
        <v>44256</v>
      </c>
      <c r="B100" s="13" t="str">
        <f t="shared" si="1"/>
        <v>Q1</v>
      </c>
      <c r="C100" s="12" t="s">
        <v>97</v>
      </c>
      <c r="D100" s="12" t="s">
        <v>98</v>
      </c>
      <c r="E100" s="12" t="s">
        <v>86</v>
      </c>
      <c r="F100" s="12" t="s">
        <v>87</v>
      </c>
      <c r="G100" s="12">
        <v>795</v>
      </c>
      <c r="H100" s="15">
        <v>10</v>
      </c>
      <c r="I100" s="15">
        <v>125</v>
      </c>
      <c r="J100" s="15">
        <v>99375</v>
      </c>
      <c r="K100" s="12">
        <v>3975</v>
      </c>
      <c r="L100" s="15">
        <v>95400</v>
      </c>
      <c r="M100" s="15">
        <v>95400</v>
      </c>
      <c r="N100" s="15">
        <v>0</v>
      </c>
    </row>
    <row r="101" spans="1:14" hidden="1" x14ac:dyDescent="0.25">
      <c r="A101" s="13">
        <v>44256</v>
      </c>
      <c r="B101" s="13" t="str">
        <f t="shared" si="1"/>
        <v>Q1</v>
      </c>
      <c r="C101" s="12" t="s">
        <v>84</v>
      </c>
      <c r="D101" s="12" t="s">
        <v>98</v>
      </c>
      <c r="E101" s="12" t="s">
        <v>101</v>
      </c>
      <c r="F101" s="12" t="s">
        <v>91</v>
      </c>
      <c r="G101" s="12">
        <v>792</v>
      </c>
      <c r="H101" s="15">
        <v>3</v>
      </c>
      <c r="I101" s="15">
        <v>350</v>
      </c>
      <c r="J101" s="15">
        <v>277200</v>
      </c>
      <c r="K101" s="12">
        <v>30492</v>
      </c>
      <c r="L101" s="15">
        <v>246708</v>
      </c>
      <c r="M101" s="15">
        <v>205920</v>
      </c>
      <c r="N101" s="15">
        <v>40788</v>
      </c>
    </row>
    <row r="102" spans="1:14" hidden="1" x14ac:dyDescent="0.25">
      <c r="A102" s="13">
        <v>44256</v>
      </c>
      <c r="B102" s="13" t="str">
        <f t="shared" si="1"/>
        <v>Q1</v>
      </c>
      <c r="C102" s="12" t="s">
        <v>88</v>
      </c>
      <c r="D102" s="12" t="s">
        <v>93</v>
      </c>
      <c r="E102" s="12" t="s">
        <v>102</v>
      </c>
      <c r="F102" s="12" t="s">
        <v>91</v>
      </c>
      <c r="G102" s="12">
        <v>677</v>
      </c>
      <c r="H102" s="15">
        <v>5</v>
      </c>
      <c r="I102" s="15">
        <v>15</v>
      </c>
      <c r="J102" s="15">
        <v>10155</v>
      </c>
      <c r="K102" s="12">
        <v>1218.5999999999999</v>
      </c>
      <c r="L102" s="15">
        <v>8936.4</v>
      </c>
      <c r="M102" s="15">
        <v>6770</v>
      </c>
      <c r="N102" s="15">
        <v>2166.3999999999996</v>
      </c>
    </row>
    <row r="103" spans="1:14" hidden="1" x14ac:dyDescent="0.25">
      <c r="A103" s="13">
        <v>44256</v>
      </c>
      <c r="B103" s="13" t="str">
        <f t="shared" si="1"/>
        <v>Q1</v>
      </c>
      <c r="C103" s="12" t="s">
        <v>94</v>
      </c>
      <c r="D103" s="12" t="s">
        <v>85</v>
      </c>
      <c r="E103" s="12" t="s">
        <v>90</v>
      </c>
      <c r="F103" s="12" t="s">
        <v>96</v>
      </c>
      <c r="G103" s="12">
        <v>598</v>
      </c>
      <c r="H103" s="15">
        <v>120</v>
      </c>
      <c r="I103" s="15">
        <v>12</v>
      </c>
      <c r="J103" s="15">
        <v>7176</v>
      </c>
      <c r="K103" s="12">
        <v>574.08000000000004</v>
      </c>
      <c r="L103" s="15">
        <v>6601.92</v>
      </c>
      <c r="M103" s="15">
        <v>1794</v>
      </c>
      <c r="N103" s="15">
        <v>4807.92</v>
      </c>
    </row>
    <row r="104" spans="1:14" hidden="1" x14ac:dyDescent="0.25">
      <c r="A104" s="13">
        <v>44256</v>
      </c>
      <c r="B104" s="13" t="str">
        <f t="shared" si="1"/>
        <v>Q1</v>
      </c>
      <c r="C104" s="12" t="s">
        <v>94</v>
      </c>
      <c r="D104" s="12" t="s">
        <v>100</v>
      </c>
      <c r="E104" s="12" t="s">
        <v>90</v>
      </c>
      <c r="F104" s="12" t="s">
        <v>91</v>
      </c>
      <c r="G104" s="12">
        <v>500</v>
      </c>
      <c r="H104" s="15">
        <v>120</v>
      </c>
      <c r="I104" s="15">
        <v>12</v>
      </c>
      <c r="J104" s="15">
        <v>6000</v>
      </c>
      <c r="K104" s="12">
        <v>900</v>
      </c>
      <c r="L104" s="15">
        <v>5100</v>
      </c>
      <c r="M104" s="15">
        <v>1500</v>
      </c>
      <c r="N104" s="15">
        <v>3600</v>
      </c>
    </row>
    <row r="105" spans="1:14" hidden="1" x14ac:dyDescent="0.25">
      <c r="A105" s="13">
        <v>44256</v>
      </c>
      <c r="B105" s="13" t="str">
        <f t="shared" si="1"/>
        <v>Q1</v>
      </c>
      <c r="C105" s="12" t="s">
        <v>84</v>
      </c>
      <c r="D105" s="12" t="s">
        <v>98</v>
      </c>
      <c r="E105" s="12" t="s">
        <v>95</v>
      </c>
      <c r="F105" s="12" t="s">
        <v>87</v>
      </c>
      <c r="G105" s="12">
        <v>263</v>
      </c>
      <c r="H105" s="15">
        <v>250</v>
      </c>
      <c r="I105" s="15">
        <v>7</v>
      </c>
      <c r="J105" s="15">
        <v>1841</v>
      </c>
      <c r="K105" s="12">
        <v>18.41</v>
      </c>
      <c r="L105" s="15">
        <v>1822.59</v>
      </c>
      <c r="M105" s="15">
        <v>1315</v>
      </c>
      <c r="N105" s="15">
        <v>507.58999999999992</v>
      </c>
    </row>
    <row r="106" spans="1:14" hidden="1" x14ac:dyDescent="0.25">
      <c r="A106" s="13">
        <v>44256</v>
      </c>
      <c r="B106" s="13" t="str">
        <f t="shared" si="1"/>
        <v>Q1</v>
      </c>
      <c r="C106" s="12" t="s">
        <v>92</v>
      </c>
      <c r="D106" s="12" t="s">
        <v>98</v>
      </c>
      <c r="E106" s="12" t="s">
        <v>99</v>
      </c>
      <c r="F106" s="12" t="s">
        <v>87</v>
      </c>
      <c r="G106" s="12">
        <v>259</v>
      </c>
      <c r="H106" s="15">
        <v>260</v>
      </c>
      <c r="I106" s="15">
        <v>300</v>
      </c>
      <c r="J106" s="15">
        <v>77700</v>
      </c>
      <c r="K106" s="12">
        <v>1554</v>
      </c>
      <c r="L106" s="15">
        <v>76146</v>
      </c>
      <c r="M106" s="15">
        <v>64750</v>
      </c>
      <c r="N106" s="15">
        <v>11396</v>
      </c>
    </row>
    <row r="107" spans="1:14" hidden="1" x14ac:dyDescent="0.25">
      <c r="A107" s="13">
        <v>44287</v>
      </c>
      <c r="B107" s="13" t="str">
        <f t="shared" si="1"/>
        <v>Q2</v>
      </c>
      <c r="C107" s="12" t="s">
        <v>84</v>
      </c>
      <c r="D107" s="12" t="s">
        <v>93</v>
      </c>
      <c r="E107" s="12" t="s">
        <v>86</v>
      </c>
      <c r="F107" s="12" t="s">
        <v>87</v>
      </c>
      <c r="G107" s="12">
        <v>4492.5</v>
      </c>
      <c r="H107" s="15">
        <v>10</v>
      </c>
      <c r="I107" s="15">
        <v>7</v>
      </c>
      <c r="J107" s="15">
        <v>31447.5</v>
      </c>
      <c r="K107" s="12">
        <v>314.48</v>
      </c>
      <c r="L107" s="15">
        <v>31133.024999999998</v>
      </c>
      <c r="M107" s="15">
        <v>22462</v>
      </c>
      <c r="N107" s="15">
        <v>8670.5249999999978</v>
      </c>
    </row>
    <row r="108" spans="1:14" x14ac:dyDescent="0.25">
      <c r="A108" s="13">
        <v>44287</v>
      </c>
      <c r="B108" s="13" t="str">
        <f t="shared" si="1"/>
        <v>Q2</v>
      </c>
      <c r="C108" s="12" t="s">
        <v>97</v>
      </c>
      <c r="D108" s="12" t="s">
        <v>89</v>
      </c>
      <c r="E108" s="12" t="s">
        <v>101</v>
      </c>
      <c r="F108" s="12" t="s">
        <v>87</v>
      </c>
      <c r="G108" s="12">
        <v>4243.5</v>
      </c>
      <c r="H108" s="15">
        <v>3</v>
      </c>
      <c r="I108" s="15">
        <v>125</v>
      </c>
      <c r="J108" s="15">
        <v>530437.5</v>
      </c>
      <c r="K108" s="12">
        <v>15913.12</v>
      </c>
      <c r="L108" s="15">
        <v>514524.375</v>
      </c>
      <c r="M108" s="15">
        <v>509220</v>
      </c>
      <c r="N108" s="15">
        <v>5304.375</v>
      </c>
    </row>
    <row r="109" spans="1:14" x14ac:dyDescent="0.25">
      <c r="A109" s="13">
        <v>44287</v>
      </c>
      <c r="B109" s="13" t="str">
        <f t="shared" si="1"/>
        <v>Q2</v>
      </c>
      <c r="C109" s="12" t="s">
        <v>97</v>
      </c>
      <c r="D109" s="12" t="s">
        <v>98</v>
      </c>
      <c r="E109" s="12" t="s">
        <v>99</v>
      </c>
      <c r="F109" s="12" t="s">
        <v>103</v>
      </c>
      <c r="G109" s="12">
        <v>4219.5</v>
      </c>
      <c r="H109" s="15">
        <v>260</v>
      </c>
      <c r="I109" s="15">
        <v>125</v>
      </c>
      <c r="J109" s="15">
        <v>527437.5</v>
      </c>
      <c r="K109" s="12">
        <v>0</v>
      </c>
      <c r="L109" s="15">
        <v>527437.5</v>
      </c>
      <c r="M109" s="15">
        <v>506340</v>
      </c>
      <c r="N109" s="15">
        <v>21097.5</v>
      </c>
    </row>
    <row r="110" spans="1:14" hidden="1" x14ac:dyDescent="0.25">
      <c r="A110" s="13">
        <v>44287</v>
      </c>
      <c r="B110" s="13" t="str">
        <f t="shared" si="1"/>
        <v>Q2</v>
      </c>
      <c r="C110" s="12" t="s">
        <v>84</v>
      </c>
      <c r="D110" s="12" t="s">
        <v>89</v>
      </c>
      <c r="E110" s="12" t="s">
        <v>90</v>
      </c>
      <c r="F110" s="12" t="s">
        <v>87</v>
      </c>
      <c r="G110" s="12">
        <v>3864</v>
      </c>
      <c r="H110" s="15">
        <v>120</v>
      </c>
      <c r="I110" s="15">
        <v>20</v>
      </c>
      <c r="J110" s="15">
        <v>77280</v>
      </c>
      <c r="K110" s="12">
        <v>772.8</v>
      </c>
      <c r="L110" s="15">
        <v>76507.200000000012</v>
      </c>
      <c r="M110" s="15">
        <v>38640</v>
      </c>
      <c r="N110" s="15">
        <v>37867.200000000004</v>
      </c>
    </row>
    <row r="111" spans="1:14" hidden="1" x14ac:dyDescent="0.25">
      <c r="A111" s="13">
        <v>44287</v>
      </c>
      <c r="B111" s="13" t="str">
        <f t="shared" si="1"/>
        <v>Q2</v>
      </c>
      <c r="C111" s="12" t="s">
        <v>84</v>
      </c>
      <c r="D111" s="12" t="s">
        <v>85</v>
      </c>
      <c r="E111" s="12" t="s">
        <v>90</v>
      </c>
      <c r="F111" s="12" t="s">
        <v>87</v>
      </c>
      <c r="G111" s="12">
        <v>3850.5</v>
      </c>
      <c r="H111" s="15">
        <v>120</v>
      </c>
      <c r="I111" s="15">
        <v>20</v>
      </c>
      <c r="J111" s="15">
        <v>77010</v>
      </c>
      <c r="K111" s="12">
        <v>2310.3000000000002</v>
      </c>
      <c r="L111" s="15">
        <v>74699.700000000012</v>
      </c>
      <c r="M111" s="15">
        <v>38505</v>
      </c>
      <c r="N111" s="15">
        <v>36194.700000000004</v>
      </c>
    </row>
    <row r="112" spans="1:14" hidden="1" x14ac:dyDescent="0.25">
      <c r="A112" s="13">
        <v>44287</v>
      </c>
      <c r="B112" s="13" t="str">
        <f t="shared" si="1"/>
        <v>Q2</v>
      </c>
      <c r="C112" s="12" t="s">
        <v>92</v>
      </c>
      <c r="D112" s="12" t="s">
        <v>85</v>
      </c>
      <c r="E112" s="12" t="s">
        <v>102</v>
      </c>
      <c r="F112" s="12" t="s">
        <v>96</v>
      </c>
      <c r="G112" s="12">
        <v>3802.5</v>
      </c>
      <c r="H112" s="15">
        <v>5</v>
      </c>
      <c r="I112" s="15">
        <v>300</v>
      </c>
      <c r="J112" s="15">
        <v>1140750</v>
      </c>
      <c r="K112" s="12">
        <v>102667.5</v>
      </c>
      <c r="L112" s="15">
        <v>1038082.5</v>
      </c>
      <c r="M112" s="15">
        <v>950625</v>
      </c>
      <c r="N112" s="15">
        <v>87457.5</v>
      </c>
    </row>
    <row r="113" spans="1:14" hidden="1" x14ac:dyDescent="0.25">
      <c r="A113" s="13">
        <v>44287</v>
      </c>
      <c r="B113" s="13" t="str">
        <f t="shared" si="1"/>
        <v>Q2</v>
      </c>
      <c r="C113" s="12" t="s">
        <v>88</v>
      </c>
      <c r="D113" s="12" t="s">
        <v>89</v>
      </c>
      <c r="E113" s="12" t="s">
        <v>86</v>
      </c>
      <c r="F113" s="12" t="s">
        <v>96</v>
      </c>
      <c r="G113" s="12">
        <v>3801</v>
      </c>
      <c r="H113" s="15">
        <v>10</v>
      </c>
      <c r="I113" s="15">
        <v>15</v>
      </c>
      <c r="J113" s="15">
        <v>57015</v>
      </c>
      <c r="K113" s="12">
        <v>3420.9</v>
      </c>
      <c r="L113" s="15">
        <v>53594.100000000006</v>
      </c>
      <c r="M113" s="15">
        <v>38010</v>
      </c>
      <c r="N113" s="15">
        <v>15584.100000000002</v>
      </c>
    </row>
    <row r="114" spans="1:14" hidden="1" x14ac:dyDescent="0.25">
      <c r="A114" s="13">
        <v>44287</v>
      </c>
      <c r="B114" s="13" t="str">
        <f t="shared" si="1"/>
        <v>Q2</v>
      </c>
      <c r="C114" s="12" t="s">
        <v>88</v>
      </c>
      <c r="D114" s="12" t="s">
        <v>93</v>
      </c>
      <c r="E114" s="12" t="s">
        <v>86</v>
      </c>
      <c r="F114" s="12" t="s">
        <v>96</v>
      </c>
      <c r="G114" s="12">
        <v>3675</v>
      </c>
      <c r="H114" s="15">
        <v>10</v>
      </c>
      <c r="I114" s="15">
        <v>15</v>
      </c>
      <c r="J114" s="15">
        <v>55125</v>
      </c>
      <c r="K114" s="12">
        <v>4961.25</v>
      </c>
      <c r="L114" s="15">
        <v>50163.75</v>
      </c>
      <c r="M114" s="15">
        <v>36750</v>
      </c>
      <c r="N114" s="15">
        <v>13413.75</v>
      </c>
    </row>
    <row r="115" spans="1:14" hidden="1" x14ac:dyDescent="0.25">
      <c r="A115" s="13">
        <v>44287</v>
      </c>
      <c r="B115" s="13" t="str">
        <f t="shared" si="1"/>
        <v>Q2</v>
      </c>
      <c r="C115" s="12" t="s">
        <v>94</v>
      </c>
      <c r="D115" s="12" t="s">
        <v>85</v>
      </c>
      <c r="E115" s="12" t="s">
        <v>99</v>
      </c>
      <c r="F115" s="12" t="s">
        <v>91</v>
      </c>
      <c r="G115" s="12">
        <v>3520.5</v>
      </c>
      <c r="H115" s="15">
        <v>260</v>
      </c>
      <c r="I115" s="15">
        <v>12</v>
      </c>
      <c r="J115" s="15">
        <v>42246</v>
      </c>
      <c r="K115" s="12">
        <v>4224.6000000000004</v>
      </c>
      <c r="L115" s="15">
        <v>38021.399999999994</v>
      </c>
      <c r="M115" s="15">
        <v>10562</v>
      </c>
      <c r="N115" s="15">
        <v>27459.899999999998</v>
      </c>
    </row>
    <row r="116" spans="1:14" x14ac:dyDescent="0.25">
      <c r="A116" s="13">
        <v>44287</v>
      </c>
      <c r="B116" s="13" t="str">
        <f t="shared" si="1"/>
        <v>Q2</v>
      </c>
      <c r="C116" s="12" t="s">
        <v>97</v>
      </c>
      <c r="D116" s="12" t="s">
        <v>93</v>
      </c>
      <c r="E116" s="12" t="s">
        <v>101</v>
      </c>
      <c r="F116" s="12" t="s">
        <v>91</v>
      </c>
      <c r="G116" s="12">
        <v>3445.5</v>
      </c>
      <c r="H116" s="15">
        <v>3</v>
      </c>
      <c r="I116" s="15">
        <v>125</v>
      </c>
      <c r="J116" s="15">
        <v>430687.5</v>
      </c>
      <c r="K116" s="12">
        <v>43068.75</v>
      </c>
      <c r="L116" s="15">
        <v>387618.75</v>
      </c>
      <c r="M116" s="15">
        <v>413460</v>
      </c>
      <c r="N116" s="15">
        <v>-25841.25</v>
      </c>
    </row>
    <row r="117" spans="1:14" hidden="1" x14ac:dyDescent="0.25">
      <c r="A117" s="13">
        <v>44287</v>
      </c>
      <c r="B117" s="13" t="str">
        <f t="shared" si="1"/>
        <v>Q2</v>
      </c>
      <c r="C117" s="12" t="s">
        <v>94</v>
      </c>
      <c r="D117" s="12" t="s">
        <v>98</v>
      </c>
      <c r="E117" s="12" t="s">
        <v>95</v>
      </c>
      <c r="F117" s="12" t="s">
        <v>103</v>
      </c>
      <c r="G117" s="12">
        <v>2838</v>
      </c>
      <c r="H117" s="15">
        <v>250</v>
      </c>
      <c r="I117" s="15">
        <v>12</v>
      </c>
      <c r="J117" s="15">
        <v>34056</v>
      </c>
      <c r="K117" s="12">
        <v>0</v>
      </c>
      <c r="L117" s="15">
        <v>34056</v>
      </c>
      <c r="M117" s="15">
        <v>8514</v>
      </c>
      <c r="N117" s="15">
        <v>25542</v>
      </c>
    </row>
    <row r="118" spans="1:14" hidden="1" x14ac:dyDescent="0.25">
      <c r="A118" s="13">
        <v>44287</v>
      </c>
      <c r="B118" s="13" t="str">
        <f t="shared" si="1"/>
        <v>Q2</v>
      </c>
      <c r="C118" s="12" t="s">
        <v>88</v>
      </c>
      <c r="D118" s="12" t="s">
        <v>100</v>
      </c>
      <c r="E118" s="12" t="s">
        <v>90</v>
      </c>
      <c r="F118" s="12" t="s">
        <v>96</v>
      </c>
      <c r="G118" s="12">
        <v>2628</v>
      </c>
      <c r="H118" s="15">
        <v>120</v>
      </c>
      <c r="I118" s="15">
        <v>15</v>
      </c>
      <c r="J118" s="15">
        <v>39420</v>
      </c>
      <c r="K118" s="12">
        <v>3547.8</v>
      </c>
      <c r="L118" s="15">
        <v>35872.199999999997</v>
      </c>
      <c r="M118" s="15">
        <v>26280</v>
      </c>
      <c r="N118" s="15">
        <v>9592.1999999999971</v>
      </c>
    </row>
    <row r="119" spans="1:14" hidden="1" x14ac:dyDescent="0.25">
      <c r="A119" s="13">
        <v>44287</v>
      </c>
      <c r="B119" s="13" t="str">
        <f t="shared" si="1"/>
        <v>Q2</v>
      </c>
      <c r="C119" s="12" t="s">
        <v>84</v>
      </c>
      <c r="D119" s="12" t="s">
        <v>98</v>
      </c>
      <c r="E119" s="12" t="s">
        <v>101</v>
      </c>
      <c r="F119" s="12" t="s">
        <v>87</v>
      </c>
      <c r="G119" s="12">
        <v>2580</v>
      </c>
      <c r="H119" s="15">
        <v>3</v>
      </c>
      <c r="I119" s="15">
        <v>20</v>
      </c>
      <c r="J119" s="15">
        <v>51600</v>
      </c>
      <c r="K119" s="12">
        <v>1548</v>
      </c>
      <c r="L119" s="15">
        <v>50052</v>
      </c>
      <c r="M119" s="15">
        <v>25800</v>
      </c>
      <c r="N119" s="15">
        <v>24252</v>
      </c>
    </row>
    <row r="120" spans="1:14" hidden="1" x14ac:dyDescent="0.25">
      <c r="A120" s="13">
        <v>44287</v>
      </c>
      <c r="B120" s="13" t="str">
        <f t="shared" si="1"/>
        <v>Q2</v>
      </c>
      <c r="C120" s="12" t="s">
        <v>84</v>
      </c>
      <c r="D120" s="12" t="s">
        <v>100</v>
      </c>
      <c r="E120" s="12" t="s">
        <v>101</v>
      </c>
      <c r="F120" s="12" t="s">
        <v>91</v>
      </c>
      <c r="G120" s="12">
        <v>2579</v>
      </c>
      <c r="H120" s="15">
        <v>3</v>
      </c>
      <c r="I120" s="15">
        <v>20</v>
      </c>
      <c r="J120" s="15">
        <v>51580</v>
      </c>
      <c r="K120" s="12">
        <v>7221.2</v>
      </c>
      <c r="L120" s="15">
        <v>44358.8</v>
      </c>
      <c r="M120" s="15">
        <v>25790</v>
      </c>
      <c r="N120" s="15">
        <v>18568.800000000003</v>
      </c>
    </row>
    <row r="121" spans="1:14" hidden="1" x14ac:dyDescent="0.25">
      <c r="A121" s="13">
        <v>44287</v>
      </c>
      <c r="B121" s="13" t="str">
        <f t="shared" si="1"/>
        <v>Q2</v>
      </c>
      <c r="C121" s="12" t="s">
        <v>84</v>
      </c>
      <c r="D121" s="12" t="s">
        <v>100</v>
      </c>
      <c r="E121" s="12" t="s">
        <v>86</v>
      </c>
      <c r="F121" s="12" t="s">
        <v>91</v>
      </c>
      <c r="G121" s="12">
        <v>2535</v>
      </c>
      <c r="H121" s="15">
        <v>10</v>
      </c>
      <c r="I121" s="15">
        <v>7</v>
      </c>
      <c r="J121" s="15">
        <v>17745</v>
      </c>
      <c r="K121" s="12">
        <v>2661.75</v>
      </c>
      <c r="L121" s="15">
        <v>15083.25</v>
      </c>
      <c r="M121" s="15">
        <v>12675</v>
      </c>
      <c r="N121" s="15">
        <v>2408.25</v>
      </c>
    </row>
    <row r="122" spans="1:14" hidden="1" x14ac:dyDescent="0.25">
      <c r="A122" s="13">
        <v>44287</v>
      </c>
      <c r="B122" s="13" t="str">
        <f t="shared" si="1"/>
        <v>Q2</v>
      </c>
      <c r="C122" s="12" t="s">
        <v>84</v>
      </c>
      <c r="D122" s="12" t="s">
        <v>89</v>
      </c>
      <c r="E122" s="12" t="s">
        <v>86</v>
      </c>
      <c r="F122" s="12" t="s">
        <v>91</v>
      </c>
      <c r="G122" s="12">
        <v>2532</v>
      </c>
      <c r="H122" s="15">
        <v>10</v>
      </c>
      <c r="I122" s="15">
        <v>7</v>
      </c>
      <c r="J122" s="15">
        <v>17724</v>
      </c>
      <c r="K122" s="12">
        <v>1949.64</v>
      </c>
      <c r="L122" s="15">
        <v>15774.36</v>
      </c>
      <c r="M122" s="15">
        <v>12660</v>
      </c>
      <c r="N122" s="15">
        <v>3114.3599999999997</v>
      </c>
    </row>
    <row r="123" spans="1:14" hidden="1" x14ac:dyDescent="0.25">
      <c r="A123" s="13">
        <v>44287</v>
      </c>
      <c r="B123" s="13" t="str">
        <f t="shared" si="1"/>
        <v>Q2</v>
      </c>
      <c r="C123" s="12" t="s">
        <v>92</v>
      </c>
      <c r="D123" s="12" t="s">
        <v>93</v>
      </c>
      <c r="E123" s="12" t="s">
        <v>102</v>
      </c>
      <c r="F123" s="12" t="s">
        <v>87</v>
      </c>
      <c r="G123" s="12">
        <v>2301</v>
      </c>
      <c r="H123" s="15">
        <v>5</v>
      </c>
      <c r="I123" s="15">
        <v>300</v>
      </c>
      <c r="J123" s="15">
        <v>690300</v>
      </c>
      <c r="K123" s="12">
        <v>6903</v>
      </c>
      <c r="L123" s="15">
        <v>683397</v>
      </c>
      <c r="M123" s="15">
        <v>575250</v>
      </c>
      <c r="N123" s="15">
        <v>108147</v>
      </c>
    </row>
    <row r="124" spans="1:14" hidden="1" x14ac:dyDescent="0.25">
      <c r="A124" s="13">
        <v>44287</v>
      </c>
      <c r="B124" s="13" t="str">
        <f t="shared" si="1"/>
        <v>Q2</v>
      </c>
      <c r="C124" s="12" t="s">
        <v>94</v>
      </c>
      <c r="D124" s="12" t="s">
        <v>93</v>
      </c>
      <c r="E124" s="12" t="s">
        <v>99</v>
      </c>
      <c r="F124" s="12" t="s">
        <v>103</v>
      </c>
      <c r="G124" s="12">
        <v>1953</v>
      </c>
      <c r="H124" s="15">
        <v>260</v>
      </c>
      <c r="I124" s="15">
        <v>12</v>
      </c>
      <c r="J124" s="15">
        <v>23436</v>
      </c>
      <c r="K124" s="12">
        <v>0</v>
      </c>
      <c r="L124" s="15">
        <v>23436</v>
      </c>
      <c r="M124" s="15">
        <v>5859</v>
      </c>
      <c r="N124" s="15">
        <v>17577</v>
      </c>
    </row>
    <row r="125" spans="1:14" hidden="1" x14ac:dyDescent="0.25">
      <c r="A125" s="13">
        <v>44287</v>
      </c>
      <c r="B125" s="13" t="str">
        <f t="shared" si="1"/>
        <v>Q2</v>
      </c>
      <c r="C125" s="12" t="s">
        <v>94</v>
      </c>
      <c r="D125" s="12" t="s">
        <v>100</v>
      </c>
      <c r="E125" s="12" t="s">
        <v>95</v>
      </c>
      <c r="F125" s="12" t="s">
        <v>87</v>
      </c>
      <c r="G125" s="12">
        <v>1916</v>
      </c>
      <c r="H125" s="15">
        <v>250</v>
      </c>
      <c r="I125" s="15">
        <v>12</v>
      </c>
      <c r="J125" s="15">
        <v>22992</v>
      </c>
      <c r="K125" s="12">
        <v>689.76</v>
      </c>
      <c r="L125" s="15">
        <v>22302.240000000002</v>
      </c>
      <c r="M125" s="15">
        <v>5748</v>
      </c>
      <c r="N125" s="15">
        <v>16554.240000000002</v>
      </c>
    </row>
    <row r="126" spans="1:14" hidden="1" x14ac:dyDescent="0.25">
      <c r="A126" s="13">
        <v>44287</v>
      </c>
      <c r="B126" s="13" t="str">
        <f t="shared" si="1"/>
        <v>Q2</v>
      </c>
      <c r="C126" s="12" t="s">
        <v>92</v>
      </c>
      <c r="D126" s="12" t="s">
        <v>89</v>
      </c>
      <c r="E126" s="12" t="s">
        <v>102</v>
      </c>
      <c r="F126" s="12" t="s">
        <v>91</v>
      </c>
      <c r="G126" s="12">
        <v>1773</v>
      </c>
      <c r="H126" s="15">
        <v>5</v>
      </c>
      <c r="I126" s="15">
        <v>300</v>
      </c>
      <c r="J126" s="15">
        <v>531900</v>
      </c>
      <c r="K126" s="12">
        <v>63828</v>
      </c>
      <c r="L126" s="15">
        <v>468072</v>
      </c>
      <c r="M126" s="15">
        <v>443250</v>
      </c>
      <c r="N126" s="15">
        <v>24822</v>
      </c>
    </row>
    <row r="127" spans="1:14" hidden="1" x14ac:dyDescent="0.25">
      <c r="A127" s="13">
        <v>44287</v>
      </c>
      <c r="B127" s="13" t="str">
        <f t="shared" si="1"/>
        <v>Q2</v>
      </c>
      <c r="C127" s="12" t="s">
        <v>94</v>
      </c>
      <c r="D127" s="12" t="s">
        <v>89</v>
      </c>
      <c r="E127" s="12" t="s">
        <v>95</v>
      </c>
      <c r="F127" s="12" t="s">
        <v>96</v>
      </c>
      <c r="G127" s="12">
        <v>1738.5</v>
      </c>
      <c r="H127" s="15">
        <v>250</v>
      </c>
      <c r="I127" s="15">
        <v>12</v>
      </c>
      <c r="J127" s="15">
        <v>20862</v>
      </c>
      <c r="K127" s="12">
        <v>1460.34</v>
      </c>
      <c r="L127" s="15">
        <v>19401.66</v>
      </c>
      <c r="M127" s="15">
        <v>5216</v>
      </c>
      <c r="N127" s="15">
        <v>14186.16</v>
      </c>
    </row>
    <row r="128" spans="1:14" hidden="1" x14ac:dyDescent="0.25">
      <c r="A128" s="13">
        <v>44287</v>
      </c>
      <c r="B128" s="13" t="str">
        <f t="shared" si="1"/>
        <v>Q2</v>
      </c>
      <c r="C128" s="12" t="s">
        <v>88</v>
      </c>
      <c r="D128" s="12" t="s">
        <v>85</v>
      </c>
      <c r="E128" s="12" t="s">
        <v>86</v>
      </c>
      <c r="F128" s="12" t="s">
        <v>91</v>
      </c>
      <c r="G128" s="12">
        <v>1614</v>
      </c>
      <c r="H128" s="15">
        <v>10</v>
      </c>
      <c r="I128" s="15">
        <v>15</v>
      </c>
      <c r="J128" s="15">
        <v>24210</v>
      </c>
      <c r="K128" s="12">
        <v>3631.5</v>
      </c>
      <c r="L128" s="15">
        <v>20578.5</v>
      </c>
      <c r="M128" s="15">
        <v>16140</v>
      </c>
      <c r="N128" s="15">
        <v>4438.5</v>
      </c>
    </row>
    <row r="129" spans="1:14" hidden="1" x14ac:dyDescent="0.25">
      <c r="A129" s="13">
        <v>44287</v>
      </c>
      <c r="B129" s="13" t="str">
        <f t="shared" si="1"/>
        <v>Q2</v>
      </c>
      <c r="C129" s="12" t="s">
        <v>92</v>
      </c>
      <c r="D129" s="12" t="s">
        <v>107</v>
      </c>
      <c r="E129" s="12" t="s">
        <v>86</v>
      </c>
      <c r="F129" s="12" t="s">
        <v>96</v>
      </c>
      <c r="G129" s="12">
        <v>1607</v>
      </c>
      <c r="H129" s="15">
        <v>10</v>
      </c>
      <c r="I129" s="15">
        <v>300</v>
      </c>
      <c r="J129" s="15">
        <v>482100</v>
      </c>
      <c r="K129" s="12">
        <v>24105</v>
      </c>
      <c r="L129" s="15">
        <v>457995</v>
      </c>
      <c r="M129" s="15">
        <v>401750</v>
      </c>
      <c r="N129" s="15">
        <v>56245</v>
      </c>
    </row>
    <row r="130" spans="1:14" hidden="1" x14ac:dyDescent="0.25">
      <c r="A130" s="13">
        <v>44287</v>
      </c>
      <c r="B130" s="13" t="str">
        <f t="shared" ref="B130:B193" si="2">"Q"&amp;ROUNDUP(MONTH(A130)/3,0)</f>
        <v>Q2</v>
      </c>
      <c r="C130" s="12" t="s">
        <v>92</v>
      </c>
      <c r="D130" s="12" t="s">
        <v>98</v>
      </c>
      <c r="E130" s="12" t="s">
        <v>86</v>
      </c>
      <c r="F130" s="12" t="s">
        <v>87</v>
      </c>
      <c r="G130" s="12">
        <v>1414.5</v>
      </c>
      <c r="H130" s="15">
        <v>10</v>
      </c>
      <c r="I130" s="15">
        <v>300</v>
      </c>
      <c r="J130" s="15">
        <v>424350</v>
      </c>
      <c r="K130" s="12">
        <v>16974</v>
      </c>
      <c r="L130" s="15">
        <v>407376</v>
      </c>
      <c r="M130" s="15">
        <v>353625</v>
      </c>
      <c r="N130" s="15">
        <v>53751</v>
      </c>
    </row>
    <row r="131" spans="1:14" hidden="1" x14ac:dyDescent="0.25">
      <c r="A131" s="13">
        <v>44287</v>
      </c>
      <c r="B131" s="13" t="str">
        <f t="shared" si="2"/>
        <v>Q2</v>
      </c>
      <c r="C131" s="12" t="s">
        <v>84</v>
      </c>
      <c r="D131" s="12" t="s">
        <v>93</v>
      </c>
      <c r="E131" s="12" t="s">
        <v>95</v>
      </c>
      <c r="F131" s="12" t="s">
        <v>96</v>
      </c>
      <c r="G131" s="12">
        <v>1351.5</v>
      </c>
      <c r="H131" s="15">
        <v>250</v>
      </c>
      <c r="I131" s="15">
        <v>350</v>
      </c>
      <c r="J131" s="15">
        <v>473025</v>
      </c>
      <c r="K131" s="12">
        <v>42572.25</v>
      </c>
      <c r="L131" s="15">
        <v>430452.75</v>
      </c>
      <c r="M131" s="15">
        <v>351390</v>
      </c>
      <c r="N131" s="15">
        <v>79062.75</v>
      </c>
    </row>
    <row r="132" spans="1:14" hidden="1" x14ac:dyDescent="0.25">
      <c r="A132" s="13">
        <v>44287</v>
      </c>
      <c r="B132" s="13" t="str">
        <f t="shared" si="2"/>
        <v>Q2</v>
      </c>
      <c r="C132" s="12" t="s">
        <v>84</v>
      </c>
      <c r="D132" s="12" t="s">
        <v>98</v>
      </c>
      <c r="E132" s="12" t="s">
        <v>86</v>
      </c>
      <c r="F132" s="12" t="s">
        <v>96</v>
      </c>
      <c r="G132" s="12">
        <v>1259</v>
      </c>
      <c r="H132" s="15">
        <v>10</v>
      </c>
      <c r="I132" s="15">
        <v>7</v>
      </c>
      <c r="J132" s="15">
        <v>8813</v>
      </c>
      <c r="K132" s="12">
        <v>705.04</v>
      </c>
      <c r="L132" s="15">
        <v>8107.96</v>
      </c>
      <c r="M132" s="15">
        <v>6295</v>
      </c>
      <c r="N132" s="15">
        <v>1812.96</v>
      </c>
    </row>
    <row r="133" spans="1:14" hidden="1" x14ac:dyDescent="0.25">
      <c r="A133" s="13">
        <v>44287</v>
      </c>
      <c r="B133" s="13" t="str">
        <f t="shared" si="2"/>
        <v>Q2</v>
      </c>
      <c r="C133" s="12" t="s">
        <v>84</v>
      </c>
      <c r="D133" s="12" t="s">
        <v>98</v>
      </c>
      <c r="E133" s="12" t="s">
        <v>102</v>
      </c>
      <c r="F133" s="12" t="s">
        <v>91</v>
      </c>
      <c r="G133" s="12">
        <v>1199</v>
      </c>
      <c r="H133" s="15">
        <v>5</v>
      </c>
      <c r="I133" s="15">
        <v>350</v>
      </c>
      <c r="J133" s="15">
        <v>419650</v>
      </c>
      <c r="K133" s="12">
        <v>58751</v>
      </c>
      <c r="L133" s="15">
        <v>360899</v>
      </c>
      <c r="M133" s="15">
        <v>311740</v>
      </c>
      <c r="N133" s="15">
        <v>49159</v>
      </c>
    </row>
    <row r="134" spans="1:14" x14ac:dyDescent="0.25">
      <c r="A134" s="13">
        <v>44287</v>
      </c>
      <c r="B134" s="13" t="str">
        <f t="shared" si="2"/>
        <v>Q2</v>
      </c>
      <c r="C134" s="12" t="s">
        <v>97</v>
      </c>
      <c r="D134" s="12" t="s">
        <v>100</v>
      </c>
      <c r="E134" s="12" t="s">
        <v>99</v>
      </c>
      <c r="F134" s="12" t="s">
        <v>87</v>
      </c>
      <c r="G134" s="12">
        <v>1074</v>
      </c>
      <c r="H134" s="15">
        <v>260</v>
      </c>
      <c r="I134" s="15">
        <v>125</v>
      </c>
      <c r="J134" s="15">
        <v>134250</v>
      </c>
      <c r="K134" s="12">
        <v>5370</v>
      </c>
      <c r="L134" s="15">
        <v>128880</v>
      </c>
      <c r="M134" s="15">
        <v>128880</v>
      </c>
      <c r="N134" s="15">
        <v>0</v>
      </c>
    </row>
    <row r="135" spans="1:14" hidden="1" x14ac:dyDescent="0.25">
      <c r="A135" s="13">
        <v>44287</v>
      </c>
      <c r="B135" s="13" t="str">
        <f t="shared" si="2"/>
        <v>Q2</v>
      </c>
      <c r="C135" s="12" t="s">
        <v>84</v>
      </c>
      <c r="D135" s="12" t="s">
        <v>100</v>
      </c>
      <c r="E135" s="12" t="s">
        <v>102</v>
      </c>
      <c r="F135" s="12" t="s">
        <v>96</v>
      </c>
      <c r="G135" s="12">
        <v>980</v>
      </c>
      <c r="H135" s="15">
        <v>5</v>
      </c>
      <c r="I135" s="15">
        <v>350</v>
      </c>
      <c r="J135" s="15">
        <v>343000</v>
      </c>
      <c r="K135" s="12">
        <v>20580</v>
      </c>
      <c r="L135" s="15">
        <v>322420</v>
      </c>
      <c r="M135" s="15">
        <v>254800</v>
      </c>
      <c r="N135" s="15">
        <v>67620</v>
      </c>
    </row>
    <row r="136" spans="1:14" hidden="1" x14ac:dyDescent="0.25">
      <c r="A136" s="13">
        <v>44287</v>
      </c>
      <c r="B136" s="13" t="str">
        <f t="shared" si="2"/>
        <v>Q2</v>
      </c>
      <c r="C136" s="12" t="s">
        <v>84</v>
      </c>
      <c r="D136" s="12" t="s">
        <v>85</v>
      </c>
      <c r="E136" s="12" t="s">
        <v>95</v>
      </c>
      <c r="F136" s="12" t="s">
        <v>87</v>
      </c>
      <c r="G136" s="12">
        <v>943.5</v>
      </c>
      <c r="H136" s="15">
        <v>250</v>
      </c>
      <c r="I136" s="15">
        <v>350</v>
      </c>
      <c r="J136" s="15">
        <v>330225</v>
      </c>
      <c r="K136" s="12">
        <v>3302.25</v>
      </c>
      <c r="L136" s="15">
        <v>326922.75</v>
      </c>
      <c r="M136" s="15">
        <v>245310</v>
      </c>
      <c r="N136" s="15">
        <v>81612.75</v>
      </c>
    </row>
    <row r="137" spans="1:14" x14ac:dyDescent="0.25">
      <c r="A137" s="13">
        <v>44287</v>
      </c>
      <c r="B137" s="13" t="str">
        <f t="shared" si="2"/>
        <v>Q2</v>
      </c>
      <c r="C137" s="12" t="s">
        <v>97</v>
      </c>
      <c r="D137" s="12" t="s">
        <v>85</v>
      </c>
      <c r="E137" s="12" t="s">
        <v>101</v>
      </c>
      <c r="F137" s="12" t="s">
        <v>87</v>
      </c>
      <c r="G137" s="12">
        <v>742.5</v>
      </c>
      <c r="H137" s="15">
        <v>3</v>
      </c>
      <c r="I137" s="15">
        <v>125</v>
      </c>
      <c r="J137" s="15">
        <v>92812.5</v>
      </c>
      <c r="K137" s="12">
        <v>1856.25</v>
      </c>
      <c r="L137" s="15">
        <v>90956.25</v>
      </c>
      <c r="M137" s="15">
        <v>89100</v>
      </c>
      <c r="N137" s="15">
        <v>1856.25</v>
      </c>
    </row>
    <row r="138" spans="1:14" hidden="1" x14ac:dyDescent="0.25">
      <c r="A138" s="13">
        <v>44287</v>
      </c>
      <c r="B138" s="13" t="str">
        <f t="shared" si="2"/>
        <v>Q2</v>
      </c>
      <c r="C138" s="12" t="s">
        <v>84</v>
      </c>
      <c r="D138" s="12" t="s">
        <v>85</v>
      </c>
      <c r="E138" s="12" t="s">
        <v>86</v>
      </c>
      <c r="F138" s="12" t="s">
        <v>91</v>
      </c>
      <c r="G138" s="12">
        <v>723</v>
      </c>
      <c r="H138" s="15">
        <v>10</v>
      </c>
      <c r="I138" s="15">
        <v>7</v>
      </c>
      <c r="J138" s="15">
        <v>5061</v>
      </c>
      <c r="K138" s="12">
        <v>759.15</v>
      </c>
      <c r="L138" s="15">
        <v>4301.8500000000004</v>
      </c>
      <c r="M138" s="15">
        <v>3615</v>
      </c>
      <c r="N138" s="15">
        <v>686.85000000000014</v>
      </c>
    </row>
    <row r="139" spans="1:14" hidden="1" x14ac:dyDescent="0.25">
      <c r="A139" s="13">
        <v>44287</v>
      </c>
      <c r="B139" s="13" t="str">
        <f t="shared" si="2"/>
        <v>Q2</v>
      </c>
      <c r="C139" s="12" t="s">
        <v>84</v>
      </c>
      <c r="D139" s="12" t="s">
        <v>93</v>
      </c>
      <c r="E139" s="12" t="s">
        <v>90</v>
      </c>
      <c r="F139" s="12" t="s">
        <v>91</v>
      </c>
      <c r="G139" s="12">
        <v>606</v>
      </c>
      <c r="H139" s="15">
        <v>120</v>
      </c>
      <c r="I139" s="15">
        <v>20</v>
      </c>
      <c r="J139" s="15">
        <v>12120</v>
      </c>
      <c r="K139" s="12">
        <v>1696.8</v>
      </c>
      <c r="L139" s="15">
        <v>10423.200000000001</v>
      </c>
      <c r="M139" s="15">
        <v>6060</v>
      </c>
      <c r="N139" s="15">
        <v>4363.2000000000007</v>
      </c>
    </row>
    <row r="140" spans="1:14" hidden="1" x14ac:dyDescent="0.25">
      <c r="A140" s="13">
        <v>44287</v>
      </c>
      <c r="B140" s="13" t="str">
        <f t="shared" si="2"/>
        <v>Q2</v>
      </c>
      <c r="C140" s="12" t="s">
        <v>84</v>
      </c>
      <c r="D140" s="12" t="s">
        <v>89</v>
      </c>
      <c r="E140" s="12" t="s">
        <v>95</v>
      </c>
      <c r="F140" s="12" t="s">
        <v>96</v>
      </c>
      <c r="G140" s="12">
        <v>574.5</v>
      </c>
      <c r="H140" s="15">
        <v>250</v>
      </c>
      <c r="I140" s="15">
        <v>350</v>
      </c>
      <c r="J140" s="15">
        <v>201075</v>
      </c>
      <c r="K140" s="12">
        <v>16086</v>
      </c>
      <c r="L140" s="15">
        <v>184989</v>
      </c>
      <c r="M140" s="15">
        <v>149370</v>
      </c>
      <c r="N140" s="15">
        <v>35619</v>
      </c>
    </row>
    <row r="141" spans="1:14" hidden="1" x14ac:dyDescent="0.25">
      <c r="A141" s="13">
        <v>44287</v>
      </c>
      <c r="B141" s="13" t="str">
        <f t="shared" si="2"/>
        <v>Q2</v>
      </c>
      <c r="C141" s="12" t="s">
        <v>88</v>
      </c>
      <c r="D141" s="12" t="s">
        <v>98</v>
      </c>
      <c r="E141" s="12" t="s">
        <v>90</v>
      </c>
      <c r="F141" s="12" t="s">
        <v>91</v>
      </c>
      <c r="G141" s="12">
        <v>510</v>
      </c>
      <c r="H141" s="15">
        <v>120</v>
      </c>
      <c r="I141" s="15">
        <v>15</v>
      </c>
      <c r="J141" s="15">
        <v>7650</v>
      </c>
      <c r="K141" s="12">
        <v>765</v>
      </c>
      <c r="L141" s="15">
        <v>6885</v>
      </c>
      <c r="M141" s="15">
        <v>5100</v>
      </c>
      <c r="N141" s="15">
        <v>1785</v>
      </c>
    </row>
    <row r="142" spans="1:14" hidden="1" x14ac:dyDescent="0.25">
      <c r="A142" s="13">
        <v>44317</v>
      </c>
      <c r="B142" s="13" t="str">
        <f t="shared" si="2"/>
        <v>Q2</v>
      </c>
      <c r="C142" s="12" t="s">
        <v>92</v>
      </c>
      <c r="D142" s="12" t="s">
        <v>93</v>
      </c>
      <c r="E142" s="12" t="s">
        <v>86</v>
      </c>
      <c r="F142" s="12" t="s">
        <v>87</v>
      </c>
      <c r="G142" s="12">
        <v>2918</v>
      </c>
      <c r="H142" s="15">
        <v>10</v>
      </c>
      <c r="I142" s="15">
        <v>300</v>
      </c>
      <c r="J142" s="15">
        <v>875400</v>
      </c>
      <c r="K142" s="12">
        <v>35016</v>
      </c>
      <c r="L142" s="15">
        <v>840384</v>
      </c>
      <c r="M142" s="15">
        <v>729500</v>
      </c>
      <c r="N142" s="15">
        <v>110884</v>
      </c>
    </row>
    <row r="143" spans="1:14" hidden="1" x14ac:dyDescent="0.25">
      <c r="A143" s="13">
        <v>44317</v>
      </c>
      <c r="B143" s="13" t="str">
        <f t="shared" si="2"/>
        <v>Q2</v>
      </c>
      <c r="C143" s="12" t="s">
        <v>84</v>
      </c>
      <c r="D143" s="12" t="s">
        <v>100</v>
      </c>
      <c r="E143" s="12" t="s">
        <v>86</v>
      </c>
      <c r="F143" s="12" t="s">
        <v>91</v>
      </c>
      <c r="G143" s="12">
        <v>2851</v>
      </c>
      <c r="H143" s="15">
        <v>10</v>
      </c>
      <c r="I143" s="15">
        <v>350</v>
      </c>
      <c r="J143" s="15">
        <v>997850</v>
      </c>
      <c r="K143" s="12">
        <v>149677.5</v>
      </c>
      <c r="L143" s="15">
        <v>848172.5</v>
      </c>
      <c r="M143" s="15">
        <v>741260</v>
      </c>
      <c r="N143" s="15">
        <v>106912.5</v>
      </c>
    </row>
    <row r="144" spans="1:14" x14ac:dyDescent="0.25">
      <c r="A144" s="13">
        <v>44317</v>
      </c>
      <c r="B144" s="13" t="str">
        <f t="shared" si="2"/>
        <v>Q2</v>
      </c>
      <c r="C144" s="12" t="s">
        <v>97</v>
      </c>
      <c r="D144" s="12" t="s">
        <v>93</v>
      </c>
      <c r="E144" s="12" t="s">
        <v>99</v>
      </c>
      <c r="F144" s="12" t="s">
        <v>91</v>
      </c>
      <c r="G144" s="12">
        <v>2844</v>
      </c>
      <c r="H144" s="15">
        <v>260</v>
      </c>
      <c r="I144" s="15">
        <v>125</v>
      </c>
      <c r="J144" s="15">
        <v>355500</v>
      </c>
      <c r="K144" s="12">
        <v>49770</v>
      </c>
      <c r="L144" s="15">
        <v>305730</v>
      </c>
      <c r="M144" s="15">
        <v>341280</v>
      </c>
      <c r="N144" s="15">
        <v>-35550</v>
      </c>
    </row>
    <row r="145" spans="1:14" hidden="1" x14ac:dyDescent="0.25">
      <c r="A145" s="13">
        <v>44317</v>
      </c>
      <c r="B145" s="13" t="str">
        <f t="shared" si="2"/>
        <v>Q2</v>
      </c>
      <c r="C145" s="12" t="s">
        <v>88</v>
      </c>
      <c r="D145" s="12" t="s">
        <v>89</v>
      </c>
      <c r="E145" s="12" t="s">
        <v>90</v>
      </c>
      <c r="F145" s="12" t="s">
        <v>91</v>
      </c>
      <c r="G145" s="12">
        <v>2826</v>
      </c>
      <c r="H145" s="15">
        <v>120</v>
      </c>
      <c r="I145" s="15">
        <v>15</v>
      </c>
      <c r="J145" s="15">
        <v>42390</v>
      </c>
      <c r="K145" s="12">
        <v>6358.5</v>
      </c>
      <c r="L145" s="15">
        <v>36031.5</v>
      </c>
      <c r="M145" s="15">
        <v>28260</v>
      </c>
      <c r="N145" s="15">
        <v>7771.5</v>
      </c>
    </row>
    <row r="146" spans="1:14" hidden="1" x14ac:dyDescent="0.25">
      <c r="A146" s="13">
        <v>44317</v>
      </c>
      <c r="B146" s="13" t="str">
        <f t="shared" si="2"/>
        <v>Q2</v>
      </c>
      <c r="C146" s="12" t="s">
        <v>94</v>
      </c>
      <c r="D146" s="12" t="s">
        <v>100</v>
      </c>
      <c r="E146" s="12" t="s">
        <v>102</v>
      </c>
      <c r="F146" s="12" t="s">
        <v>91</v>
      </c>
      <c r="G146" s="12">
        <v>2661</v>
      </c>
      <c r="H146" s="15">
        <v>5</v>
      </c>
      <c r="I146" s="15">
        <v>12</v>
      </c>
      <c r="J146" s="15">
        <v>31932</v>
      </c>
      <c r="K146" s="12">
        <v>3831.84</v>
      </c>
      <c r="L146" s="15">
        <v>28100.16</v>
      </c>
      <c r="M146" s="15">
        <v>7983</v>
      </c>
      <c r="N146" s="15">
        <v>20117.16</v>
      </c>
    </row>
    <row r="147" spans="1:14" hidden="1" x14ac:dyDescent="0.25">
      <c r="A147" s="13">
        <v>44317</v>
      </c>
      <c r="B147" s="13" t="str">
        <f t="shared" si="2"/>
        <v>Q2</v>
      </c>
      <c r="C147" s="12" t="s">
        <v>84</v>
      </c>
      <c r="D147" s="12" t="s">
        <v>93</v>
      </c>
      <c r="E147" s="12" t="s">
        <v>86</v>
      </c>
      <c r="F147" s="12" t="s">
        <v>96</v>
      </c>
      <c r="G147" s="12">
        <v>2327</v>
      </c>
      <c r="H147" s="15">
        <v>10</v>
      </c>
      <c r="I147" s="15">
        <v>7</v>
      </c>
      <c r="J147" s="15">
        <v>16289</v>
      </c>
      <c r="K147" s="12">
        <v>814.45</v>
      </c>
      <c r="L147" s="15">
        <v>15474.55</v>
      </c>
      <c r="M147" s="15">
        <v>11635</v>
      </c>
      <c r="N147" s="15">
        <v>3839.5499999999993</v>
      </c>
    </row>
    <row r="148" spans="1:14" hidden="1" x14ac:dyDescent="0.25">
      <c r="A148" s="13">
        <v>44317</v>
      </c>
      <c r="B148" s="13" t="str">
        <f t="shared" si="2"/>
        <v>Q2</v>
      </c>
      <c r="C148" s="12" t="s">
        <v>84</v>
      </c>
      <c r="D148" s="12" t="s">
        <v>93</v>
      </c>
      <c r="E148" s="12" t="s">
        <v>102</v>
      </c>
      <c r="F148" s="12" t="s">
        <v>91</v>
      </c>
      <c r="G148" s="12">
        <v>2313</v>
      </c>
      <c r="H148" s="15">
        <v>5</v>
      </c>
      <c r="I148" s="15">
        <v>350</v>
      </c>
      <c r="J148" s="15">
        <v>809550</v>
      </c>
      <c r="K148" s="12">
        <v>80955</v>
      </c>
      <c r="L148" s="15">
        <v>728595</v>
      </c>
      <c r="M148" s="15">
        <v>601380</v>
      </c>
      <c r="N148" s="15">
        <v>127215</v>
      </c>
    </row>
    <row r="149" spans="1:14" x14ac:dyDescent="0.25">
      <c r="A149" s="13">
        <v>44317</v>
      </c>
      <c r="B149" s="13" t="str">
        <f t="shared" si="2"/>
        <v>Q2</v>
      </c>
      <c r="C149" s="12" t="s">
        <v>97</v>
      </c>
      <c r="D149" s="12" t="s">
        <v>98</v>
      </c>
      <c r="E149" s="12" t="s">
        <v>99</v>
      </c>
      <c r="F149" s="12" t="s">
        <v>87</v>
      </c>
      <c r="G149" s="12">
        <v>2276</v>
      </c>
      <c r="H149" s="15">
        <v>260</v>
      </c>
      <c r="I149" s="15">
        <v>125</v>
      </c>
      <c r="J149" s="15">
        <v>284500</v>
      </c>
      <c r="K149" s="12">
        <v>5690</v>
      </c>
      <c r="L149" s="15">
        <v>278810</v>
      </c>
      <c r="M149" s="15">
        <v>273120</v>
      </c>
      <c r="N149" s="15">
        <v>5690</v>
      </c>
    </row>
    <row r="150" spans="1:14" hidden="1" x14ac:dyDescent="0.25">
      <c r="A150" s="13">
        <v>44317</v>
      </c>
      <c r="B150" s="13" t="str">
        <f t="shared" si="2"/>
        <v>Q2</v>
      </c>
      <c r="C150" s="12" t="s">
        <v>94</v>
      </c>
      <c r="D150" s="12" t="s">
        <v>85</v>
      </c>
      <c r="E150" s="12" t="s">
        <v>95</v>
      </c>
      <c r="F150" s="12" t="s">
        <v>91</v>
      </c>
      <c r="G150" s="12">
        <v>2109</v>
      </c>
      <c r="H150" s="15">
        <v>250</v>
      </c>
      <c r="I150" s="15">
        <v>12</v>
      </c>
      <c r="J150" s="15">
        <v>25308</v>
      </c>
      <c r="K150" s="12">
        <v>3036.96</v>
      </c>
      <c r="L150" s="15">
        <v>22271.040000000001</v>
      </c>
      <c r="M150" s="15">
        <v>6327</v>
      </c>
      <c r="N150" s="15">
        <v>15944.04</v>
      </c>
    </row>
    <row r="151" spans="1:14" hidden="1" x14ac:dyDescent="0.25">
      <c r="A151" s="13">
        <v>44317</v>
      </c>
      <c r="B151" s="13" t="str">
        <f t="shared" si="2"/>
        <v>Q2</v>
      </c>
      <c r="C151" s="12" t="s">
        <v>84</v>
      </c>
      <c r="D151" s="12" t="s">
        <v>100</v>
      </c>
      <c r="E151" s="12" t="s">
        <v>99</v>
      </c>
      <c r="F151" s="12" t="s">
        <v>91</v>
      </c>
      <c r="G151" s="12">
        <v>2039</v>
      </c>
      <c r="H151" s="15">
        <v>260</v>
      </c>
      <c r="I151" s="15">
        <v>20</v>
      </c>
      <c r="J151" s="15">
        <v>40780</v>
      </c>
      <c r="K151" s="12">
        <v>4078</v>
      </c>
      <c r="L151" s="15">
        <v>36702</v>
      </c>
      <c r="M151" s="15">
        <v>20390</v>
      </c>
      <c r="N151" s="15">
        <v>16312</v>
      </c>
    </row>
    <row r="152" spans="1:14" hidden="1" x14ac:dyDescent="0.25">
      <c r="A152" s="13">
        <v>44317</v>
      </c>
      <c r="B152" s="13" t="str">
        <f t="shared" si="2"/>
        <v>Q2</v>
      </c>
      <c r="C152" s="12" t="s">
        <v>94</v>
      </c>
      <c r="D152" s="12" t="s">
        <v>93</v>
      </c>
      <c r="E152" s="12" t="s">
        <v>95</v>
      </c>
      <c r="F152" s="12" t="s">
        <v>91</v>
      </c>
      <c r="G152" s="12">
        <v>1806</v>
      </c>
      <c r="H152" s="15">
        <v>250</v>
      </c>
      <c r="I152" s="15">
        <v>12</v>
      </c>
      <c r="J152" s="15">
        <v>21672</v>
      </c>
      <c r="K152" s="12">
        <v>3250.8</v>
      </c>
      <c r="L152" s="15">
        <v>18421.2</v>
      </c>
      <c r="M152" s="15">
        <v>5418</v>
      </c>
      <c r="N152" s="15">
        <v>13003.2</v>
      </c>
    </row>
    <row r="153" spans="1:14" hidden="1" x14ac:dyDescent="0.25">
      <c r="A153" s="13">
        <v>44317</v>
      </c>
      <c r="B153" s="13" t="str">
        <f t="shared" si="2"/>
        <v>Q2</v>
      </c>
      <c r="C153" s="12" t="s">
        <v>84</v>
      </c>
      <c r="D153" s="12" t="s">
        <v>93</v>
      </c>
      <c r="E153" s="12" t="s">
        <v>101</v>
      </c>
      <c r="F153" s="12" t="s">
        <v>91</v>
      </c>
      <c r="G153" s="12">
        <v>1743</v>
      </c>
      <c r="H153" s="15">
        <v>3</v>
      </c>
      <c r="I153" s="15">
        <v>20</v>
      </c>
      <c r="J153" s="15">
        <v>34860</v>
      </c>
      <c r="K153" s="12">
        <v>4880.3999999999996</v>
      </c>
      <c r="L153" s="15">
        <v>29979.599999999999</v>
      </c>
      <c r="M153" s="15">
        <v>17430</v>
      </c>
      <c r="N153" s="15">
        <v>12549.599999999999</v>
      </c>
    </row>
    <row r="154" spans="1:14" hidden="1" x14ac:dyDescent="0.25">
      <c r="A154" s="13">
        <v>44317</v>
      </c>
      <c r="B154" s="13" t="str">
        <f t="shared" si="2"/>
        <v>Q2</v>
      </c>
      <c r="C154" s="12" t="s">
        <v>92</v>
      </c>
      <c r="D154" s="12" t="s">
        <v>98</v>
      </c>
      <c r="E154" s="12" t="s">
        <v>86</v>
      </c>
      <c r="F154" s="12" t="s">
        <v>87</v>
      </c>
      <c r="G154" s="12">
        <v>1728</v>
      </c>
      <c r="H154" s="15">
        <v>10</v>
      </c>
      <c r="I154" s="15">
        <v>300</v>
      </c>
      <c r="J154" s="15">
        <v>518400</v>
      </c>
      <c r="K154" s="12">
        <v>10368</v>
      </c>
      <c r="L154" s="15">
        <v>508032</v>
      </c>
      <c r="M154" s="15">
        <v>432000</v>
      </c>
      <c r="N154" s="15">
        <v>76032</v>
      </c>
    </row>
    <row r="155" spans="1:14" hidden="1" x14ac:dyDescent="0.25">
      <c r="A155" s="13">
        <v>44317</v>
      </c>
      <c r="B155" s="13" t="str">
        <f t="shared" si="2"/>
        <v>Q2</v>
      </c>
      <c r="C155" s="12" t="s">
        <v>92</v>
      </c>
      <c r="D155" s="12" t="s">
        <v>85</v>
      </c>
      <c r="E155" s="12" t="s">
        <v>86</v>
      </c>
      <c r="F155" s="12" t="s">
        <v>96</v>
      </c>
      <c r="G155" s="12">
        <v>1702</v>
      </c>
      <c r="H155" s="15">
        <v>10</v>
      </c>
      <c r="I155" s="15">
        <v>300</v>
      </c>
      <c r="J155" s="15">
        <v>510600</v>
      </c>
      <c r="K155" s="12">
        <v>35742</v>
      </c>
      <c r="L155" s="15">
        <v>474858</v>
      </c>
      <c r="M155" s="15">
        <v>425500</v>
      </c>
      <c r="N155" s="15">
        <v>49358</v>
      </c>
    </row>
    <row r="156" spans="1:14" hidden="1" x14ac:dyDescent="0.25">
      <c r="A156" s="13">
        <v>44317</v>
      </c>
      <c r="B156" s="13" t="str">
        <f t="shared" si="2"/>
        <v>Q2</v>
      </c>
      <c r="C156" s="12" t="s">
        <v>84</v>
      </c>
      <c r="D156" s="12" t="s">
        <v>89</v>
      </c>
      <c r="E156" s="12" t="s">
        <v>102</v>
      </c>
      <c r="F156" s="12" t="s">
        <v>96</v>
      </c>
      <c r="G156" s="12">
        <v>1666</v>
      </c>
      <c r="H156" s="15">
        <v>5</v>
      </c>
      <c r="I156" s="15">
        <v>350</v>
      </c>
      <c r="J156" s="15">
        <v>583100</v>
      </c>
      <c r="K156" s="12">
        <v>52479</v>
      </c>
      <c r="L156" s="15">
        <v>530621</v>
      </c>
      <c r="M156" s="15">
        <v>433160</v>
      </c>
      <c r="N156" s="15">
        <v>97461</v>
      </c>
    </row>
    <row r="157" spans="1:14" x14ac:dyDescent="0.25">
      <c r="A157" s="13">
        <v>44317</v>
      </c>
      <c r="B157" s="13" t="str">
        <f t="shared" si="2"/>
        <v>Q2</v>
      </c>
      <c r="C157" s="12" t="s">
        <v>97</v>
      </c>
      <c r="D157" s="12" t="s">
        <v>85</v>
      </c>
      <c r="E157" s="12" t="s">
        <v>99</v>
      </c>
      <c r="F157" s="12" t="s">
        <v>96</v>
      </c>
      <c r="G157" s="12">
        <v>1645</v>
      </c>
      <c r="H157" s="15">
        <v>260</v>
      </c>
      <c r="I157" s="15">
        <v>125</v>
      </c>
      <c r="J157" s="15">
        <v>205625</v>
      </c>
      <c r="K157" s="12">
        <v>14393.75</v>
      </c>
      <c r="L157" s="15">
        <v>191231.25</v>
      </c>
      <c r="M157" s="15">
        <v>197400</v>
      </c>
      <c r="N157" s="15">
        <v>-6168.75</v>
      </c>
    </row>
    <row r="158" spans="1:14" hidden="1" x14ac:dyDescent="0.25">
      <c r="A158" s="13">
        <v>44317</v>
      </c>
      <c r="B158" s="13" t="str">
        <f t="shared" si="2"/>
        <v>Q2</v>
      </c>
      <c r="C158" s="12" t="s">
        <v>84</v>
      </c>
      <c r="D158" s="12" t="s">
        <v>89</v>
      </c>
      <c r="E158" s="12" t="s">
        <v>101</v>
      </c>
      <c r="F158" s="12" t="s">
        <v>96</v>
      </c>
      <c r="G158" s="12">
        <v>1563</v>
      </c>
      <c r="H158" s="15">
        <v>3</v>
      </c>
      <c r="I158" s="15">
        <v>20</v>
      </c>
      <c r="J158" s="15">
        <v>31260</v>
      </c>
      <c r="K158" s="12">
        <v>1563</v>
      </c>
      <c r="L158" s="15">
        <v>29697</v>
      </c>
      <c r="M158" s="15">
        <v>15630</v>
      </c>
      <c r="N158" s="15">
        <v>14067</v>
      </c>
    </row>
    <row r="159" spans="1:14" hidden="1" x14ac:dyDescent="0.25">
      <c r="A159" s="13">
        <v>44317</v>
      </c>
      <c r="B159" s="13" t="str">
        <f t="shared" si="2"/>
        <v>Q2</v>
      </c>
      <c r="C159" s="12" t="s">
        <v>88</v>
      </c>
      <c r="D159" s="12" t="s">
        <v>98</v>
      </c>
      <c r="E159" s="12" t="s">
        <v>90</v>
      </c>
      <c r="F159" s="12" t="s">
        <v>96</v>
      </c>
      <c r="G159" s="12">
        <v>1530</v>
      </c>
      <c r="H159" s="15">
        <v>120</v>
      </c>
      <c r="I159" s="15">
        <v>15</v>
      </c>
      <c r="J159" s="15">
        <v>22950</v>
      </c>
      <c r="K159" s="12">
        <v>1377</v>
      </c>
      <c r="L159" s="15">
        <v>21573</v>
      </c>
      <c r="M159" s="15">
        <v>15300</v>
      </c>
      <c r="N159" s="15">
        <v>6273</v>
      </c>
    </row>
    <row r="160" spans="1:14" hidden="1" x14ac:dyDescent="0.25">
      <c r="A160" s="13">
        <v>44317</v>
      </c>
      <c r="B160" s="13" t="str">
        <f t="shared" si="2"/>
        <v>Q2</v>
      </c>
      <c r="C160" s="12" t="s">
        <v>84</v>
      </c>
      <c r="D160" s="12" t="s">
        <v>98</v>
      </c>
      <c r="E160" s="12" t="s">
        <v>102</v>
      </c>
      <c r="F160" s="12" t="s">
        <v>96</v>
      </c>
      <c r="G160" s="12">
        <v>1460</v>
      </c>
      <c r="H160" s="15">
        <v>5</v>
      </c>
      <c r="I160" s="15">
        <v>350</v>
      </c>
      <c r="J160" s="15">
        <v>511000</v>
      </c>
      <c r="K160" s="12">
        <v>30660</v>
      </c>
      <c r="L160" s="15">
        <v>480340</v>
      </c>
      <c r="M160" s="15">
        <v>379600</v>
      </c>
      <c r="N160" s="15">
        <v>100740</v>
      </c>
    </row>
    <row r="161" spans="1:14" x14ac:dyDescent="0.25">
      <c r="A161" s="13">
        <v>44317</v>
      </c>
      <c r="B161" s="13" t="str">
        <f t="shared" si="2"/>
        <v>Q2</v>
      </c>
      <c r="C161" s="12" t="s">
        <v>97</v>
      </c>
      <c r="D161" s="12" t="s">
        <v>89</v>
      </c>
      <c r="E161" s="12" t="s">
        <v>99</v>
      </c>
      <c r="F161" s="12" t="s">
        <v>91</v>
      </c>
      <c r="G161" s="12">
        <v>1433</v>
      </c>
      <c r="H161" s="15">
        <v>260</v>
      </c>
      <c r="I161" s="15">
        <v>125</v>
      </c>
      <c r="J161" s="15">
        <v>179125</v>
      </c>
      <c r="K161" s="12">
        <v>19703.75</v>
      </c>
      <c r="L161" s="15">
        <v>159421.25</v>
      </c>
      <c r="M161" s="15">
        <v>171960</v>
      </c>
      <c r="N161" s="15">
        <v>-12538.75</v>
      </c>
    </row>
    <row r="162" spans="1:14" hidden="1" x14ac:dyDescent="0.25">
      <c r="A162" s="13">
        <v>44317</v>
      </c>
      <c r="B162" s="13" t="str">
        <f t="shared" si="2"/>
        <v>Q2</v>
      </c>
      <c r="C162" s="12" t="s">
        <v>88</v>
      </c>
      <c r="D162" s="12" t="s">
        <v>85</v>
      </c>
      <c r="E162" s="12" t="s">
        <v>90</v>
      </c>
      <c r="F162" s="12" t="s">
        <v>96</v>
      </c>
      <c r="G162" s="12">
        <v>1262</v>
      </c>
      <c r="H162" s="15">
        <v>120</v>
      </c>
      <c r="I162" s="15">
        <v>15</v>
      </c>
      <c r="J162" s="15">
        <v>18930</v>
      </c>
      <c r="K162" s="12">
        <v>1325.1</v>
      </c>
      <c r="L162" s="15">
        <v>17604.900000000001</v>
      </c>
      <c r="M162" s="15">
        <v>12620</v>
      </c>
      <c r="N162" s="15">
        <v>4984.9000000000015</v>
      </c>
    </row>
    <row r="163" spans="1:14" hidden="1" x14ac:dyDescent="0.25">
      <c r="A163" s="13">
        <v>44317</v>
      </c>
      <c r="B163" s="13" t="str">
        <f t="shared" si="2"/>
        <v>Q2</v>
      </c>
      <c r="C163" s="12" t="s">
        <v>84</v>
      </c>
      <c r="D163" s="12" t="s">
        <v>98</v>
      </c>
      <c r="E163" s="12" t="s">
        <v>86</v>
      </c>
      <c r="F163" s="12" t="s">
        <v>96</v>
      </c>
      <c r="G163" s="12">
        <v>1095</v>
      </c>
      <c r="H163" s="15">
        <v>10</v>
      </c>
      <c r="I163" s="15">
        <v>7</v>
      </c>
      <c r="J163" s="15">
        <v>7665</v>
      </c>
      <c r="K163" s="12">
        <v>613.20000000000005</v>
      </c>
      <c r="L163" s="15">
        <v>7051.8</v>
      </c>
      <c r="M163" s="15">
        <v>5475</v>
      </c>
      <c r="N163" s="15">
        <v>1576.8000000000002</v>
      </c>
    </row>
    <row r="164" spans="1:14" hidden="1" x14ac:dyDescent="0.25">
      <c r="A164" s="13">
        <v>44317</v>
      </c>
      <c r="B164" s="13" t="str">
        <f t="shared" si="2"/>
        <v>Q2</v>
      </c>
      <c r="C164" s="12" t="s">
        <v>84</v>
      </c>
      <c r="D164" s="12" t="s">
        <v>89</v>
      </c>
      <c r="E164" s="12" t="s">
        <v>86</v>
      </c>
      <c r="F164" s="12" t="s">
        <v>87</v>
      </c>
      <c r="G164" s="12">
        <v>1030</v>
      </c>
      <c r="H164" s="15">
        <v>10</v>
      </c>
      <c r="I164" s="15">
        <v>7</v>
      </c>
      <c r="J164" s="15">
        <v>7210</v>
      </c>
      <c r="K164" s="12">
        <v>72.099999999999994</v>
      </c>
      <c r="L164" s="15">
        <v>7137.9</v>
      </c>
      <c r="M164" s="15">
        <v>5150</v>
      </c>
      <c r="N164" s="15">
        <v>1987.8999999999996</v>
      </c>
    </row>
    <row r="165" spans="1:14" hidden="1" x14ac:dyDescent="0.25">
      <c r="A165" s="13">
        <v>44317</v>
      </c>
      <c r="B165" s="13" t="str">
        <f t="shared" si="2"/>
        <v>Q2</v>
      </c>
      <c r="C165" s="12" t="s">
        <v>92</v>
      </c>
      <c r="D165" s="12" t="s">
        <v>89</v>
      </c>
      <c r="E165" s="12" t="s">
        <v>86</v>
      </c>
      <c r="F165" s="12" t="s">
        <v>87</v>
      </c>
      <c r="G165" s="12">
        <v>918</v>
      </c>
      <c r="H165" s="15">
        <v>10</v>
      </c>
      <c r="I165" s="15">
        <v>300</v>
      </c>
      <c r="J165" s="15">
        <v>275400</v>
      </c>
      <c r="K165" s="12">
        <v>5508</v>
      </c>
      <c r="L165" s="15">
        <v>269892</v>
      </c>
      <c r="M165" s="15">
        <v>229500</v>
      </c>
      <c r="N165" s="15">
        <v>40392</v>
      </c>
    </row>
    <row r="166" spans="1:14" hidden="1" x14ac:dyDescent="0.25">
      <c r="A166" s="13">
        <v>44317</v>
      </c>
      <c r="B166" s="13" t="str">
        <f t="shared" si="2"/>
        <v>Q2</v>
      </c>
      <c r="C166" s="12" t="s">
        <v>94</v>
      </c>
      <c r="D166" s="12" t="s">
        <v>98</v>
      </c>
      <c r="E166" s="12" t="s">
        <v>95</v>
      </c>
      <c r="F166" s="12" t="s">
        <v>96</v>
      </c>
      <c r="G166" s="12">
        <v>880</v>
      </c>
      <c r="H166" s="15">
        <v>250</v>
      </c>
      <c r="I166" s="15">
        <v>12</v>
      </c>
      <c r="J166" s="15">
        <v>10560</v>
      </c>
      <c r="K166" s="12">
        <v>950.4</v>
      </c>
      <c r="L166" s="15">
        <v>9609.6</v>
      </c>
      <c r="M166" s="15">
        <v>2640</v>
      </c>
      <c r="N166" s="15">
        <v>6969.6</v>
      </c>
    </row>
    <row r="167" spans="1:14" hidden="1" x14ac:dyDescent="0.25">
      <c r="A167" s="13">
        <v>44317</v>
      </c>
      <c r="B167" s="13" t="str">
        <f t="shared" si="2"/>
        <v>Q2</v>
      </c>
      <c r="C167" s="12" t="s">
        <v>94</v>
      </c>
      <c r="D167" s="12" t="s">
        <v>89</v>
      </c>
      <c r="E167" s="12" t="s">
        <v>95</v>
      </c>
      <c r="F167" s="12" t="s">
        <v>87</v>
      </c>
      <c r="G167" s="12">
        <v>866</v>
      </c>
      <c r="H167" s="15">
        <v>250</v>
      </c>
      <c r="I167" s="15">
        <v>12</v>
      </c>
      <c r="J167" s="15">
        <v>10392</v>
      </c>
      <c r="K167" s="12">
        <v>415.68</v>
      </c>
      <c r="L167" s="15">
        <v>9976.32</v>
      </c>
      <c r="M167" s="15">
        <v>2598</v>
      </c>
      <c r="N167" s="15">
        <v>7378.32</v>
      </c>
    </row>
    <row r="168" spans="1:14" hidden="1" x14ac:dyDescent="0.25">
      <c r="A168" s="13">
        <v>44317</v>
      </c>
      <c r="B168" s="13" t="str">
        <f t="shared" si="2"/>
        <v>Q2</v>
      </c>
      <c r="C168" s="12" t="s">
        <v>84</v>
      </c>
      <c r="D168" s="12" t="s">
        <v>85</v>
      </c>
      <c r="E168" s="12" t="s">
        <v>101</v>
      </c>
      <c r="F168" s="12" t="s">
        <v>87</v>
      </c>
      <c r="G168" s="12">
        <v>831</v>
      </c>
      <c r="H168" s="15">
        <v>3</v>
      </c>
      <c r="I168" s="15">
        <v>20</v>
      </c>
      <c r="J168" s="15">
        <v>16620</v>
      </c>
      <c r="K168" s="12">
        <v>498.6</v>
      </c>
      <c r="L168" s="15">
        <v>16121.4</v>
      </c>
      <c r="M168" s="15">
        <v>8310</v>
      </c>
      <c r="N168" s="15">
        <v>7811.4</v>
      </c>
    </row>
    <row r="169" spans="1:14" hidden="1" x14ac:dyDescent="0.25">
      <c r="A169" s="13">
        <v>44317</v>
      </c>
      <c r="B169" s="13" t="str">
        <f t="shared" si="2"/>
        <v>Q2</v>
      </c>
      <c r="C169" s="12" t="s">
        <v>88</v>
      </c>
      <c r="D169" s="12" t="s">
        <v>93</v>
      </c>
      <c r="E169" s="12" t="s">
        <v>90</v>
      </c>
      <c r="F169" s="12" t="s">
        <v>91</v>
      </c>
      <c r="G169" s="12">
        <v>790</v>
      </c>
      <c r="H169" s="15">
        <v>120</v>
      </c>
      <c r="I169" s="15">
        <v>15</v>
      </c>
      <c r="J169" s="15">
        <v>11850</v>
      </c>
      <c r="K169" s="12">
        <v>1185</v>
      </c>
      <c r="L169" s="15">
        <v>10665</v>
      </c>
      <c r="M169" s="15">
        <v>7900</v>
      </c>
      <c r="N169" s="15">
        <v>2765</v>
      </c>
    </row>
    <row r="170" spans="1:14" hidden="1" x14ac:dyDescent="0.25">
      <c r="A170" s="13">
        <v>44317</v>
      </c>
      <c r="B170" s="13" t="str">
        <f t="shared" si="2"/>
        <v>Q2</v>
      </c>
      <c r="C170" s="12" t="s">
        <v>84</v>
      </c>
      <c r="D170" s="12" t="s">
        <v>98</v>
      </c>
      <c r="E170" s="12" t="s">
        <v>101</v>
      </c>
      <c r="F170" s="12" t="s">
        <v>96</v>
      </c>
      <c r="G170" s="12">
        <v>663</v>
      </c>
      <c r="H170" s="15">
        <v>3</v>
      </c>
      <c r="I170" s="15">
        <v>20</v>
      </c>
      <c r="J170" s="15">
        <v>13260</v>
      </c>
      <c r="K170" s="12">
        <v>1193.4000000000001</v>
      </c>
      <c r="L170" s="15">
        <v>12066.6</v>
      </c>
      <c r="M170" s="15">
        <v>6630</v>
      </c>
      <c r="N170" s="15">
        <v>5436.6</v>
      </c>
    </row>
    <row r="171" spans="1:14" hidden="1" x14ac:dyDescent="0.25">
      <c r="A171" s="13">
        <v>44317</v>
      </c>
      <c r="B171" s="13" t="str">
        <f t="shared" si="2"/>
        <v>Q2</v>
      </c>
      <c r="C171" s="12" t="s">
        <v>92</v>
      </c>
      <c r="D171" s="12" t="s">
        <v>100</v>
      </c>
      <c r="E171" s="12" t="s">
        <v>86</v>
      </c>
      <c r="F171" s="12" t="s">
        <v>91</v>
      </c>
      <c r="G171" s="12">
        <v>591</v>
      </c>
      <c r="H171" s="15">
        <v>10</v>
      </c>
      <c r="I171" s="15">
        <v>300</v>
      </c>
      <c r="J171" s="15">
        <v>177300</v>
      </c>
      <c r="K171" s="12">
        <v>17730</v>
      </c>
      <c r="L171" s="15">
        <v>159570</v>
      </c>
      <c r="M171" s="15">
        <v>147750</v>
      </c>
      <c r="N171" s="15">
        <v>11820</v>
      </c>
    </row>
    <row r="172" spans="1:14" hidden="1" x14ac:dyDescent="0.25">
      <c r="A172" s="13">
        <v>44317</v>
      </c>
      <c r="B172" s="13" t="str">
        <f t="shared" si="2"/>
        <v>Q2</v>
      </c>
      <c r="C172" s="12" t="s">
        <v>84</v>
      </c>
      <c r="D172" s="12" t="s">
        <v>100</v>
      </c>
      <c r="E172" s="12" t="s">
        <v>90</v>
      </c>
      <c r="F172" s="12" t="s">
        <v>87</v>
      </c>
      <c r="G172" s="12">
        <v>362</v>
      </c>
      <c r="H172" s="15">
        <v>120</v>
      </c>
      <c r="I172" s="15">
        <v>7</v>
      </c>
      <c r="J172" s="15">
        <v>2534</v>
      </c>
      <c r="K172" s="12">
        <v>25.34</v>
      </c>
      <c r="L172" s="15">
        <v>2508.66</v>
      </c>
      <c r="M172" s="15">
        <v>1810</v>
      </c>
      <c r="N172" s="15">
        <v>698.65999999999985</v>
      </c>
    </row>
    <row r="173" spans="1:14" x14ac:dyDescent="0.25">
      <c r="A173" s="13">
        <v>44317</v>
      </c>
      <c r="B173" s="13" t="str">
        <f t="shared" si="2"/>
        <v>Q2</v>
      </c>
      <c r="C173" s="12" t="s">
        <v>97</v>
      </c>
      <c r="D173" s="12" t="s">
        <v>100</v>
      </c>
      <c r="E173" s="12" t="s">
        <v>95</v>
      </c>
      <c r="F173" s="12" t="s">
        <v>91</v>
      </c>
      <c r="G173" s="12">
        <v>341</v>
      </c>
      <c r="H173" s="15">
        <v>250</v>
      </c>
      <c r="I173" s="15">
        <v>125</v>
      </c>
      <c r="J173" s="15">
        <v>42625</v>
      </c>
      <c r="K173" s="12">
        <v>4262.5</v>
      </c>
      <c r="L173" s="15">
        <v>38362.5</v>
      </c>
      <c r="M173" s="15">
        <v>40920</v>
      </c>
      <c r="N173" s="15">
        <v>-2557.5</v>
      </c>
    </row>
    <row r="174" spans="1:14" hidden="1" x14ac:dyDescent="0.25">
      <c r="A174" s="13">
        <v>44317</v>
      </c>
      <c r="B174" s="13" t="str">
        <f t="shared" si="2"/>
        <v>Q2</v>
      </c>
      <c r="C174" s="12" t="s">
        <v>84</v>
      </c>
      <c r="D174" s="12" t="s">
        <v>85</v>
      </c>
      <c r="E174" s="12" t="s">
        <v>86</v>
      </c>
      <c r="F174" s="12" t="s">
        <v>96</v>
      </c>
      <c r="G174" s="12">
        <v>257</v>
      </c>
      <c r="H174" s="15">
        <v>10</v>
      </c>
      <c r="I174" s="15">
        <v>7</v>
      </c>
      <c r="J174" s="15">
        <v>1799</v>
      </c>
      <c r="K174" s="12">
        <v>143.91999999999999</v>
      </c>
      <c r="L174" s="15">
        <v>1655.08</v>
      </c>
      <c r="M174" s="15">
        <v>1285</v>
      </c>
      <c r="N174" s="15">
        <v>370.07999999999993</v>
      </c>
    </row>
    <row r="175" spans="1:14" hidden="1" x14ac:dyDescent="0.25">
      <c r="A175" s="13">
        <v>44317</v>
      </c>
      <c r="B175" s="13" t="str">
        <f t="shared" si="2"/>
        <v>Q2</v>
      </c>
      <c r="C175" s="12" t="s">
        <v>88</v>
      </c>
      <c r="D175" s="12" t="s">
        <v>100</v>
      </c>
      <c r="E175" s="12" t="s">
        <v>90</v>
      </c>
      <c r="F175" s="12" t="s">
        <v>96</v>
      </c>
      <c r="G175" s="12">
        <v>245</v>
      </c>
      <c r="H175" s="15">
        <v>120</v>
      </c>
      <c r="I175" s="15">
        <v>15</v>
      </c>
      <c r="J175" s="15">
        <v>3675</v>
      </c>
      <c r="K175" s="12">
        <v>330.75</v>
      </c>
      <c r="L175" s="15">
        <v>3344.25</v>
      </c>
      <c r="M175" s="15">
        <v>2450</v>
      </c>
      <c r="N175" s="15">
        <v>894.25</v>
      </c>
    </row>
    <row r="176" spans="1:14" hidden="1" x14ac:dyDescent="0.25">
      <c r="A176" s="13">
        <v>44317</v>
      </c>
      <c r="B176" s="13" t="str">
        <f t="shared" si="2"/>
        <v>Q2</v>
      </c>
      <c r="C176" s="12" t="s">
        <v>84</v>
      </c>
      <c r="D176" s="12" t="s">
        <v>85</v>
      </c>
      <c r="E176" s="12" t="s">
        <v>102</v>
      </c>
      <c r="F176" s="12" t="s">
        <v>91</v>
      </c>
      <c r="G176" s="12">
        <v>200</v>
      </c>
      <c r="H176" s="15">
        <v>5</v>
      </c>
      <c r="I176" s="15">
        <v>350</v>
      </c>
      <c r="J176" s="15">
        <v>70000</v>
      </c>
      <c r="K176" s="12">
        <v>9800</v>
      </c>
      <c r="L176" s="15">
        <v>60200</v>
      </c>
      <c r="M176" s="15">
        <v>52000</v>
      </c>
      <c r="N176" s="15">
        <v>8200</v>
      </c>
    </row>
    <row r="177" spans="1:14" hidden="1" x14ac:dyDescent="0.25">
      <c r="A177" s="13">
        <v>44348</v>
      </c>
      <c r="B177" s="13" t="str">
        <f t="shared" si="2"/>
        <v>Q2</v>
      </c>
      <c r="C177" s="12" t="s">
        <v>84</v>
      </c>
      <c r="D177" s="12" t="s">
        <v>93</v>
      </c>
      <c r="E177" s="12" t="s">
        <v>90</v>
      </c>
      <c r="F177" s="12" t="s">
        <v>96</v>
      </c>
      <c r="G177" s="12">
        <v>2907</v>
      </c>
      <c r="H177" s="15">
        <v>120</v>
      </c>
      <c r="I177" s="15">
        <v>7</v>
      </c>
      <c r="J177" s="15">
        <v>20349</v>
      </c>
      <c r="K177" s="12">
        <v>1627.92</v>
      </c>
      <c r="L177" s="15">
        <v>18721.080000000002</v>
      </c>
      <c r="M177" s="15">
        <v>14535</v>
      </c>
      <c r="N177" s="15">
        <v>4186.0800000000017</v>
      </c>
    </row>
    <row r="178" spans="1:14" hidden="1" x14ac:dyDescent="0.25">
      <c r="A178" s="13">
        <v>44348</v>
      </c>
      <c r="B178" s="13" t="str">
        <f t="shared" si="2"/>
        <v>Q2</v>
      </c>
      <c r="C178" s="12" t="s">
        <v>84</v>
      </c>
      <c r="D178" s="12" t="s">
        <v>93</v>
      </c>
      <c r="E178" s="12" t="s">
        <v>99</v>
      </c>
      <c r="F178" s="12" t="s">
        <v>96</v>
      </c>
      <c r="G178" s="12">
        <v>2907</v>
      </c>
      <c r="H178" s="15">
        <v>260</v>
      </c>
      <c r="I178" s="15">
        <v>7</v>
      </c>
      <c r="J178" s="15">
        <v>20349</v>
      </c>
      <c r="K178" s="12">
        <v>1627.92</v>
      </c>
      <c r="L178" s="15">
        <v>18721.080000000002</v>
      </c>
      <c r="M178" s="15">
        <v>14535</v>
      </c>
      <c r="N178" s="15">
        <v>4186.0800000000017</v>
      </c>
    </row>
    <row r="179" spans="1:14" hidden="1" x14ac:dyDescent="0.25">
      <c r="A179" s="13">
        <v>44348</v>
      </c>
      <c r="B179" s="13" t="str">
        <f t="shared" si="2"/>
        <v>Q2</v>
      </c>
      <c r="C179" s="12" t="s">
        <v>88</v>
      </c>
      <c r="D179" s="12" t="s">
        <v>85</v>
      </c>
      <c r="E179" s="12" t="s">
        <v>101</v>
      </c>
      <c r="F179" s="12" t="s">
        <v>96</v>
      </c>
      <c r="G179" s="12">
        <v>2844</v>
      </c>
      <c r="H179" s="15">
        <v>3</v>
      </c>
      <c r="I179" s="15">
        <v>15</v>
      </c>
      <c r="J179" s="15">
        <v>42660</v>
      </c>
      <c r="K179" s="12">
        <v>2559.6</v>
      </c>
      <c r="L179" s="15">
        <v>40100.400000000001</v>
      </c>
      <c r="M179" s="15">
        <v>28440</v>
      </c>
      <c r="N179" s="15">
        <v>11660.400000000001</v>
      </c>
    </row>
    <row r="180" spans="1:14" hidden="1" x14ac:dyDescent="0.25">
      <c r="A180" s="13">
        <v>44348</v>
      </c>
      <c r="B180" s="13" t="str">
        <f t="shared" si="2"/>
        <v>Q2</v>
      </c>
      <c r="C180" s="12" t="s">
        <v>88</v>
      </c>
      <c r="D180" s="12" t="s">
        <v>85</v>
      </c>
      <c r="E180" s="12" t="s">
        <v>95</v>
      </c>
      <c r="F180" s="12" t="s">
        <v>96</v>
      </c>
      <c r="G180" s="12">
        <v>2844</v>
      </c>
      <c r="H180" s="15">
        <v>250</v>
      </c>
      <c r="I180" s="15">
        <v>15</v>
      </c>
      <c r="J180" s="15">
        <v>42660</v>
      </c>
      <c r="K180" s="12">
        <v>2559.6</v>
      </c>
      <c r="L180" s="15">
        <v>40100.400000000001</v>
      </c>
      <c r="M180" s="15">
        <v>28440</v>
      </c>
      <c r="N180" s="15">
        <v>11660.400000000001</v>
      </c>
    </row>
    <row r="181" spans="1:14" hidden="1" x14ac:dyDescent="0.25">
      <c r="A181" s="13">
        <v>44348</v>
      </c>
      <c r="B181" s="13" t="str">
        <f t="shared" si="2"/>
        <v>Q2</v>
      </c>
      <c r="C181" s="12" t="s">
        <v>84</v>
      </c>
      <c r="D181" s="12" t="s">
        <v>85</v>
      </c>
      <c r="E181" s="12" t="s">
        <v>86</v>
      </c>
      <c r="F181" s="12" t="s">
        <v>91</v>
      </c>
      <c r="G181" s="12">
        <v>2632</v>
      </c>
      <c r="H181" s="15">
        <v>10</v>
      </c>
      <c r="I181" s="15">
        <v>350</v>
      </c>
      <c r="J181" s="15">
        <v>921200</v>
      </c>
      <c r="K181" s="12">
        <v>119756</v>
      </c>
      <c r="L181" s="15">
        <v>801444</v>
      </c>
      <c r="M181" s="15">
        <v>684320</v>
      </c>
      <c r="N181" s="15">
        <v>117124</v>
      </c>
    </row>
    <row r="182" spans="1:14" hidden="1" x14ac:dyDescent="0.25">
      <c r="A182" s="13">
        <v>44348</v>
      </c>
      <c r="B182" s="13" t="str">
        <f t="shared" si="2"/>
        <v>Q2</v>
      </c>
      <c r="C182" s="12" t="s">
        <v>84</v>
      </c>
      <c r="D182" s="12" t="s">
        <v>85</v>
      </c>
      <c r="E182" s="12" t="s">
        <v>90</v>
      </c>
      <c r="F182" s="12" t="s">
        <v>91</v>
      </c>
      <c r="G182" s="12">
        <v>2632</v>
      </c>
      <c r="H182" s="15">
        <v>120</v>
      </c>
      <c r="I182" s="15">
        <v>350</v>
      </c>
      <c r="J182" s="15">
        <v>921200</v>
      </c>
      <c r="K182" s="12">
        <v>119756</v>
      </c>
      <c r="L182" s="15">
        <v>801444</v>
      </c>
      <c r="M182" s="15">
        <v>684320</v>
      </c>
      <c r="N182" s="15">
        <v>117124</v>
      </c>
    </row>
    <row r="183" spans="1:14" hidden="1" x14ac:dyDescent="0.25">
      <c r="A183" s="13">
        <v>44348</v>
      </c>
      <c r="B183" s="13" t="str">
        <f t="shared" si="2"/>
        <v>Q2</v>
      </c>
      <c r="C183" s="12" t="s">
        <v>88</v>
      </c>
      <c r="D183" s="12" t="s">
        <v>93</v>
      </c>
      <c r="E183" s="12" t="s">
        <v>101</v>
      </c>
      <c r="F183" s="12" t="s">
        <v>91</v>
      </c>
      <c r="G183" s="12">
        <v>2567</v>
      </c>
      <c r="H183" s="15">
        <v>3</v>
      </c>
      <c r="I183" s="15">
        <v>15</v>
      </c>
      <c r="J183" s="15">
        <v>38505</v>
      </c>
      <c r="K183" s="12">
        <v>5005.6499999999996</v>
      </c>
      <c r="L183" s="15">
        <v>33499.35</v>
      </c>
      <c r="M183" s="15">
        <v>25670</v>
      </c>
      <c r="N183" s="15">
        <v>7829.3499999999985</v>
      </c>
    </row>
    <row r="184" spans="1:14" hidden="1" x14ac:dyDescent="0.25">
      <c r="A184" s="13">
        <v>44348</v>
      </c>
      <c r="B184" s="13" t="str">
        <f t="shared" si="2"/>
        <v>Q2</v>
      </c>
      <c r="C184" s="12" t="s">
        <v>88</v>
      </c>
      <c r="D184" s="12" t="s">
        <v>93</v>
      </c>
      <c r="E184" s="12" t="s">
        <v>95</v>
      </c>
      <c r="F184" s="12" t="s">
        <v>91</v>
      </c>
      <c r="G184" s="12">
        <v>2567</v>
      </c>
      <c r="H184" s="15">
        <v>250</v>
      </c>
      <c r="I184" s="15">
        <v>15</v>
      </c>
      <c r="J184" s="15">
        <v>38505</v>
      </c>
      <c r="K184" s="12">
        <v>5005.6499999999996</v>
      </c>
      <c r="L184" s="15">
        <v>33499.35</v>
      </c>
      <c r="M184" s="15">
        <v>25670</v>
      </c>
      <c r="N184" s="15">
        <v>7829.3499999999985</v>
      </c>
    </row>
    <row r="185" spans="1:14" hidden="1" x14ac:dyDescent="0.25">
      <c r="A185" s="13">
        <v>44348</v>
      </c>
      <c r="B185" s="13" t="str">
        <f t="shared" si="2"/>
        <v>Q2</v>
      </c>
      <c r="C185" s="12" t="s">
        <v>94</v>
      </c>
      <c r="D185" s="12" t="s">
        <v>85</v>
      </c>
      <c r="E185" s="12" t="s">
        <v>102</v>
      </c>
      <c r="F185" s="12" t="s">
        <v>103</v>
      </c>
      <c r="G185" s="12">
        <v>2518</v>
      </c>
      <c r="H185" s="15">
        <v>5</v>
      </c>
      <c r="I185" s="15">
        <v>12</v>
      </c>
      <c r="J185" s="15">
        <v>30216</v>
      </c>
      <c r="K185" s="12">
        <v>0</v>
      </c>
      <c r="L185" s="15">
        <v>30216</v>
      </c>
      <c r="M185" s="15">
        <v>7554</v>
      </c>
      <c r="N185" s="15">
        <v>22662</v>
      </c>
    </row>
    <row r="186" spans="1:14" hidden="1" x14ac:dyDescent="0.25">
      <c r="A186" s="13">
        <v>44348</v>
      </c>
      <c r="B186" s="13" t="str">
        <f t="shared" si="2"/>
        <v>Q2</v>
      </c>
      <c r="C186" s="12" t="s">
        <v>94</v>
      </c>
      <c r="D186" s="12" t="s">
        <v>85</v>
      </c>
      <c r="E186" s="12" t="s">
        <v>86</v>
      </c>
      <c r="F186" s="12" t="s">
        <v>103</v>
      </c>
      <c r="G186" s="12">
        <v>2518</v>
      </c>
      <c r="H186" s="15">
        <v>10</v>
      </c>
      <c r="I186" s="15">
        <v>12</v>
      </c>
      <c r="J186" s="15">
        <v>30216</v>
      </c>
      <c r="K186" s="12">
        <v>0</v>
      </c>
      <c r="L186" s="15">
        <v>30216</v>
      </c>
      <c r="M186" s="15">
        <v>7554</v>
      </c>
      <c r="N186" s="15">
        <v>22662</v>
      </c>
    </row>
    <row r="187" spans="1:14" hidden="1" x14ac:dyDescent="0.25">
      <c r="A187" s="13">
        <v>44348</v>
      </c>
      <c r="B187" s="13" t="str">
        <f t="shared" si="2"/>
        <v>Q2</v>
      </c>
      <c r="C187" s="12" t="s">
        <v>88</v>
      </c>
      <c r="D187" s="12" t="s">
        <v>100</v>
      </c>
      <c r="E187" s="12" t="s">
        <v>101</v>
      </c>
      <c r="F187" s="12" t="s">
        <v>103</v>
      </c>
      <c r="G187" s="12">
        <v>2470</v>
      </c>
      <c r="H187" s="15">
        <v>3</v>
      </c>
      <c r="I187" s="15">
        <v>15</v>
      </c>
      <c r="J187" s="15">
        <v>37050</v>
      </c>
      <c r="K187" s="12">
        <v>0</v>
      </c>
      <c r="L187" s="15">
        <v>37050</v>
      </c>
      <c r="M187" s="15">
        <v>24700</v>
      </c>
      <c r="N187" s="15">
        <v>12350</v>
      </c>
    </row>
    <row r="188" spans="1:14" hidden="1" x14ac:dyDescent="0.25">
      <c r="A188" s="13">
        <v>44348</v>
      </c>
      <c r="B188" s="13" t="str">
        <f t="shared" si="2"/>
        <v>Q2</v>
      </c>
      <c r="C188" s="12" t="s">
        <v>88</v>
      </c>
      <c r="D188" s="12" t="s">
        <v>100</v>
      </c>
      <c r="E188" s="12" t="s">
        <v>102</v>
      </c>
      <c r="F188" s="12" t="s">
        <v>103</v>
      </c>
      <c r="G188" s="12">
        <v>2470</v>
      </c>
      <c r="H188" s="15">
        <v>5</v>
      </c>
      <c r="I188" s="15">
        <v>15</v>
      </c>
      <c r="J188" s="15">
        <v>37050</v>
      </c>
      <c r="K188" s="12">
        <v>0</v>
      </c>
      <c r="L188" s="15">
        <v>37050</v>
      </c>
      <c r="M188" s="15">
        <v>24700</v>
      </c>
      <c r="N188" s="15">
        <v>12350</v>
      </c>
    </row>
    <row r="189" spans="1:14" hidden="1" x14ac:dyDescent="0.25">
      <c r="A189" s="13">
        <v>44348</v>
      </c>
      <c r="B189" s="13" t="str">
        <f t="shared" si="2"/>
        <v>Q2</v>
      </c>
      <c r="C189" s="12" t="s">
        <v>92</v>
      </c>
      <c r="D189" s="12" t="s">
        <v>100</v>
      </c>
      <c r="E189" s="12" t="s">
        <v>86</v>
      </c>
      <c r="F189" s="12" t="s">
        <v>96</v>
      </c>
      <c r="G189" s="12">
        <v>2460</v>
      </c>
      <c r="H189" s="15">
        <v>10</v>
      </c>
      <c r="I189" s="15">
        <v>300</v>
      </c>
      <c r="J189" s="15">
        <v>738000</v>
      </c>
      <c r="K189" s="12">
        <v>59040</v>
      </c>
      <c r="L189" s="15">
        <v>678960</v>
      </c>
      <c r="M189" s="15">
        <v>615000</v>
      </c>
      <c r="N189" s="15">
        <v>63960</v>
      </c>
    </row>
    <row r="190" spans="1:14" hidden="1" x14ac:dyDescent="0.25">
      <c r="A190" s="13">
        <v>44348</v>
      </c>
      <c r="B190" s="13" t="str">
        <f t="shared" si="2"/>
        <v>Q2</v>
      </c>
      <c r="C190" s="12" t="s">
        <v>92</v>
      </c>
      <c r="D190" s="12" t="s">
        <v>100</v>
      </c>
      <c r="E190" s="12" t="s">
        <v>99</v>
      </c>
      <c r="F190" s="12" t="s">
        <v>96</v>
      </c>
      <c r="G190" s="12">
        <v>2460</v>
      </c>
      <c r="H190" s="15">
        <v>260</v>
      </c>
      <c r="I190" s="15">
        <v>300</v>
      </c>
      <c r="J190" s="15">
        <v>738000</v>
      </c>
      <c r="K190" s="12">
        <v>59040</v>
      </c>
      <c r="L190" s="15">
        <v>678960</v>
      </c>
      <c r="M190" s="15">
        <v>615000</v>
      </c>
      <c r="N190" s="15">
        <v>63960</v>
      </c>
    </row>
    <row r="191" spans="1:14" hidden="1" x14ac:dyDescent="0.25">
      <c r="A191" s="13">
        <v>44348</v>
      </c>
      <c r="B191" s="13" t="str">
        <f t="shared" si="2"/>
        <v>Q2</v>
      </c>
      <c r="C191" s="12" t="s">
        <v>84</v>
      </c>
      <c r="D191" s="12" t="s">
        <v>98</v>
      </c>
      <c r="E191" s="12" t="s">
        <v>90</v>
      </c>
      <c r="F191" s="12" t="s">
        <v>96</v>
      </c>
      <c r="G191" s="12">
        <v>2338</v>
      </c>
      <c r="H191" s="15">
        <v>120</v>
      </c>
      <c r="I191" s="15">
        <v>7</v>
      </c>
      <c r="J191" s="15">
        <v>16366</v>
      </c>
      <c r="K191" s="12">
        <v>1309.28</v>
      </c>
      <c r="L191" s="15">
        <v>15056.72</v>
      </c>
      <c r="M191" s="15">
        <v>11690</v>
      </c>
      <c r="N191" s="15">
        <v>3366.7199999999993</v>
      </c>
    </row>
    <row r="192" spans="1:14" hidden="1" x14ac:dyDescent="0.25">
      <c r="A192" s="13">
        <v>44348</v>
      </c>
      <c r="B192" s="13" t="str">
        <f t="shared" si="2"/>
        <v>Q2</v>
      </c>
      <c r="C192" s="12" t="s">
        <v>84</v>
      </c>
      <c r="D192" s="12" t="s">
        <v>98</v>
      </c>
      <c r="E192" s="12" t="s">
        <v>95</v>
      </c>
      <c r="F192" s="12" t="s">
        <v>96</v>
      </c>
      <c r="G192" s="12">
        <v>2338</v>
      </c>
      <c r="H192" s="15">
        <v>250</v>
      </c>
      <c r="I192" s="15">
        <v>7</v>
      </c>
      <c r="J192" s="15">
        <v>16366</v>
      </c>
      <c r="K192" s="12">
        <v>1309.28</v>
      </c>
      <c r="L192" s="15">
        <v>15056.72</v>
      </c>
      <c r="M192" s="15">
        <v>11690</v>
      </c>
      <c r="N192" s="15">
        <v>3366.7199999999993</v>
      </c>
    </row>
    <row r="193" spans="1:14" hidden="1" x14ac:dyDescent="0.25">
      <c r="A193" s="13">
        <v>44348</v>
      </c>
      <c r="B193" s="13" t="str">
        <f t="shared" si="2"/>
        <v>Q2</v>
      </c>
      <c r="C193" s="12" t="s">
        <v>88</v>
      </c>
      <c r="D193" s="12" t="s">
        <v>89</v>
      </c>
      <c r="E193" s="12" t="s">
        <v>101</v>
      </c>
      <c r="F193" s="12" t="s">
        <v>103</v>
      </c>
      <c r="G193" s="12">
        <v>2178</v>
      </c>
      <c r="H193" s="15">
        <v>3</v>
      </c>
      <c r="I193" s="15">
        <v>15</v>
      </c>
      <c r="J193" s="15">
        <v>32670</v>
      </c>
      <c r="K193" s="12">
        <v>0</v>
      </c>
      <c r="L193" s="15">
        <v>32670</v>
      </c>
      <c r="M193" s="15">
        <v>21780</v>
      </c>
      <c r="N193" s="15">
        <v>10890</v>
      </c>
    </row>
    <row r="194" spans="1:14" hidden="1" x14ac:dyDescent="0.25">
      <c r="A194" s="13">
        <v>44348</v>
      </c>
      <c r="B194" s="13" t="str">
        <f t="shared" ref="B194:B257" si="3">"Q"&amp;ROUNDUP(MONTH(A194)/3,0)</f>
        <v>Q2</v>
      </c>
      <c r="C194" s="12" t="s">
        <v>88</v>
      </c>
      <c r="D194" s="12" t="s">
        <v>89</v>
      </c>
      <c r="E194" s="12" t="s">
        <v>95</v>
      </c>
      <c r="F194" s="12" t="s">
        <v>103</v>
      </c>
      <c r="G194" s="12">
        <v>2178</v>
      </c>
      <c r="H194" s="15">
        <v>250</v>
      </c>
      <c r="I194" s="15">
        <v>15</v>
      </c>
      <c r="J194" s="15">
        <v>32670</v>
      </c>
      <c r="K194" s="12">
        <v>0</v>
      </c>
      <c r="L194" s="15">
        <v>32670</v>
      </c>
      <c r="M194" s="15">
        <v>21780</v>
      </c>
      <c r="N194" s="15">
        <v>10890</v>
      </c>
    </row>
    <row r="195" spans="1:14" hidden="1" x14ac:dyDescent="0.25">
      <c r="A195" s="13">
        <v>44348</v>
      </c>
      <c r="B195" s="13" t="str">
        <f t="shared" si="3"/>
        <v>Q2</v>
      </c>
      <c r="C195" s="12" t="s">
        <v>94</v>
      </c>
      <c r="D195" s="12" t="s">
        <v>89</v>
      </c>
      <c r="E195" s="12" t="s">
        <v>102</v>
      </c>
      <c r="F195" s="12" t="s">
        <v>87</v>
      </c>
      <c r="G195" s="12">
        <v>1901</v>
      </c>
      <c r="H195" s="15">
        <v>5</v>
      </c>
      <c r="I195" s="15">
        <v>12</v>
      </c>
      <c r="J195" s="15">
        <v>22812</v>
      </c>
      <c r="K195" s="12">
        <v>684.36</v>
      </c>
      <c r="L195" s="15">
        <v>22127.64</v>
      </c>
      <c r="M195" s="15">
        <v>5703</v>
      </c>
      <c r="N195" s="15">
        <v>16424.64</v>
      </c>
    </row>
    <row r="196" spans="1:14" hidden="1" x14ac:dyDescent="0.25">
      <c r="A196" s="13">
        <v>44348</v>
      </c>
      <c r="B196" s="13" t="str">
        <f t="shared" si="3"/>
        <v>Q2</v>
      </c>
      <c r="C196" s="12" t="s">
        <v>94</v>
      </c>
      <c r="D196" s="12" t="s">
        <v>89</v>
      </c>
      <c r="E196" s="12" t="s">
        <v>86</v>
      </c>
      <c r="F196" s="12" t="s">
        <v>87</v>
      </c>
      <c r="G196" s="12">
        <v>1901</v>
      </c>
      <c r="H196" s="15">
        <v>10</v>
      </c>
      <c r="I196" s="15">
        <v>12</v>
      </c>
      <c r="J196" s="15">
        <v>22812</v>
      </c>
      <c r="K196" s="12">
        <v>684.36</v>
      </c>
      <c r="L196" s="15">
        <v>22127.64</v>
      </c>
      <c r="M196" s="15">
        <v>5703</v>
      </c>
      <c r="N196" s="15">
        <v>16424.64</v>
      </c>
    </row>
    <row r="197" spans="1:14" hidden="1" x14ac:dyDescent="0.25">
      <c r="A197" s="13">
        <v>44348</v>
      </c>
      <c r="B197" s="13" t="str">
        <f t="shared" si="3"/>
        <v>Q2</v>
      </c>
      <c r="C197" s="12" t="s">
        <v>84</v>
      </c>
      <c r="D197" s="12" t="s">
        <v>89</v>
      </c>
      <c r="E197" s="12" t="s">
        <v>102</v>
      </c>
      <c r="F197" s="12" t="s">
        <v>103</v>
      </c>
      <c r="G197" s="12">
        <v>1899</v>
      </c>
      <c r="H197" s="15">
        <v>5</v>
      </c>
      <c r="I197" s="15">
        <v>20</v>
      </c>
      <c r="J197" s="15">
        <v>37980</v>
      </c>
      <c r="K197" s="12">
        <v>0</v>
      </c>
      <c r="L197" s="15">
        <v>37980</v>
      </c>
      <c r="M197" s="15">
        <v>18990</v>
      </c>
      <c r="N197" s="15">
        <v>18990</v>
      </c>
    </row>
    <row r="198" spans="1:14" hidden="1" x14ac:dyDescent="0.25">
      <c r="A198" s="13">
        <v>44348</v>
      </c>
      <c r="B198" s="13" t="str">
        <f t="shared" si="3"/>
        <v>Q2</v>
      </c>
      <c r="C198" s="12" t="s">
        <v>84</v>
      </c>
      <c r="D198" s="12" t="s">
        <v>89</v>
      </c>
      <c r="E198" s="12" t="s">
        <v>99</v>
      </c>
      <c r="F198" s="12" t="s">
        <v>103</v>
      </c>
      <c r="G198" s="12">
        <v>1899</v>
      </c>
      <c r="H198" s="15">
        <v>260</v>
      </c>
      <c r="I198" s="15">
        <v>20</v>
      </c>
      <c r="J198" s="15">
        <v>37980</v>
      </c>
      <c r="K198" s="12">
        <v>0</v>
      </c>
      <c r="L198" s="15">
        <v>37980</v>
      </c>
      <c r="M198" s="15">
        <v>18990</v>
      </c>
      <c r="N198" s="15">
        <v>18990</v>
      </c>
    </row>
    <row r="199" spans="1:14" x14ac:dyDescent="0.25">
      <c r="A199" s="13">
        <v>44348</v>
      </c>
      <c r="B199" s="13" t="str">
        <f t="shared" si="3"/>
        <v>Q2</v>
      </c>
      <c r="C199" s="12" t="s">
        <v>97</v>
      </c>
      <c r="D199" s="12" t="s">
        <v>85</v>
      </c>
      <c r="E199" s="12" t="s">
        <v>86</v>
      </c>
      <c r="F199" s="12" t="s">
        <v>91</v>
      </c>
      <c r="G199" s="12">
        <v>1583</v>
      </c>
      <c r="H199" s="15">
        <v>10</v>
      </c>
      <c r="I199" s="15">
        <v>125</v>
      </c>
      <c r="J199" s="15">
        <v>197875</v>
      </c>
      <c r="K199" s="12">
        <v>25723.75</v>
      </c>
      <c r="L199" s="15">
        <v>172151.25</v>
      </c>
      <c r="M199" s="15">
        <v>189960</v>
      </c>
      <c r="N199" s="15">
        <v>-17808.75</v>
      </c>
    </row>
    <row r="200" spans="1:14" x14ac:dyDescent="0.25">
      <c r="A200" s="13">
        <v>44348</v>
      </c>
      <c r="B200" s="13" t="str">
        <f t="shared" si="3"/>
        <v>Q2</v>
      </c>
      <c r="C200" s="12" t="s">
        <v>97</v>
      </c>
      <c r="D200" s="12" t="s">
        <v>85</v>
      </c>
      <c r="E200" s="12" t="s">
        <v>95</v>
      </c>
      <c r="F200" s="12" t="s">
        <v>91</v>
      </c>
      <c r="G200" s="12">
        <v>1583</v>
      </c>
      <c r="H200" s="15">
        <v>250</v>
      </c>
      <c r="I200" s="15">
        <v>125</v>
      </c>
      <c r="J200" s="15">
        <v>197875</v>
      </c>
      <c r="K200" s="12">
        <v>25723.75</v>
      </c>
      <c r="L200" s="15">
        <v>172151.25</v>
      </c>
      <c r="M200" s="15">
        <v>189960</v>
      </c>
      <c r="N200" s="15">
        <v>-17808.75</v>
      </c>
    </row>
    <row r="201" spans="1:14" x14ac:dyDescent="0.25">
      <c r="A201" s="13">
        <v>44348</v>
      </c>
      <c r="B201" s="13" t="str">
        <f t="shared" si="3"/>
        <v>Q2</v>
      </c>
      <c r="C201" s="12" t="s">
        <v>97</v>
      </c>
      <c r="D201" s="12" t="s">
        <v>98</v>
      </c>
      <c r="E201" s="12" t="s">
        <v>86</v>
      </c>
      <c r="F201" s="12" t="s">
        <v>87</v>
      </c>
      <c r="G201" s="12">
        <v>1570</v>
      </c>
      <c r="H201" s="15">
        <v>10</v>
      </c>
      <c r="I201" s="15">
        <v>125</v>
      </c>
      <c r="J201" s="15">
        <v>196250</v>
      </c>
      <c r="K201" s="12">
        <v>5887.5</v>
      </c>
      <c r="L201" s="15">
        <v>190362.5</v>
      </c>
      <c r="M201" s="15">
        <v>188400</v>
      </c>
      <c r="N201" s="15">
        <v>1962.5</v>
      </c>
    </row>
    <row r="202" spans="1:14" x14ac:dyDescent="0.25">
      <c r="A202" s="13">
        <v>44348</v>
      </c>
      <c r="B202" s="13" t="str">
        <f t="shared" si="3"/>
        <v>Q2</v>
      </c>
      <c r="C202" s="12" t="s">
        <v>97</v>
      </c>
      <c r="D202" s="12" t="s">
        <v>98</v>
      </c>
      <c r="E202" s="12" t="s">
        <v>95</v>
      </c>
      <c r="F202" s="12" t="s">
        <v>87</v>
      </c>
      <c r="G202" s="12">
        <v>1570</v>
      </c>
      <c r="H202" s="15">
        <v>250</v>
      </c>
      <c r="I202" s="15">
        <v>125</v>
      </c>
      <c r="J202" s="15">
        <v>196250</v>
      </c>
      <c r="K202" s="12">
        <v>5887.5</v>
      </c>
      <c r="L202" s="15">
        <v>190362.5</v>
      </c>
      <c r="M202" s="15">
        <v>188400</v>
      </c>
      <c r="N202" s="15">
        <v>1962.5</v>
      </c>
    </row>
    <row r="203" spans="1:14" hidden="1" x14ac:dyDescent="0.25">
      <c r="A203" s="13">
        <v>44348</v>
      </c>
      <c r="B203" s="13" t="str">
        <f t="shared" si="3"/>
        <v>Q2</v>
      </c>
      <c r="C203" s="12" t="s">
        <v>94</v>
      </c>
      <c r="D203" s="12" t="s">
        <v>98</v>
      </c>
      <c r="E203" s="12" t="s">
        <v>102</v>
      </c>
      <c r="F203" s="12" t="s">
        <v>103</v>
      </c>
      <c r="G203" s="12">
        <v>1545</v>
      </c>
      <c r="H203" s="15">
        <v>5</v>
      </c>
      <c r="I203" s="15">
        <v>12</v>
      </c>
      <c r="J203" s="15">
        <v>18540</v>
      </c>
      <c r="K203" s="12">
        <v>0</v>
      </c>
      <c r="L203" s="15">
        <v>18540</v>
      </c>
      <c r="M203" s="15">
        <v>4635</v>
      </c>
      <c r="N203" s="15">
        <v>13905</v>
      </c>
    </row>
    <row r="204" spans="1:14" hidden="1" x14ac:dyDescent="0.25">
      <c r="A204" s="13">
        <v>44348</v>
      </c>
      <c r="B204" s="13" t="str">
        <f t="shared" si="3"/>
        <v>Q2</v>
      </c>
      <c r="C204" s="12" t="s">
        <v>94</v>
      </c>
      <c r="D204" s="12" t="s">
        <v>98</v>
      </c>
      <c r="E204" s="12" t="s">
        <v>90</v>
      </c>
      <c r="F204" s="12" t="s">
        <v>103</v>
      </c>
      <c r="G204" s="12">
        <v>1545</v>
      </c>
      <c r="H204" s="15">
        <v>120</v>
      </c>
      <c r="I204" s="15">
        <v>12</v>
      </c>
      <c r="J204" s="15">
        <v>18540</v>
      </c>
      <c r="K204" s="12">
        <v>0</v>
      </c>
      <c r="L204" s="15">
        <v>18540</v>
      </c>
      <c r="M204" s="15">
        <v>4635</v>
      </c>
      <c r="N204" s="15">
        <v>13905</v>
      </c>
    </row>
    <row r="205" spans="1:14" hidden="1" x14ac:dyDescent="0.25">
      <c r="A205" s="13">
        <v>44348</v>
      </c>
      <c r="B205" s="13" t="str">
        <f t="shared" si="3"/>
        <v>Q2</v>
      </c>
      <c r="C205" s="12" t="s">
        <v>84</v>
      </c>
      <c r="D205" s="12" t="s">
        <v>100</v>
      </c>
      <c r="E205" s="12" t="s">
        <v>90</v>
      </c>
      <c r="F205" s="12" t="s">
        <v>96</v>
      </c>
      <c r="G205" s="12">
        <v>1498</v>
      </c>
      <c r="H205" s="15">
        <v>120</v>
      </c>
      <c r="I205" s="15">
        <v>7</v>
      </c>
      <c r="J205" s="15">
        <v>10486</v>
      </c>
      <c r="K205" s="12">
        <v>629.16</v>
      </c>
      <c r="L205" s="15">
        <v>9856.84</v>
      </c>
      <c r="M205" s="15">
        <v>7490</v>
      </c>
      <c r="N205" s="15">
        <v>2366.84</v>
      </c>
    </row>
    <row r="206" spans="1:14" hidden="1" x14ac:dyDescent="0.25">
      <c r="A206" s="13">
        <v>44348</v>
      </c>
      <c r="B206" s="13" t="str">
        <f t="shared" si="3"/>
        <v>Q2</v>
      </c>
      <c r="C206" s="12" t="s">
        <v>84</v>
      </c>
      <c r="D206" s="12" t="s">
        <v>100</v>
      </c>
      <c r="E206" s="12" t="s">
        <v>95</v>
      </c>
      <c r="F206" s="12" t="s">
        <v>96</v>
      </c>
      <c r="G206" s="12">
        <v>1498</v>
      </c>
      <c r="H206" s="15">
        <v>250</v>
      </c>
      <c r="I206" s="15">
        <v>7</v>
      </c>
      <c r="J206" s="15">
        <v>10486</v>
      </c>
      <c r="K206" s="12">
        <v>629.16</v>
      </c>
      <c r="L206" s="15">
        <v>9856.84</v>
      </c>
      <c r="M206" s="15">
        <v>7490</v>
      </c>
      <c r="N206" s="15">
        <v>2366.84</v>
      </c>
    </row>
    <row r="207" spans="1:14" hidden="1" x14ac:dyDescent="0.25">
      <c r="A207" s="13">
        <v>44348</v>
      </c>
      <c r="B207" s="13" t="str">
        <f t="shared" si="3"/>
        <v>Q2</v>
      </c>
      <c r="C207" s="12" t="s">
        <v>84</v>
      </c>
      <c r="D207" s="12" t="s">
        <v>89</v>
      </c>
      <c r="E207" s="12" t="s">
        <v>86</v>
      </c>
      <c r="F207" s="12" t="s">
        <v>96</v>
      </c>
      <c r="G207" s="12">
        <v>1496</v>
      </c>
      <c r="H207" s="15">
        <v>10</v>
      </c>
      <c r="I207" s="15">
        <v>350</v>
      </c>
      <c r="J207" s="15">
        <v>523600</v>
      </c>
      <c r="K207" s="12">
        <v>31416</v>
      </c>
      <c r="L207" s="15">
        <v>492184</v>
      </c>
      <c r="M207" s="15">
        <v>388960</v>
      </c>
      <c r="N207" s="15">
        <v>103224</v>
      </c>
    </row>
    <row r="208" spans="1:14" hidden="1" x14ac:dyDescent="0.25">
      <c r="A208" s="13">
        <v>44348</v>
      </c>
      <c r="B208" s="13" t="str">
        <f t="shared" si="3"/>
        <v>Q2</v>
      </c>
      <c r="C208" s="12" t="s">
        <v>84</v>
      </c>
      <c r="D208" s="12" t="s">
        <v>89</v>
      </c>
      <c r="E208" s="12" t="s">
        <v>90</v>
      </c>
      <c r="F208" s="12" t="s">
        <v>96</v>
      </c>
      <c r="G208" s="12">
        <v>1496</v>
      </c>
      <c r="H208" s="15">
        <v>120</v>
      </c>
      <c r="I208" s="15">
        <v>350</v>
      </c>
      <c r="J208" s="15">
        <v>523600</v>
      </c>
      <c r="K208" s="12">
        <v>31416</v>
      </c>
      <c r="L208" s="15">
        <v>492184</v>
      </c>
      <c r="M208" s="15">
        <v>388960</v>
      </c>
      <c r="N208" s="15">
        <v>103224</v>
      </c>
    </row>
    <row r="209" spans="1:14" hidden="1" x14ac:dyDescent="0.25">
      <c r="A209" s="13">
        <v>44348</v>
      </c>
      <c r="B209" s="13" t="str">
        <f t="shared" si="3"/>
        <v>Q2</v>
      </c>
      <c r="C209" s="12" t="s">
        <v>84</v>
      </c>
      <c r="D209" s="12" t="s">
        <v>98</v>
      </c>
      <c r="E209" s="12" t="s">
        <v>86</v>
      </c>
      <c r="F209" s="12" t="s">
        <v>96</v>
      </c>
      <c r="G209" s="12">
        <v>1366</v>
      </c>
      <c r="H209" s="15">
        <v>10</v>
      </c>
      <c r="I209" s="15">
        <v>20</v>
      </c>
      <c r="J209" s="15">
        <v>27320</v>
      </c>
      <c r="K209" s="12">
        <v>2185.6</v>
      </c>
      <c r="L209" s="15">
        <v>25134.400000000001</v>
      </c>
      <c r="M209" s="15">
        <v>13660</v>
      </c>
      <c r="N209" s="15">
        <v>11474.400000000001</v>
      </c>
    </row>
    <row r="210" spans="1:14" hidden="1" x14ac:dyDescent="0.25">
      <c r="A210" s="13">
        <v>44348</v>
      </c>
      <c r="B210" s="13" t="str">
        <f t="shared" si="3"/>
        <v>Q2</v>
      </c>
      <c r="C210" s="12" t="s">
        <v>84</v>
      </c>
      <c r="D210" s="12" t="s">
        <v>98</v>
      </c>
      <c r="E210" s="12" t="s">
        <v>99</v>
      </c>
      <c r="F210" s="12" t="s">
        <v>96</v>
      </c>
      <c r="G210" s="12">
        <v>1366</v>
      </c>
      <c r="H210" s="15">
        <v>260</v>
      </c>
      <c r="I210" s="15">
        <v>20</v>
      </c>
      <c r="J210" s="15">
        <v>27320</v>
      </c>
      <c r="K210" s="12">
        <v>2185.6</v>
      </c>
      <c r="L210" s="15">
        <v>25134.400000000001</v>
      </c>
      <c r="M210" s="15">
        <v>13660</v>
      </c>
      <c r="N210" s="15">
        <v>11474.400000000001</v>
      </c>
    </row>
    <row r="211" spans="1:14" hidden="1" x14ac:dyDescent="0.25">
      <c r="A211" s="13">
        <v>44348</v>
      </c>
      <c r="B211" s="13" t="str">
        <f t="shared" si="3"/>
        <v>Q2</v>
      </c>
      <c r="C211" s="12" t="s">
        <v>84</v>
      </c>
      <c r="D211" s="12" t="s">
        <v>93</v>
      </c>
      <c r="E211" s="12" t="s">
        <v>102</v>
      </c>
      <c r="F211" s="12" t="s">
        <v>96</v>
      </c>
      <c r="G211" s="12">
        <v>1282</v>
      </c>
      <c r="H211" s="15">
        <v>5</v>
      </c>
      <c r="I211" s="15">
        <v>20</v>
      </c>
      <c r="J211" s="15">
        <v>25640</v>
      </c>
      <c r="K211" s="12">
        <v>2051.1999999999998</v>
      </c>
      <c r="L211" s="15">
        <v>23588.799999999999</v>
      </c>
      <c r="M211" s="15">
        <v>12820</v>
      </c>
      <c r="N211" s="15">
        <v>10768.8</v>
      </c>
    </row>
    <row r="212" spans="1:14" hidden="1" x14ac:dyDescent="0.25">
      <c r="A212" s="13">
        <v>44348</v>
      </c>
      <c r="B212" s="13" t="str">
        <f t="shared" si="3"/>
        <v>Q2</v>
      </c>
      <c r="C212" s="12" t="s">
        <v>84</v>
      </c>
      <c r="D212" s="12" t="s">
        <v>93</v>
      </c>
      <c r="E212" s="12" t="s">
        <v>99</v>
      </c>
      <c r="F212" s="12" t="s">
        <v>96</v>
      </c>
      <c r="G212" s="12">
        <v>1282</v>
      </c>
      <c r="H212" s="15">
        <v>260</v>
      </c>
      <c r="I212" s="15">
        <v>20</v>
      </c>
      <c r="J212" s="15">
        <v>25640</v>
      </c>
      <c r="K212" s="12">
        <v>2051.1999999999998</v>
      </c>
      <c r="L212" s="15">
        <v>23588.799999999999</v>
      </c>
      <c r="M212" s="15">
        <v>12820</v>
      </c>
      <c r="N212" s="15">
        <v>10768.8</v>
      </c>
    </row>
    <row r="213" spans="1:14" hidden="1" x14ac:dyDescent="0.25">
      <c r="A213" s="13">
        <v>44348</v>
      </c>
      <c r="B213" s="13" t="str">
        <f t="shared" si="3"/>
        <v>Q2</v>
      </c>
      <c r="C213" s="12" t="s">
        <v>84</v>
      </c>
      <c r="D213" s="12" t="s">
        <v>89</v>
      </c>
      <c r="E213" s="12" t="s">
        <v>90</v>
      </c>
      <c r="F213" s="12" t="s">
        <v>91</v>
      </c>
      <c r="G213" s="12">
        <v>1190</v>
      </c>
      <c r="H213" s="15">
        <v>120</v>
      </c>
      <c r="I213" s="15">
        <v>7</v>
      </c>
      <c r="J213" s="15">
        <v>8330</v>
      </c>
      <c r="K213" s="12">
        <v>1082.9000000000001</v>
      </c>
      <c r="L213" s="15">
        <v>7247.1</v>
      </c>
      <c r="M213" s="15">
        <v>5950</v>
      </c>
      <c r="N213" s="15">
        <v>1297.1000000000004</v>
      </c>
    </row>
    <row r="214" spans="1:14" hidden="1" x14ac:dyDescent="0.25">
      <c r="A214" s="13">
        <v>44348</v>
      </c>
      <c r="B214" s="13" t="str">
        <f t="shared" si="3"/>
        <v>Q2</v>
      </c>
      <c r="C214" s="12" t="s">
        <v>84</v>
      </c>
      <c r="D214" s="12" t="s">
        <v>89</v>
      </c>
      <c r="E214" s="12" t="s">
        <v>99</v>
      </c>
      <c r="F214" s="12" t="s">
        <v>91</v>
      </c>
      <c r="G214" s="12">
        <v>1190</v>
      </c>
      <c r="H214" s="15">
        <v>260</v>
      </c>
      <c r="I214" s="15">
        <v>7</v>
      </c>
      <c r="J214" s="15">
        <v>8330</v>
      </c>
      <c r="K214" s="12">
        <v>1082.9000000000001</v>
      </c>
      <c r="L214" s="15">
        <v>7247.1</v>
      </c>
      <c r="M214" s="15">
        <v>5950</v>
      </c>
      <c r="N214" s="15">
        <v>1297.1000000000004</v>
      </c>
    </row>
    <row r="215" spans="1:14" hidden="1" x14ac:dyDescent="0.25">
      <c r="A215" s="13">
        <v>44348</v>
      </c>
      <c r="B215" s="13" t="str">
        <f t="shared" si="3"/>
        <v>Q2</v>
      </c>
      <c r="C215" s="12" t="s">
        <v>94</v>
      </c>
      <c r="D215" s="12" t="s">
        <v>93</v>
      </c>
      <c r="E215" s="12" t="s">
        <v>102</v>
      </c>
      <c r="F215" s="12" t="s">
        <v>87</v>
      </c>
      <c r="G215" s="12">
        <v>1142</v>
      </c>
      <c r="H215" s="15">
        <v>5</v>
      </c>
      <c r="I215" s="15">
        <v>12</v>
      </c>
      <c r="J215" s="15">
        <v>13704</v>
      </c>
      <c r="K215" s="12">
        <v>274.08</v>
      </c>
      <c r="L215" s="15">
        <v>13429.92</v>
      </c>
      <c r="M215" s="15">
        <v>3426</v>
      </c>
      <c r="N215" s="15">
        <v>10003.92</v>
      </c>
    </row>
    <row r="216" spans="1:14" hidden="1" x14ac:dyDescent="0.25">
      <c r="A216" s="13">
        <v>44348</v>
      </c>
      <c r="B216" s="13" t="str">
        <f t="shared" si="3"/>
        <v>Q2</v>
      </c>
      <c r="C216" s="12" t="s">
        <v>94</v>
      </c>
      <c r="D216" s="12" t="s">
        <v>93</v>
      </c>
      <c r="E216" s="12" t="s">
        <v>86</v>
      </c>
      <c r="F216" s="12" t="s">
        <v>87</v>
      </c>
      <c r="G216" s="12">
        <v>1142</v>
      </c>
      <c r="H216" s="15">
        <v>10</v>
      </c>
      <c r="I216" s="15">
        <v>12</v>
      </c>
      <c r="J216" s="15">
        <v>13704</v>
      </c>
      <c r="K216" s="12">
        <v>274.08</v>
      </c>
      <c r="L216" s="15">
        <v>13429.92</v>
      </c>
      <c r="M216" s="15">
        <v>3426</v>
      </c>
      <c r="N216" s="15">
        <v>10003.92</v>
      </c>
    </row>
    <row r="217" spans="1:14" hidden="1" x14ac:dyDescent="0.25">
      <c r="A217" s="13">
        <v>44348</v>
      </c>
      <c r="B217" s="13" t="str">
        <f t="shared" si="3"/>
        <v>Q2</v>
      </c>
      <c r="C217" s="12" t="s">
        <v>84</v>
      </c>
      <c r="D217" s="12" t="s">
        <v>85</v>
      </c>
      <c r="E217" s="12" t="s">
        <v>90</v>
      </c>
      <c r="F217" s="12" t="s">
        <v>96</v>
      </c>
      <c r="G217" s="12">
        <v>1135</v>
      </c>
      <c r="H217" s="15">
        <v>120</v>
      </c>
      <c r="I217" s="15">
        <v>7</v>
      </c>
      <c r="J217" s="15">
        <v>7945</v>
      </c>
      <c r="K217" s="12">
        <v>556.15</v>
      </c>
      <c r="L217" s="15">
        <v>7388.85</v>
      </c>
      <c r="M217" s="15">
        <v>5675</v>
      </c>
      <c r="N217" s="15">
        <v>1713.8500000000004</v>
      </c>
    </row>
    <row r="218" spans="1:14" hidden="1" x14ac:dyDescent="0.25">
      <c r="A218" s="13">
        <v>44348</v>
      </c>
      <c r="B218" s="13" t="str">
        <f t="shared" si="3"/>
        <v>Q2</v>
      </c>
      <c r="C218" s="12" t="s">
        <v>84</v>
      </c>
      <c r="D218" s="12" t="s">
        <v>85</v>
      </c>
      <c r="E218" s="12" t="s">
        <v>99</v>
      </c>
      <c r="F218" s="12" t="s">
        <v>96</v>
      </c>
      <c r="G218" s="12">
        <v>1135</v>
      </c>
      <c r="H218" s="15">
        <v>260</v>
      </c>
      <c r="I218" s="15">
        <v>7</v>
      </c>
      <c r="J218" s="15">
        <v>7945</v>
      </c>
      <c r="K218" s="12">
        <v>556.15</v>
      </c>
      <c r="L218" s="15">
        <v>7388.85</v>
      </c>
      <c r="M218" s="15">
        <v>5675</v>
      </c>
      <c r="N218" s="15">
        <v>1713.8500000000004</v>
      </c>
    </row>
    <row r="219" spans="1:14" hidden="1" x14ac:dyDescent="0.25">
      <c r="A219" s="13">
        <v>44348</v>
      </c>
      <c r="B219" s="13" t="str">
        <f t="shared" si="3"/>
        <v>Q2</v>
      </c>
      <c r="C219" s="12" t="s">
        <v>92</v>
      </c>
      <c r="D219" s="12" t="s">
        <v>85</v>
      </c>
      <c r="E219" s="12" t="s">
        <v>101</v>
      </c>
      <c r="F219" s="12" t="s">
        <v>96</v>
      </c>
      <c r="G219" s="12">
        <v>1094</v>
      </c>
      <c r="H219" s="15">
        <v>3</v>
      </c>
      <c r="I219" s="15">
        <v>300</v>
      </c>
      <c r="J219" s="15">
        <v>328200</v>
      </c>
      <c r="K219" s="12">
        <v>29538</v>
      </c>
      <c r="L219" s="15">
        <v>298662</v>
      </c>
      <c r="M219" s="15">
        <v>273500</v>
      </c>
      <c r="N219" s="15">
        <v>25162</v>
      </c>
    </row>
    <row r="220" spans="1:14" hidden="1" x14ac:dyDescent="0.25">
      <c r="A220" s="13">
        <v>44348</v>
      </c>
      <c r="B220" s="13" t="str">
        <f t="shared" si="3"/>
        <v>Q2</v>
      </c>
      <c r="C220" s="12" t="s">
        <v>92</v>
      </c>
      <c r="D220" s="12" t="s">
        <v>85</v>
      </c>
      <c r="E220" s="12" t="s">
        <v>86</v>
      </c>
      <c r="F220" s="12" t="s">
        <v>96</v>
      </c>
      <c r="G220" s="12">
        <v>1094</v>
      </c>
      <c r="H220" s="15">
        <v>10</v>
      </c>
      <c r="I220" s="15">
        <v>300</v>
      </c>
      <c r="J220" s="15">
        <v>328200</v>
      </c>
      <c r="K220" s="12">
        <v>29538</v>
      </c>
      <c r="L220" s="15">
        <v>298662</v>
      </c>
      <c r="M220" s="15">
        <v>273500</v>
      </c>
      <c r="N220" s="15">
        <v>25162</v>
      </c>
    </row>
    <row r="221" spans="1:14" hidden="1" x14ac:dyDescent="0.25">
      <c r="A221" s="13">
        <v>44348</v>
      </c>
      <c r="B221" s="13" t="str">
        <f t="shared" si="3"/>
        <v>Q2</v>
      </c>
      <c r="C221" s="12" t="s">
        <v>84</v>
      </c>
      <c r="D221" s="12" t="s">
        <v>100</v>
      </c>
      <c r="E221" s="12" t="s">
        <v>86</v>
      </c>
      <c r="F221" s="12" t="s">
        <v>96</v>
      </c>
      <c r="G221" s="12">
        <v>1038</v>
      </c>
      <c r="H221" s="15">
        <v>10</v>
      </c>
      <c r="I221" s="15">
        <v>20</v>
      </c>
      <c r="J221" s="15">
        <v>20760</v>
      </c>
      <c r="K221" s="12">
        <v>1868.4</v>
      </c>
      <c r="L221" s="15">
        <v>18891.599999999999</v>
      </c>
      <c r="M221" s="15">
        <v>10380</v>
      </c>
      <c r="N221" s="15">
        <v>8511.5999999999985</v>
      </c>
    </row>
    <row r="222" spans="1:14" hidden="1" x14ac:dyDescent="0.25">
      <c r="A222" s="13">
        <v>44348</v>
      </c>
      <c r="B222" s="13" t="str">
        <f t="shared" si="3"/>
        <v>Q2</v>
      </c>
      <c r="C222" s="12" t="s">
        <v>84</v>
      </c>
      <c r="D222" s="12" t="s">
        <v>100</v>
      </c>
      <c r="E222" s="12" t="s">
        <v>99</v>
      </c>
      <c r="F222" s="12" t="s">
        <v>96</v>
      </c>
      <c r="G222" s="12">
        <v>1038</v>
      </c>
      <c r="H222" s="15">
        <v>260</v>
      </c>
      <c r="I222" s="15">
        <v>20</v>
      </c>
      <c r="J222" s="15">
        <v>20760</v>
      </c>
      <c r="K222" s="12">
        <v>1868.4</v>
      </c>
      <c r="L222" s="15">
        <v>18891.599999999999</v>
      </c>
      <c r="M222" s="15">
        <v>10380</v>
      </c>
      <c r="N222" s="15">
        <v>8511.5999999999985</v>
      </c>
    </row>
    <row r="223" spans="1:14" hidden="1" x14ac:dyDescent="0.25">
      <c r="A223" s="13">
        <v>44348</v>
      </c>
      <c r="B223" s="13" t="str">
        <f t="shared" si="3"/>
        <v>Q2</v>
      </c>
      <c r="C223" s="12" t="s">
        <v>84</v>
      </c>
      <c r="D223" s="12" t="s">
        <v>98</v>
      </c>
      <c r="E223" s="12" t="s">
        <v>86</v>
      </c>
      <c r="F223" s="12" t="s">
        <v>103</v>
      </c>
      <c r="G223" s="12">
        <v>1006</v>
      </c>
      <c r="H223" s="15">
        <v>10</v>
      </c>
      <c r="I223" s="15">
        <v>350</v>
      </c>
      <c r="J223" s="15">
        <v>352100</v>
      </c>
      <c r="K223" s="12">
        <v>0</v>
      </c>
      <c r="L223" s="15">
        <v>352100</v>
      </c>
      <c r="M223" s="15">
        <v>261560</v>
      </c>
      <c r="N223" s="15">
        <v>90540</v>
      </c>
    </row>
    <row r="224" spans="1:14" hidden="1" x14ac:dyDescent="0.25">
      <c r="A224" s="13">
        <v>44348</v>
      </c>
      <c r="B224" s="13" t="str">
        <f t="shared" si="3"/>
        <v>Q2</v>
      </c>
      <c r="C224" s="12" t="s">
        <v>84</v>
      </c>
      <c r="D224" s="12" t="s">
        <v>98</v>
      </c>
      <c r="E224" s="12" t="s">
        <v>90</v>
      </c>
      <c r="F224" s="12" t="s">
        <v>103</v>
      </c>
      <c r="G224" s="12">
        <v>1006</v>
      </c>
      <c r="H224" s="15">
        <v>120</v>
      </c>
      <c r="I224" s="15">
        <v>350</v>
      </c>
      <c r="J224" s="15">
        <v>352100</v>
      </c>
      <c r="K224" s="12">
        <v>0</v>
      </c>
      <c r="L224" s="15">
        <v>352100</v>
      </c>
      <c r="M224" s="15">
        <v>261560</v>
      </c>
      <c r="N224" s="15">
        <v>90540</v>
      </c>
    </row>
    <row r="225" spans="1:14" hidden="1" x14ac:dyDescent="0.25">
      <c r="A225" s="13">
        <v>44348</v>
      </c>
      <c r="B225" s="13" t="str">
        <f t="shared" si="3"/>
        <v>Q2</v>
      </c>
      <c r="C225" s="12" t="s">
        <v>92</v>
      </c>
      <c r="D225" s="12" t="s">
        <v>93</v>
      </c>
      <c r="E225" s="12" t="s">
        <v>101</v>
      </c>
      <c r="F225" s="12" t="s">
        <v>96</v>
      </c>
      <c r="G225" s="12">
        <v>991</v>
      </c>
      <c r="H225" s="15">
        <v>3</v>
      </c>
      <c r="I225" s="15">
        <v>300</v>
      </c>
      <c r="J225" s="15">
        <v>297300</v>
      </c>
      <c r="K225" s="12">
        <v>14865</v>
      </c>
      <c r="L225" s="15">
        <v>282435</v>
      </c>
      <c r="M225" s="15">
        <v>247750</v>
      </c>
      <c r="N225" s="15">
        <v>34685</v>
      </c>
    </row>
    <row r="226" spans="1:14" hidden="1" x14ac:dyDescent="0.25">
      <c r="A226" s="13">
        <v>44348</v>
      </c>
      <c r="B226" s="13" t="str">
        <f t="shared" si="3"/>
        <v>Q2</v>
      </c>
      <c r="C226" s="12" t="s">
        <v>92</v>
      </c>
      <c r="D226" s="12" t="s">
        <v>93</v>
      </c>
      <c r="E226" s="12" t="s">
        <v>86</v>
      </c>
      <c r="F226" s="12" t="s">
        <v>96</v>
      </c>
      <c r="G226" s="12">
        <v>991</v>
      </c>
      <c r="H226" s="15">
        <v>10</v>
      </c>
      <c r="I226" s="15">
        <v>300</v>
      </c>
      <c r="J226" s="15">
        <v>297300</v>
      </c>
      <c r="K226" s="12">
        <v>14865</v>
      </c>
      <c r="L226" s="15">
        <v>282435</v>
      </c>
      <c r="M226" s="15">
        <v>247750</v>
      </c>
      <c r="N226" s="15">
        <v>34685</v>
      </c>
    </row>
    <row r="227" spans="1:14" hidden="1" x14ac:dyDescent="0.25">
      <c r="A227" s="13">
        <v>44348</v>
      </c>
      <c r="B227" s="13" t="str">
        <f t="shared" si="3"/>
        <v>Q2</v>
      </c>
      <c r="C227" s="12" t="s">
        <v>88</v>
      </c>
      <c r="D227" s="12" t="s">
        <v>98</v>
      </c>
      <c r="E227" s="12" t="s">
        <v>101</v>
      </c>
      <c r="F227" s="12" t="s">
        <v>103</v>
      </c>
      <c r="G227" s="12">
        <v>888</v>
      </c>
      <c r="H227" s="15">
        <v>3</v>
      </c>
      <c r="I227" s="15">
        <v>15</v>
      </c>
      <c r="J227" s="15">
        <v>13320</v>
      </c>
      <c r="K227" s="12">
        <v>0</v>
      </c>
      <c r="L227" s="15">
        <v>13320</v>
      </c>
      <c r="M227" s="15">
        <v>8880</v>
      </c>
      <c r="N227" s="15">
        <v>4440</v>
      </c>
    </row>
    <row r="228" spans="1:14" hidden="1" x14ac:dyDescent="0.25">
      <c r="A228" s="13">
        <v>44348</v>
      </c>
      <c r="B228" s="13" t="str">
        <f t="shared" si="3"/>
        <v>Q2</v>
      </c>
      <c r="C228" s="12" t="s">
        <v>88</v>
      </c>
      <c r="D228" s="12" t="s">
        <v>98</v>
      </c>
      <c r="E228" s="12" t="s">
        <v>95</v>
      </c>
      <c r="F228" s="12" t="s">
        <v>103</v>
      </c>
      <c r="G228" s="12">
        <v>888</v>
      </c>
      <c r="H228" s="15">
        <v>250</v>
      </c>
      <c r="I228" s="15">
        <v>15</v>
      </c>
      <c r="J228" s="15">
        <v>13320</v>
      </c>
      <c r="K228" s="12">
        <v>0</v>
      </c>
      <c r="L228" s="15">
        <v>13320</v>
      </c>
      <c r="M228" s="15">
        <v>8880</v>
      </c>
      <c r="N228" s="15">
        <v>4440</v>
      </c>
    </row>
    <row r="229" spans="1:14" hidden="1" x14ac:dyDescent="0.25">
      <c r="A229" s="13">
        <v>44348</v>
      </c>
      <c r="B229" s="13" t="str">
        <f t="shared" si="3"/>
        <v>Q2</v>
      </c>
      <c r="C229" s="12" t="s">
        <v>84</v>
      </c>
      <c r="D229" s="12" t="s">
        <v>100</v>
      </c>
      <c r="E229" s="12" t="s">
        <v>101</v>
      </c>
      <c r="F229" s="12" t="s">
        <v>91</v>
      </c>
      <c r="G229" s="12">
        <v>886</v>
      </c>
      <c r="H229" s="15">
        <v>3</v>
      </c>
      <c r="I229" s="15">
        <v>350</v>
      </c>
      <c r="J229" s="15">
        <v>310100</v>
      </c>
      <c r="K229" s="12">
        <v>37212</v>
      </c>
      <c r="L229" s="15">
        <v>272888</v>
      </c>
      <c r="M229" s="15">
        <v>230360</v>
      </c>
      <c r="N229" s="15">
        <v>42528</v>
      </c>
    </row>
    <row r="230" spans="1:14" hidden="1" x14ac:dyDescent="0.25">
      <c r="A230" s="13">
        <v>44348</v>
      </c>
      <c r="B230" s="13" t="str">
        <f t="shared" si="3"/>
        <v>Q2</v>
      </c>
      <c r="C230" s="12" t="s">
        <v>84</v>
      </c>
      <c r="D230" s="12" t="s">
        <v>100</v>
      </c>
      <c r="E230" s="12" t="s">
        <v>86</v>
      </c>
      <c r="F230" s="12" t="s">
        <v>91</v>
      </c>
      <c r="G230" s="12">
        <v>886</v>
      </c>
      <c r="H230" s="15">
        <v>10</v>
      </c>
      <c r="I230" s="15">
        <v>350</v>
      </c>
      <c r="J230" s="15">
        <v>310100</v>
      </c>
      <c r="K230" s="12">
        <v>37212</v>
      </c>
      <c r="L230" s="15">
        <v>272888</v>
      </c>
      <c r="M230" s="15">
        <v>230360</v>
      </c>
      <c r="N230" s="15">
        <v>42528</v>
      </c>
    </row>
    <row r="231" spans="1:14" x14ac:dyDescent="0.25">
      <c r="A231" s="13">
        <v>44348</v>
      </c>
      <c r="B231" s="13" t="str">
        <f t="shared" si="3"/>
        <v>Q2</v>
      </c>
      <c r="C231" s="12" t="s">
        <v>97</v>
      </c>
      <c r="D231" s="12" t="s">
        <v>89</v>
      </c>
      <c r="E231" s="12" t="s">
        <v>86</v>
      </c>
      <c r="F231" s="12" t="s">
        <v>87</v>
      </c>
      <c r="G231" s="12">
        <v>787</v>
      </c>
      <c r="H231" s="15">
        <v>10</v>
      </c>
      <c r="I231" s="15">
        <v>125</v>
      </c>
      <c r="J231" s="15">
        <v>98375</v>
      </c>
      <c r="K231" s="12">
        <v>983.75</v>
      </c>
      <c r="L231" s="15">
        <v>97391.25</v>
      </c>
      <c r="M231" s="15">
        <v>94440</v>
      </c>
      <c r="N231" s="15">
        <v>2951.25</v>
      </c>
    </row>
    <row r="232" spans="1:14" x14ac:dyDescent="0.25">
      <c r="A232" s="13">
        <v>44348</v>
      </c>
      <c r="B232" s="13" t="str">
        <f t="shared" si="3"/>
        <v>Q2</v>
      </c>
      <c r="C232" s="12" t="s">
        <v>97</v>
      </c>
      <c r="D232" s="12" t="s">
        <v>89</v>
      </c>
      <c r="E232" s="12" t="s">
        <v>95</v>
      </c>
      <c r="F232" s="12" t="s">
        <v>87</v>
      </c>
      <c r="G232" s="12">
        <v>787</v>
      </c>
      <c r="H232" s="15">
        <v>250</v>
      </c>
      <c r="I232" s="15">
        <v>125</v>
      </c>
      <c r="J232" s="15">
        <v>98375</v>
      </c>
      <c r="K232" s="12">
        <v>983.75</v>
      </c>
      <c r="L232" s="15">
        <v>97391.25</v>
      </c>
      <c r="M232" s="15">
        <v>94440</v>
      </c>
      <c r="N232" s="15">
        <v>2951.25</v>
      </c>
    </row>
    <row r="233" spans="1:14" x14ac:dyDescent="0.25">
      <c r="A233" s="13">
        <v>44348</v>
      </c>
      <c r="B233" s="13" t="str">
        <f t="shared" si="3"/>
        <v>Q2</v>
      </c>
      <c r="C233" s="12" t="s">
        <v>97</v>
      </c>
      <c r="D233" s="12" t="s">
        <v>93</v>
      </c>
      <c r="E233" s="12" t="s">
        <v>86</v>
      </c>
      <c r="F233" s="12" t="s">
        <v>87</v>
      </c>
      <c r="G233" s="12">
        <v>727</v>
      </c>
      <c r="H233" s="15">
        <v>10</v>
      </c>
      <c r="I233" s="15">
        <v>125</v>
      </c>
      <c r="J233" s="15">
        <v>90875</v>
      </c>
      <c r="K233" s="12">
        <v>908.75</v>
      </c>
      <c r="L233" s="15">
        <v>89966.25</v>
      </c>
      <c r="M233" s="15">
        <v>87240</v>
      </c>
      <c r="N233" s="15">
        <v>2726.25</v>
      </c>
    </row>
    <row r="234" spans="1:14" x14ac:dyDescent="0.25">
      <c r="A234" s="13">
        <v>44348</v>
      </c>
      <c r="B234" s="13" t="str">
        <f t="shared" si="3"/>
        <v>Q2</v>
      </c>
      <c r="C234" s="12" t="s">
        <v>97</v>
      </c>
      <c r="D234" s="12" t="s">
        <v>93</v>
      </c>
      <c r="E234" s="12" t="s">
        <v>95</v>
      </c>
      <c r="F234" s="12" t="s">
        <v>87</v>
      </c>
      <c r="G234" s="12">
        <v>727</v>
      </c>
      <c r="H234" s="15">
        <v>250</v>
      </c>
      <c r="I234" s="15">
        <v>125</v>
      </c>
      <c r="J234" s="15">
        <v>90875</v>
      </c>
      <c r="K234" s="12">
        <v>908.75</v>
      </c>
      <c r="L234" s="15">
        <v>89966.25</v>
      </c>
      <c r="M234" s="15">
        <v>87240</v>
      </c>
      <c r="N234" s="15">
        <v>2726.25</v>
      </c>
    </row>
    <row r="235" spans="1:14" hidden="1" x14ac:dyDescent="0.25">
      <c r="A235" s="13">
        <v>44348</v>
      </c>
      <c r="B235" s="13" t="str">
        <f t="shared" si="3"/>
        <v>Q2</v>
      </c>
      <c r="C235" s="12" t="s">
        <v>84</v>
      </c>
      <c r="D235" s="12" t="s">
        <v>85</v>
      </c>
      <c r="E235" s="12" t="s">
        <v>102</v>
      </c>
      <c r="F235" s="12" t="s">
        <v>96</v>
      </c>
      <c r="G235" s="12">
        <v>708</v>
      </c>
      <c r="H235" s="15">
        <v>5</v>
      </c>
      <c r="I235" s="15">
        <v>20</v>
      </c>
      <c r="J235" s="15">
        <v>14160</v>
      </c>
      <c r="K235" s="12">
        <v>1132.8</v>
      </c>
      <c r="L235" s="15">
        <v>13027.2</v>
      </c>
      <c r="M235" s="15">
        <v>7080</v>
      </c>
      <c r="N235" s="15">
        <v>5947.2000000000007</v>
      </c>
    </row>
    <row r="236" spans="1:14" hidden="1" x14ac:dyDescent="0.25">
      <c r="A236" s="13">
        <v>44348</v>
      </c>
      <c r="B236" s="13" t="str">
        <f t="shared" si="3"/>
        <v>Q2</v>
      </c>
      <c r="C236" s="12" t="s">
        <v>84</v>
      </c>
      <c r="D236" s="12" t="s">
        <v>85</v>
      </c>
      <c r="E236" s="12" t="s">
        <v>99</v>
      </c>
      <c r="F236" s="12" t="s">
        <v>96</v>
      </c>
      <c r="G236" s="12">
        <v>708</v>
      </c>
      <c r="H236" s="15">
        <v>260</v>
      </c>
      <c r="I236" s="15">
        <v>20</v>
      </c>
      <c r="J236" s="15">
        <v>14160</v>
      </c>
      <c r="K236" s="12">
        <v>1132.8</v>
      </c>
      <c r="L236" s="15">
        <v>13027.2</v>
      </c>
      <c r="M236" s="15">
        <v>7080</v>
      </c>
      <c r="N236" s="15">
        <v>5947.2000000000007</v>
      </c>
    </row>
    <row r="237" spans="1:14" hidden="1" x14ac:dyDescent="0.25">
      <c r="A237" s="13">
        <v>44348</v>
      </c>
      <c r="B237" s="13" t="str">
        <f t="shared" si="3"/>
        <v>Q2</v>
      </c>
      <c r="C237" s="12" t="s">
        <v>92</v>
      </c>
      <c r="D237" s="12" t="s">
        <v>98</v>
      </c>
      <c r="E237" s="12" t="s">
        <v>101</v>
      </c>
      <c r="F237" s="12" t="s">
        <v>87</v>
      </c>
      <c r="G237" s="12">
        <v>689</v>
      </c>
      <c r="H237" s="15">
        <v>3</v>
      </c>
      <c r="I237" s="15">
        <v>300</v>
      </c>
      <c r="J237" s="15">
        <v>206700</v>
      </c>
      <c r="K237" s="12">
        <v>6201</v>
      </c>
      <c r="L237" s="15">
        <v>200499</v>
      </c>
      <c r="M237" s="15">
        <v>172250</v>
      </c>
      <c r="N237" s="15">
        <v>28249</v>
      </c>
    </row>
    <row r="238" spans="1:14" hidden="1" x14ac:dyDescent="0.25">
      <c r="A238" s="13">
        <v>44348</v>
      </c>
      <c r="B238" s="13" t="str">
        <f t="shared" si="3"/>
        <v>Q2</v>
      </c>
      <c r="C238" s="12" t="s">
        <v>92</v>
      </c>
      <c r="D238" s="12" t="s">
        <v>98</v>
      </c>
      <c r="E238" s="12" t="s">
        <v>86</v>
      </c>
      <c r="F238" s="12" t="s">
        <v>87</v>
      </c>
      <c r="G238" s="12">
        <v>689</v>
      </c>
      <c r="H238" s="15">
        <v>10</v>
      </c>
      <c r="I238" s="15">
        <v>300</v>
      </c>
      <c r="J238" s="15">
        <v>206700</v>
      </c>
      <c r="K238" s="12">
        <v>6201</v>
      </c>
      <c r="L238" s="15">
        <v>200499</v>
      </c>
      <c r="M238" s="15">
        <v>172250</v>
      </c>
      <c r="N238" s="15">
        <v>28249</v>
      </c>
    </row>
    <row r="239" spans="1:14" x14ac:dyDescent="0.25">
      <c r="A239" s="13">
        <v>44348</v>
      </c>
      <c r="B239" s="13" t="str">
        <f t="shared" si="3"/>
        <v>Q2</v>
      </c>
      <c r="C239" s="12" t="s">
        <v>97</v>
      </c>
      <c r="D239" s="12" t="s">
        <v>100</v>
      </c>
      <c r="E239" s="12" t="s">
        <v>86</v>
      </c>
      <c r="F239" s="12" t="s">
        <v>87</v>
      </c>
      <c r="G239" s="12">
        <v>662</v>
      </c>
      <c r="H239" s="15">
        <v>10</v>
      </c>
      <c r="I239" s="15">
        <v>125</v>
      </c>
      <c r="J239" s="15">
        <v>82750</v>
      </c>
      <c r="K239" s="12">
        <v>1655</v>
      </c>
      <c r="L239" s="15">
        <v>81095</v>
      </c>
      <c r="M239" s="15">
        <v>79440</v>
      </c>
      <c r="N239" s="15">
        <v>1655</v>
      </c>
    </row>
    <row r="240" spans="1:14" x14ac:dyDescent="0.25">
      <c r="A240" s="13">
        <v>44348</v>
      </c>
      <c r="B240" s="13" t="str">
        <f t="shared" si="3"/>
        <v>Q2</v>
      </c>
      <c r="C240" s="12" t="s">
        <v>97</v>
      </c>
      <c r="D240" s="12" t="s">
        <v>100</v>
      </c>
      <c r="E240" s="12" t="s">
        <v>95</v>
      </c>
      <c r="F240" s="12" t="s">
        <v>87</v>
      </c>
      <c r="G240" s="12">
        <v>662</v>
      </c>
      <c r="H240" s="15">
        <v>250</v>
      </c>
      <c r="I240" s="15">
        <v>125</v>
      </c>
      <c r="J240" s="15">
        <v>82750</v>
      </c>
      <c r="K240" s="12">
        <v>1655</v>
      </c>
      <c r="L240" s="15">
        <v>81095</v>
      </c>
      <c r="M240" s="15">
        <v>79440</v>
      </c>
      <c r="N240" s="15">
        <v>1655</v>
      </c>
    </row>
    <row r="241" spans="1:14" hidden="1" x14ac:dyDescent="0.25">
      <c r="A241" s="13">
        <v>44348</v>
      </c>
      <c r="B241" s="13" t="str">
        <f t="shared" si="3"/>
        <v>Q2</v>
      </c>
      <c r="C241" s="12" t="s">
        <v>94</v>
      </c>
      <c r="D241" s="12" t="s">
        <v>100</v>
      </c>
      <c r="E241" s="12" t="s">
        <v>102</v>
      </c>
      <c r="F241" s="12" t="s">
        <v>91</v>
      </c>
      <c r="G241" s="12">
        <v>604</v>
      </c>
      <c r="H241" s="15">
        <v>5</v>
      </c>
      <c r="I241" s="15">
        <v>12</v>
      </c>
      <c r="J241" s="15">
        <v>7248</v>
      </c>
      <c r="K241" s="12">
        <v>942.24</v>
      </c>
      <c r="L241" s="15">
        <v>6305.76</v>
      </c>
      <c r="M241" s="15">
        <v>1812</v>
      </c>
      <c r="N241" s="15">
        <v>4493.76</v>
      </c>
    </row>
    <row r="242" spans="1:14" hidden="1" x14ac:dyDescent="0.25">
      <c r="A242" s="13">
        <v>44348</v>
      </c>
      <c r="B242" s="13" t="str">
        <f t="shared" si="3"/>
        <v>Q2</v>
      </c>
      <c r="C242" s="12" t="s">
        <v>94</v>
      </c>
      <c r="D242" s="12" t="s">
        <v>100</v>
      </c>
      <c r="E242" s="12" t="s">
        <v>90</v>
      </c>
      <c r="F242" s="12" t="s">
        <v>91</v>
      </c>
      <c r="G242" s="12">
        <v>604</v>
      </c>
      <c r="H242" s="15">
        <v>120</v>
      </c>
      <c r="I242" s="15">
        <v>12</v>
      </c>
      <c r="J242" s="15">
        <v>7248</v>
      </c>
      <c r="K242" s="12">
        <v>942.24</v>
      </c>
      <c r="L242" s="15">
        <v>6305.76</v>
      </c>
      <c r="M242" s="15">
        <v>1812</v>
      </c>
      <c r="N242" s="15">
        <v>4493.76</v>
      </c>
    </row>
    <row r="243" spans="1:14" hidden="1" x14ac:dyDescent="0.25">
      <c r="A243" s="13">
        <v>44348</v>
      </c>
      <c r="B243" s="13" t="str">
        <f t="shared" si="3"/>
        <v>Q2</v>
      </c>
      <c r="C243" s="12" t="s">
        <v>84</v>
      </c>
      <c r="D243" s="12" t="s">
        <v>93</v>
      </c>
      <c r="E243" s="12" t="s">
        <v>86</v>
      </c>
      <c r="F243" s="12" t="s">
        <v>96</v>
      </c>
      <c r="G243" s="12">
        <v>602</v>
      </c>
      <c r="H243" s="15">
        <v>10</v>
      </c>
      <c r="I243" s="15">
        <v>350</v>
      </c>
      <c r="J243" s="15">
        <v>210700</v>
      </c>
      <c r="K243" s="12">
        <v>10535</v>
      </c>
      <c r="L243" s="15">
        <v>200165</v>
      </c>
      <c r="M243" s="15">
        <v>156520</v>
      </c>
      <c r="N243" s="15">
        <v>43645</v>
      </c>
    </row>
    <row r="244" spans="1:14" hidden="1" x14ac:dyDescent="0.25">
      <c r="A244" s="13">
        <v>44348</v>
      </c>
      <c r="B244" s="13" t="str">
        <f t="shared" si="3"/>
        <v>Q2</v>
      </c>
      <c r="C244" s="12" t="s">
        <v>84</v>
      </c>
      <c r="D244" s="12" t="s">
        <v>93</v>
      </c>
      <c r="E244" s="12" t="s">
        <v>90</v>
      </c>
      <c r="F244" s="12" t="s">
        <v>96</v>
      </c>
      <c r="G244" s="12">
        <v>602</v>
      </c>
      <c r="H244" s="15">
        <v>120</v>
      </c>
      <c r="I244" s="15">
        <v>350</v>
      </c>
      <c r="J244" s="15">
        <v>210700</v>
      </c>
      <c r="K244" s="12">
        <v>10535</v>
      </c>
      <c r="L244" s="15">
        <v>200165</v>
      </c>
      <c r="M244" s="15">
        <v>156520</v>
      </c>
      <c r="N244" s="15">
        <v>43645</v>
      </c>
    </row>
    <row r="245" spans="1:14" hidden="1" x14ac:dyDescent="0.25">
      <c r="A245" s="13">
        <v>44348</v>
      </c>
      <c r="B245" s="13" t="str">
        <f t="shared" si="3"/>
        <v>Q2</v>
      </c>
      <c r="C245" s="12" t="s">
        <v>92</v>
      </c>
      <c r="D245" s="12" t="s">
        <v>89</v>
      </c>
      <c r="E245" s="12" t="s">
        <v>101</v>
      </c>
      <c r="F245" s="12" t="s">
        <v>96</v>
      </c>
      <c r="G245" s="12">
        <v>448</v>
      </c>
      <c r="H245" s="15">
        <v>3</v>
      </c>
      <c r="I245" s="15">
        <v>300</v>
      </c>
      <c r="J245" s="15">
        <v>134400</v>
      </c>
      <c r="K245" s="12">
        <v>9408</v>
      </c>
      <c r="L245" s="15">
        <v>124992</v>
      </c>
      <c r="M245" s="15">
        <v>112000</v>
      </c>
      <c r="N245" s="15">
        <v>12992</v>
      </c>
    </row>
    <row r="246" spans="1:14" hidden="1" x14ac:dyDescent="0.25">
      <c r="A246" s="13">
        <v>44348</v>
      </c>
      <c r="B246" s="13" t="str">
        <f t="shared" si="3"/>
        <v>Q2</v>
      </c>
      <c r="C246" s="12" t="s">
        <v>92</v>
      </c>
      <c r="D246" s="12" t="s">
        <v>89</v>
      </c>
      <c r="E246" s="12" t="s">
        <v>86</v>
      </c>
      <c r="F246" s="12" t="s">
        <v>96</v>
      </c>
      <c r="G246" s="12">
        <v>448</v>
      </c>
      <c r="H246" s="15">
        <v>10</v>
      </c>
      <c r="I246" s="15">
        <v>300</v>
      </c>
      <c r="J246" s="15">
        <v>134400</v>
      </c>
      <c r="K246" s="12">
        <v>9408</v>
      </c>
      <c r="L246" s="15">
        <v>124992</v>
      </c>
      <c r="M246" s="15">
        <v>112000</v>
      </c>
      <c r="N246" s="15">
        <v>12992</v>
      </c>
    </row>
    <row r="247" spans="1:14" hidden="1" x14ac:dyDescent="0.25">
      <c r="A247" s="13">
        <v>44378</v>
      </c>
      <c r="B247" s="13" t="str">
        <f t="shared" si="3"/>
        <v>Q3</v>
      </c>
      <c r="C247" s="12" t="s">
        <v>94</v>
      </c>
      <c r="D247" s="12" t="s">
        <v>85</v>
      </c>
      <c r="E247" s="12" t="s">
        <v>86</v>
      </c>
      <c r="F247" s="12" t="s">
        <v>91</v>
      </c>
      <c r="G247" s="12">
        <v>4026</v>
      </c>
      <c r="H247" s="15">
        <v>10</v>
      </c>
      <c r="I247" s="15">
        <v>12</v>
      </c>
      <c r="J247" s="15">
        <v>48312</v>
      </c>
      <c r="K247" s="12">
        <v>5314.32</v>
      </c>
      <c r="L247" s="15">
        <v>42997.68</v>
      </c>
      <c r="M247" s="15">
        <v>12078</v>
      </c>
      <c r="N247" s="15">
        <v>30919.68</v>
      </c>
    </row>
    <row r="248" spans="1:14" hidden="1" x14ac:dyDescent="0.25">
      <c r="A248" s="13">
        <v>44378</v>
      </c>
      <c r="B248" s="13" t="str">
        <f t="shared" si="3"/>
        <v>Q3</v>
      </c>
      <c r="C248" s="12" t="s">
        <v>88</v>
      </c>
      <c r="D248" s="12" t="s">
        <v>89</v>
      </c>
      <c r="E248" s="12" t="s">
        <v>95</v>
      </c>
      <c r="F248" s="12" t="s">
        <v>91</v>
      </c>
      <c r="G248" s="12">
        <v>3874.5</v>
      </c>
      <c r="H248" s="15">
        <v>250</v>
      </c>
      <c r="I248" s="15">
        <v>15</v>
      </c>
      <c r="J248" s="15">
        <v>58117.5</v>
      </c>
      <c r="K248" s="12">
        <v>6974.1</v>
      </c>
      <c r="L248" s="15">
        <v>51143.399999999994</v>
      </c>
      <c r="M248" s="15">
        <v>38745</v>
      </c>
      <c r="N248" s="15">
        <v>12398.399999999998</v>
      </c>
    </row>
    <row r="249" spans="1:14" hidden="1" x14ac:dyDescent="0.25">
      <c r="A249" s="13">
        <v>44378</v>
      </c>
      <c r="B249" s="13" t="str">
        <f t="shared" si="3"/>
        <v>Q3</v>
      </c>
      <c r="C249" s="12" t="s">
        <v>92</v>
      </c>
      <c r="D249" s="12" t="s">
        <v>85</v>
      </c>
      <c r="E249" s="12" t="s">
        <v>90</v>
      </c>
      <c r="F249" s="12" t="s">
        <v>96</v>
      </c>
      <c r="G249" s="12">
        <v>3793.5</v>
      </c>
      <c r="H249" s="15">
        <v>120</v>
      </c>
      <c r="I249" s="15">
        <v>300</v>
      </c>
      <c r="J249" s="15">
        <v>1138050</v>
      </c>
      <c r="K249" s="12">
        <v>102424.5</v>
      </c>
      <c r="L249" s="15">
        <v>1035625.5</v>
      </c>
      <c r="M249" s="15">
        <v>948375</v>
      </c>
      <c r="N249" s="15">
        <v>87250.5</v>
      </c>
    </row>
    <row r="250" spans="1:14" x14ac:dyDescent="0.25">
      <c r="A250" s="13">
        <v>44378</v>
      </c>
      <c r="B250" s="13" t="str">
        <f t="shared" si="3"/>
        <v>Q3</v>
      </c>
      <c r="C250" s="12" t="s">
        <v>97</v>
      </c>
      <c r="D250" s="12" t="s">
        <v>93</v>
      </c>
      <c r="E250" s="12" t="s">
        <v>102</v>
      </c>
      <c r="F250" s="12" t="s">
        <v>96</v>
      </c>
      <c r="G250" s="12">
        <v>3627</v>
      </c>
      <c r="H250" s="15">
        <v>5</v>
      </c>
      <c r="I250" s="15">
        <v>125</v>
      </c>
      <c r="J250" s="15">
        <v>453375</v>
      </c>
      <c r="K250" s="12">
        <v>22668.75</v>
      </c>
      <c r="L250" s="15">
        <v>430706.25</v>
      </c>
      <c r="M250" s="15">
        <v>435240</v>
      </c>
      <c r="N250" s="15">
        <v>-4533.75</v>
      </c>
    </row>
    <row r="251" spans="1:14" x14ac:dyDescent="0.25">
      <c r="A251" s="13">
        <v>44378</v>
      </c>
      <c r="B251" s="13" t="str">
        <f t="shared" si="3"/>
        <v>Q3</v>
      </c>
      <c r="C251" s="12" t="s">
        <v>97</v>
      </c>
      <c r="D251" s="12" t="s">
        <v>98</v>
      </c>
      <c r="E251" s="12" t="s">
        <v>86</v>
      </c>
      <c r="F251" s="12" t="s">
        <v>96</v>
      </c>
      <c r="G251" s="12">
        <v>3513</v>
      </c>
      <c r="H251" s="15">
        <v>10</v>
      </c>
      <c r="I251" s="15">
        <v>125</v>
      </c>
      <c r="J251" s="15">
        <v>439125</v>
      </c>
      <c r="K251" s="12">
        <v>30738.75</v>
      </c>
      <c r="L251" s="15">
        <v>408386.25</v>
      </c>
      <c r="M251" s="15">
        <v>421560</v>
      </c>
      <c r="N251" s="15">
        <v>-13173.75</v>
      </c>
    </row>
    <row r="252" spans="1:14" hidden="1" x14ac:dyDescent="0.25">
      <c r="A252" s="13">
        <v>44378</v>
      </c>
      <c r="B252" s="13" t="str">
        <f t="shared" si="3"/>
        <v>Q3</v>
      </c>
      <c r="C252" s="12" t="s">
        <v>84</v>
      </c>
      <c r="D252" s="12" t="s">
        <v>93</v>
      </c>
      <c r="E252" s="12" t="s">
        <v>86</v>
      </c>
      <c r="F252" s="12" t="s">
        <v>87</v>
      </c>
      <c r="G252" s="12">
        <v>3450</v>
      </c>
      <c r="H252" s="15">
        <v>10</v>
      </c>
      <c r="I252" s="15">
        <v>350</v>
      </c>
      <c r="J252" s="15">
        <v>1207500</v>
      </c>
      <c r="K252" s="12">
        <v>48300</v>
      </c>
      <c r="L252" s="15">
        <v>1159200</v>
      </c>
      <c r="M252" s="15">
        <v>897000</v>
      </c>
      <c r="N252" s="15">
        <v>262200</v>
      </c>
    </row>
    <row r="253" spans="1:14" hidden="1" x14ac:dyDescent="0.25">
      <c r="A253" s="13">
        <v>44378</v>
      </c>
      <c r="B253" s="13" t="str">
        <f t="shared" si="3"/>
        <v>Q3</v>
      </c>
      <c r="C253" s="12" t="s">
        <v>84</v>
      </c>
      <c r="D253" s="12" t="s">
        <v>89</v>
      </c>
      <c r="E253" s="12" t="s">
        <v>99</v>
      </c>
      <c r="F253" s="12" t="s">
        <v>91</v>
      </c>
      <c r="G253" s="12">
        <v>3421.5</v>
      </c>
      <c r="H253" s="15">
        <v>260</v>
      </c>
      <c r="I253" s="15">
        <v>7</v>
      </c>
      <c r="J253" s="15">
        <v>23950.5</v>
      </c>
      <c r="K253" s="12">
        <v>2874.06</v>
      </c>
      <c r="L253" s="15">
        <v>21076.44</v>
      </c>
      <c r="M253" s="15">
        <v>17108</v>
      </c>
      <c r="N253" s="15">
        <v>3968.9399999999987</v>
      </c>
    </row>
    <row r="254" spans="1:14" hidden="1" x14ac:dyDescent="0.25">
      <c r="A254" s="13">
        <v>44378</v>
      </c>
      <c r="B254" s="13" t="str">
        <f t="shared" si="3"/>
        <v>Q3</v>
      </c>
      <c r="C254" s="12" t="s">
        <v>88</v>
      </c>
      <c r="D254" s="12" t="s">
        <v>93</v>
      </c>
      <c r="E254" s="12" t="s">
        <v>99</v>
      </c>
      <c r="F254" s="12" t="s">
        <v>91</v>
      </c>
      <c r="G254" s="12">
        <v>3199.5</v>
      </c>
      <c r="H254" s="15">
        <v>260</v>
      </c>
      <c r="I254" s="15">
        <v>15</v>
      </c>
      <c r="J254" s="15">
        <v>47992.5</v>
      </c>
      <c r="K254" s="12">
        <v>5279.17</v>
      </c>
      <c r="L254" s="15">
        <v>42713.324999999997</v>
      </c>
      <c r="M254" s="15">
        <v>31995</v>
      </c>
      <c r="N254" s="15">
        <v>10718.324999999999</v>
      </c>
    </row>
    <row r="255" spans="1:14" x14ac:dyDescent="0.25">
      <c r="A255" s="13">
        <v>44378</v>
      </c>
      <c r="B255" s="13" t="str">
        <f t="shared" si="3"/>
        <v>Q3</v>
      </c>
      <c r="C255" s="12" t="s">
        <v>97</v>
      </c>
      <c r="D255" s="12" t="s">
        <v>89</v>
      </c>
      <c r="E255" s="12" t="s">
        <v>86</v>
      </c>
      <c r="F255" s="12" t="s">
        <v>87</v>
      </c>
      <c r="G255" s="12">
        <v>2988</v>
      </c>
      <c r="H255" s="15">
        <v>10</v>
      </c>
      <c r="I255" s="15">
        <v>125</v>
      </c>
      <c r="J255" s="15">
        <v>373500</v>
      </c>
      <c r="K255" s="12">
        <v>14940</v>
      </c>
      <c r="L255" s="15">
        <v>358560</v>
      </c>
      <c r="M255" s="15">
        <v>358560</v>
      </c>
      <c r="N255" s="15">
        <v>0</v>
      </c>
    </row>
    <row r="256" spans="1:14" hidden="1" x14ac:dyDescent="0.25">
      <c r="A256" s="13">
        <v>44378</v>
      </c>
      <c r="B256" s="13" t="str">
        <f t="shared" si="3"/>
        <v>Q3</v>
      </c>
      <c r="C256" s="12" t="s">
        <v>92</v>
      </c>
      <c r="D256" s="12" t="s">
        <v>98</v>
      </c>
      <c r="E256" s="12" t="s">
        <v>101</v>
      </c>
      <c r="F256" s="12" t="s">
        <v>91</v>
      </c>
      <c r="G256" s="12">
        <v>2811</v>
      </c>
      <c r="H256" s="15">
        <v>3</v>
      </c>
      <c r="I256" s="15">
        <v>300</v>
      </c>
      <c r="J256" s="15">
        <v>843300</v>
      </c>
      <c r="K256" s="12">
        <v>92763</v>
      </c>
      <c r="L256" s="15">
        <v>750537</v>
      </c>
      <c r="M256" s="15">
        <v>702750</v>
      </c>
      <c r="N256" s="15">
        <v>47787</v>
      </c>
    </row>
    <row r="257" spans="1:14" x14ac:dyDescent="0.25">
      <c r="A257" s="13">
        <v>44378</v>
      </c>
      <c r="B257" s="13" t="str">
        <f t="shared" si="3"/>
        <v>Q3</v>
      </c>
      <c r="C257" s="12" t="s">
        <v>97</v>
      </c>
      <c r="D257" s="12" t="s">
        <v>85</v>
      </c>
      <c r="E257" s="12" t="s">
        <v>102</v>
      </c>
      <c r="F257" s="12" t="s">
        <v>103</v>
      </c>
      <c r="G257" s="12">
        <v>2665.5</v>
      </c>
      <c r="H257" s="15">
        <v>5</v>
      </c>
      <c r="I257" s="15">
        <v>125</v>
      </c>
      <c r="J257" s="15">
        <v>333187.5</v>
      </c>
      <c r="K257" s="12">
        <v>0</v>
      </c>
      <c r="L257" s="15">
        <v>333187.5</v>
      </c>
      <c r="M257" s="15">
        <v>319860</v>
      </c>
      <c r="N257" s="15">
        <v>13327.5</v>
      </c>
    </row>
    <row r="258" spans="1:14" hidden="1" x14ac:dyDescent="0.25">
      <c r="A258" s="13">
        <v>44378</v>
      </c>
      <c r="B258" s="13" t="str">
        <f t="shared" ref="B258:B321" si="4">"Q"&amp;ROUNDUP(MONTH(A258)/3,0)</f>
        <v>Q3</v>
      </c>
      <c r="C258" s="12" t="s">
        <v>84</v>
      </c>
      <c r="D258" s="12" t="s">
        <v>93</v>
      </c>
      <c r="E258" s="12" t="s">
        <v>101</v>
      </c>
      <c r="F258" s="12" t="s">
        <v>87</v>
      </c>
      <c r="G258" s="12">
        <v>2529</v>
      </c>
      <c r="H258" s="15">
        <v>3</v>
      </c>
      <c r="I258" s="15">
        <v>7</v>
      </c>
      <c r="J258" s="15">
        <v>17703</v>
      </c>
      <c r="K258" s="12">
        <v>177.03</v>
      </c>
      <c r="L258" s="15">
        <v>17525.97</v>
      </c>
      <c r="M258" s="15">
        <v>12645</v>
      </c>
      <c r="N258" s="15">
        <v>4880.9699999999993</v>
      </c>
    </row>
    <row r="259" spans="1:14" hidden="1" x14ac:dyDescent="0.25">
      <c r="A259" s="13">
        <v>44378</v>
      </c>
      <c r="B259" s="13" t="str">
        <f t="shared" si="4"/>
        <v>Q3</v>
      </c>
      <c r="C259" s="12" t="s">
        <v>92</v>
      </c>
      <c r="D259" s="12" t="s">
        <v>93</v>
      </c>
      <c r="E259" s="12" t="s">
        <v>90</v>
      </c>
      <c r="F259" s="12" t="s">
        <v>91</v>
      </c>
      <c r="G259" s="12">
        <v>2460</v>
      </c>
      <c r="H259" s="15">
        <v>120</v>
      </c>
      <c r="I259" s="15">
        <v>300</v>
      </c>
      <c r="J259" s="15">
        <v>738000</v>
      </c>
      <c r="K259" s="12">
        <v>103320</v>
      </c>
      <c r="L259" s="15">
        <v>634680</v>
      </c>
      <c r="M259" s="15">
        <v>615000</v>
      </c>
      <c r="N259" s="15">
        <v>19680</v>
      </c>
    </row>
    <row r="260" spans="1:14" hidden="1" x14ac:dyDescent="0.25">
      <c r="A260" s="13">
        <v>44378</v>
      </c>
      <c r="B260" s="13" t="str">
        <f t="shared" si="4"/>
        <v>Q3</v>
      </c>
      <c r="C260" s="12" t="s">
        <v>94</v>
      </c>
      <c r="D260" s="12" t="s">
        <v>89</v>
      </c>
      <c r="E260" s="12" t="s">
        <v>86</v>
      </c>
      <c r="F260" s="12" t="s">
        <v>91</v>
      </c>
      <c r="G260" s="12">
        <v>2425.5</v>
      </c>
      <c r="H260" s="15">
        <v>10</v>
      </c>
      <c r="I260" s="15">
        <v>12</v>
      </c>
      <c r="J260" s="15">
        <v>29106</v>
      </c>
      <c r="K260" s="12">
        <v>3201.66</v>
      </c>
      <c r="L260" s="15">
        <v>25904.340000000004</v>
      </c>
      <c r="M260" s="15">
        <v>7276</v>
      </c>
      <c r="N260" s="15">
        <v>18627.840000000004</v>
      </c>
    </row>
    <row r="261" spans="1:14" hidden="1" x14ac:dyDescent="0.25">
      <c r="A261" s="13">
        <v>44378</v>
      </c>
      <c r="B261" s="13" t="str">
        <f t="shared" si="4"/>
        <v>Q3</v>
      </c>
      <c r="C261" s="12" t="s">
        <v>84</v>
      </c>
      <c r="D261" s="12" t="s">
        <v>100</v>
      </c>
      <c r="E261" s="12" t="s">
        <v>102</v>
      </c>
      <c r="F261" s="12" t="s">
        <v>91</v>
      </c>
      <c r="G261" s="12">
        <v>2255</v>
      </c>
      <c r="H261" s="15">
        <v>5</v>
      </c>
      <c r="I261" s="15">
        <v>20</v>
      </c>
      <c r="J261" s="15">
        <v>45100</v>
      </c>
      <c r="K261" s="12">
        <v>5863</v>
      </c>
      <c r="L261" s="15">
        <v>39237</v>
      </c>
      <c r="M261" s="15">
        <v>22550</v>
      </c>
      <c r="N261" s="15">
        <v>16687</v>
      </c>
    </row>
    <row r="262" spans="1:14" hidden="1" x14ac:dyDescent="0.25">
      <c r="A262" s="13">
        <v>44378</v>
      </c>
      <c r="B262" s="13" t="str">
        <f t="shared" si="4"/>
        <v>Q3</v>
      </c>
      <c r="C262" s="12" t="s">
        <v>84</v>
      </c>
      <c r="D262" s="12" t="s">
        <v>85</v>
      </c>
      <c r="E262" s="12" t="s">
        <v>86</v>
      </c>
      <c r="F262" s="12" t="s">
        <v>91</v>
      </c>
      <c r="G262" s="12">
        <v>2104.5</v>
      </c>
      <c r="H262" s="15">
        <v>10</v>
      </c>
      <c r="I262" s="15">
        <v>350</v>
      </c>
      <c r="J262" s="15">
        <v>736575</v>
      </c>
      <c r="K262" s="12">
        <v>81023.25</v>
      </c>
      <c r="L262" s="15">
        <v>655551.75</v>
      </c>
      <c r="M262" s="15">
        <v>547170</v>
      </c>
      <c r="N262" s="15">
        <v>108381.75</v>
      </c>
    </row>
    <row r="263" spans="1:14" x14ac:dyDescent="0.25">
      <c r="A263" s="13">
        <v>44378</v>
      </c>
      <c r="B263" s="13" t="str">
        <f t="shared" si="4"/>
        <v>Q3</v>
      </c>
      <c r="C263" s="12" t="s">
        <v>97</v>
      </c>
      <c r="D263" s="12" t="s">
        <v>100</v>
      </c>
      <c r="E263" s="12" t="s">
        <v>86</v>
      </c>
      <c r="F263" s="12" t="s">
        <v>87</v>
      </c>
      <c r="G263" s="12">
        <v>1823</v>
      </c>
      <c r="H263" s="15">
        <v>10</v>
      </c>
      <c r="I263" s="15">
        <v>125</v>
      </c>
      <c r="J263" s="15">
        <v>227875</v>
      </c>
      <c r="K263" s="12">
        <v>2278.75</v>
      </c>
      <c r="L263" s="15">
        <v>225596.25</v>
      </c>
      <c r="M263" s="15">
        <v>218760</v>
      </c>
      <c r="N263" s="15">
        <v>6836.25</v>
      </c>
    </row>
    <row r="264" spans="1:14" hidden="1" x14ac:dyDescent="0.25">
      <c r="A264" s="13">
        <v>44378</v>
      </c>
      <c r="B264" s="13" t="str">
        <f t="shared" si="4"/>
        <v>Q3</v>
      </c>
      <c r="C264" s="12" t="s">
        <v>84</v>
      </c>
      <c r="D264" s="12" t="s">
        <v>98</v>
      </c>
      <c r="E264" s="12" t="s">
        <v>99</v>
      </c>
      <c r="F264" s="12" t="s">
        <v>103</v>
      </c>
      <c r="G264" s="12">
        <v>1686</v>
      </c>
      <c r="H264" s="15">
        <v>260</v>
      </c>
      <c r="I264" s="15">
        <v>7</v>
      </c>
      <c r="J264" s="15">
        <v>11802</v>
      </c>
      <c r="K264" s="12">
        <v>0</v>
      </c>
      <c r="L264" s="15">
        <v>11802</v>
      </c>
      <c r="M264" s="15">
        <v>8430</v>
      </c>
      <c r="N264" s="15">
        <v>3372</v>
      </c>
    </row>
    <row r="265" spans="1:14" hidden="1" x14ac:dyDescent="0.25">
      <c r="A265" s="13">
        <v>44378</v>
      </c>
      <c r="B265" s="13" t="str">
        <f t="shared" si="4"/>
        <v>Q3</v>
      </c>
      <c r="C265" s="12" t="s">
        <v>84</v>
      </c>
      <c r="D265" s="12" t="s">
        <v>100</v>
      </c>
      <c r="E265" s="12" t="s">
        <v>99</v>
      </c>
      <c r="F265" s="12" t="s">
        <v>96</v>
      </c>
      <c r="G265" s="12">
        <v>1683</v>
      </c>
      <c r="H265" s="15">
        <v>260</v>
      </c>
      <c r="I265" s="15">
        <v>7</v>
      </c>
      <c r="J265" s="15">
        <v>11781</v>
      </c>
      <c r="K265" s="12">
        <v>589.04999999999995</v>
      </c>
      <c r="L265" s="15">
        <v>11191.95</v>
      </c>
      <c r="M265" s="15">
        <v>8415</v>
      </c>
      <c r="N265" s="15">
        <v>2776.9500000000007</v>
      </c>
    </row>
    <row r="266" spans="1:14" hidden="1" x14ac:dyDescent="0.25">
      <c r="A266" s="13">
        <v>44378</v>
      </c>
      <c r="B266" s="13" t="str">
        <f t="shared" si="4"/>
        <v>Q3</v>
      </c>
      <c r="C266" s="12" t="s">
        <v>92</v>
      </c>
      <c r="D266" s="12" t="s">
        <v>89</v>
      </c>
      <c r="E266" s="12" t="s">
        <v>90</v>
      </c>
      <c r="F266" s="12" t="s">
        <v>96</v>
      </c>
      <c r="G266" s="12">
        <v>1659</v>
      </c>
      <c r="H266" s="15">
        <v>120</v>
      </c>
      <c r="I266" s="15">
        <v>300</v>
      </c>
      <c r="J266" s="15">
        <v>497700</v>
      </c>
      <c r="K266" s="12">
        <v>34839</v>
      </c>
      <c r="L266" s="15">
        <v>462861</v>
      </c>
      <c r="M266" s="15">
        <v>414750</v>
      </c>
      <c r="N266" s="15">
        <v>48111</v>
      </c>
    </row>
    <row r="267" spans="1:14" hidden="1" x14ac:dyDescent="0.25">
      <c r="A267" s="13">
        <v>44378</v>
      </c>
      <c r="B267" s="13" t="str">
        <f t="shared" si="4"/>
        <v>Q3</v>
      </c>
      <c r="C267" s="12" t="s">
        <v>88</v>
      </c>
      <c r="D267" s="12" t="s">
        <v>85</v>
      </c>
      <c r="E267" s="12" t="s">
        <v>99</v>
      </c>
      <c r="F267" s="12" t="s">
        <v>96</v>
      </c>
      <c r="G267" s="12">
        <v>1630.5</v>
      </c>
      <c r="H267" s="15">
        <v>260</v>
      </c>
      <c r="I267" s="15">
        <v>15</v>
      </c>
      <c r="J267" s="15">
        <v>24457.5</v>
      </c>
      <c r="K267" s="12">
        <v>2201.1799999999998</v>
      </c>
      <c r="L267" s="15">
        <v>22256.324999999997</v>
      </c>
      <c r="M267" s="15">
        <v>16305</v>
      </c>
      <c r="N267" s="15">
        <v>5951.3249999999989</v>
      </c>
    </row>
    <row r="268" spans="1:14" hidden="1" x14ac:dyDescent="0.25">
      <c r="A268" s="13">
        <v>44378</v>
      </c>
      <c r="B268" s="13" t="str">
        <f t="shared" si="4"/>
        <v>Q3</v>
      </c>
      <c r="C268" s="12" t="s">
        <v>84</v>
      </c>
      <c r="D268" s="12" t="s">
        <v>100</v>
      </c>
      <c r="E268" s="12" t="s">
        <v>90</v>
      </c>
      <c r="F268" s="12" t="s">
        <v>91</v>
      </c>
      <c r="G268" s="12">
        <v>1395</v>
      </c>
      <c r="H268" s="15">
        <v>120</v>
      </c>
      <c r="I268" s="15">
        <v>350</v>
      </c>
      <c r="J268" s="15">
        <v>488250</v>
      </c>
      <c r="K268" s="12">
        <v>58590</v>
      </c>
      <c r="L268" s="15">
        <v>429660</v>
      </c>
      <c r="M268" s="15">
        <v>362700</v>
      </c>
      <c r="N268" s="15">
        <v>66960</v>
      </c>
    </row>
    <row r="269" spans="1:14" hidden="1" x14ac:dyDescent="0.25">
      <c r="A269" s="13">
        <v>44378</v>
      </c>
      <c r="B269" s="13" t="str">
        <f t="shared" si="4"/>
        <v>Q3</v>
      </c>
      <c r="C269" s="12" t="s">
        <v>84</v>
      </c>
      <c r="D269" s="12" t="s">
        <v>89</v>
      </c>
      <c r="E269" s="12" t="s">
        <v>102</v>
      </c>
      <c r="F269" s="12" t="s">
        <v>87</v>
      </c>
      <c r="G269" s="12">
        <v>1375.5</v>
      </c>
      <c r="H269" s="15">
        <v>5</v>
      </c>
      <c r="I269" s="15">
        <v>20</v>
      </c>
      <c r="J269" s="15">
        <v>27510</v>
      </c>
      <c r="K269" s="12">
        <v>275.10000000000002</v>
      </c>
      <c r="L269" s="15">
        <v>27234.899999999998</v>
      </c>
      <c r="M269" s="15">
        <v>13755</v>
      </c>
      <c r="N269" s="15">
        <v>13479.899999999998</v>
      </c>
    </row>
    <row r="270" spans="1:14" hidden="1" x14ac:dyDescent="0.25">
      <c r="A270" s="13">
        <v>44378</v>
      </c>
      <c r="B270" s="13" t="str">
        <f t="shared" si="4"/>
        <v>Q3</v>
      </c>
      <c r="C270" s="12" t="s">
        <v>94</v>
      </c>
      <c r="D270" s="12" t="s">
        <v>93</v>
      </c>
      <c r="E270" s="12" t="s">
        <v>86</v>
      </c>
      <c r="F270" s="12" t="s">
        <v>87</v>
      </c>
      <c r="G270" s="12">
        <v>1369.5</v>
      </c>
      <c r="H270" s="15">
        <v>10</v>
      </c>
      <c r="I270" s="15">
        <v>12</v>
      </c>
      <c r="J270" s="15">
        <v>16434</v>
      </c>
      <c r="K270" s="12">
        <v>493.02</v>
      </c>
      <c r="L270" s="15">
        <v>15940.98</v>
      </c>
      <c r="M270" s="15">
        <v>4108</v>
      </c>
      <c r="N270" s="15">
        <v>11832.48</v>
      </c>
    </row>
    <row r="271" spans="1:14" hidden="1" x14ac:dyDescent="0.25">
      <c r="A271" s="13">
        <v>44378</v>
      </c>
      <c r="B271" s="13" t="str">
        <f t="shared" si="4"/>
        <v>Q3</v>
      </c>
      <c r="C271" s="12" t="s">
        <v>84</v>
      </c>
      <c r="D271" s="12" t="s">
        <v>98</v>
      </c>
      <c r="E271" s="12" t="s">
        <v>90</v>
      </c>
      <c r="F271" s="12" t="s">
        <v>96</v>
      </c>
      <c r="G271" s="12">
        <v>1307</v>
      </c>
      <c r="H271" s="15">
        <v>120</v>
      </c>
      <c r="I271" s="15">
        <v>350</v>
      </c>
      <c r="J271" s="15">
        <v>457450</v>
      </c>
      <c r="K271" s="12">
        <v>41170.5</v>
      </c>
      <c r="L271" s="15">
        <v>416279.5</v>
      </c>
      <c r="M271" s="15">
        <v>339820</v>
      </c>
      <c r="N271" s="15">
        <v>76459.5</v>
      </c>
    </row>
    <row r="272" spans="1:14" hidden="1" x14ac:dyDescent="0.25">
      <c r="A272" s="13">
        <v>44378</v>
      </c>
      <c r="B272" s="13" t="str">
        <f t="shared" si="4"/>
        <v>Q3</v>
      </c>
      <c r="C272" s="12" t="s">
        <v>84</v>
      </c>
      <c r="D272" s="12" t="s">
        <v>85</v>
      </c>
      <c r="E272" s="12" t="s">
        <v>95</v>
      </c>
      <c r="F272" s="12" t="s">
        <v>91</v>
      </c>
      <c r="G272" s="12">
        <v>865.5</v>
      </c>
      <c r="H272" s="15">
        <v>250</v>
      </c>
      <c r="I272" s="15">
        <v>20</v>
      </c>
      <c r="J272" s="15">
        <v>17310</v>
      </c>
      <c r="K272" s="12">
        <v>2596.5</v>
      </c>
      <c r="L272" s="15">
        <v>14713.5</v>
      </c>
      <c r="M272" s="15">
        <v>8655</v>
      </c>
      <c r="N272" s="15">
        <v>6058.5</v>
      </c>
    </row>
    <row r="273" spans="1:14" hidden="1" x14ac:dyDescent="0.25">
      <c r="A273" s="13">
        <v>44378</v>
      </c>
      <c r="B273" s="13" t="str">
        <f t="shared" si="4"/>
        <v>Q3</v>
      </c>
      <c r="C273" s="12" t="s">
        <v>84</v>
      </c>
      <c r="D273" s="12" t="s">
        <v>85</v>
      </c>
      <c r="E273" s="12" t="s">
        <v>101</v>
      </c>
      <c r="F273" s="12" t="s">
        <v>96</v>
      </c>
      <c r="G273" s="12">
        <v>819</v>
      </c>
      <c r="H273" s="15">
        <v>3</v>
      </c>
      <c r="I273" s="15">
        <v>7</v>
      </c>
      <c r="J273" s="15">
        <v>5733</v>
      </c>
      <c r="K273" s="12">
        <v>515.97</v>
      </c>
      <c r="L273" s="15">
        <v>5217.03</v>
      </c>
      <c r="M273" s="15">
        <v>4095</v>
      </c>
      <c r="N273" s="15">
        <v>1122.03</v>
      </c>
    </row>
    <row r="274" spans="1:14" hidden="1" x14ac:dyDescent="0.25">
      <c r="A274" s="13">
        <v>44378</v>
      </c>
      <c r="B274" s="13" t="str">
        <f t="shared" si="4"/>
        <v>Q3</v>
      </c>
      <c r="C274" s="12" t="s">
        <v>92</v>
      </c>
      <c r="D274" s="12" t="s">
        <v>100</v>
      </c>
      <c r="E274" s="12" t="s">
        <v>101</v>
      </c>
      <c r="F274" s="12" t="s">
        <v>91</v>
      </c>
      <c r="G274" s="12">
        <v>801</v>
      </c>
      <c r="H274" s="15">
        <v>3</v>
      </c>
      <c r="I274" s="15">
        <v>300</v>
      </c>
      <c r="J274" s="15">
        <v>240300</v>
      </c>
      <c r="K274" s="12">
        <v>33642</v>
      </c>
      <c r="L274" s="15">
        <v>206658</v>
      </c>
      <c r="M274" s="15">
        <v>200250</v>
      </c>
      <c r="N274" s="15">
        <v>6408</v>
      </c>
    </row>
    <row r="275" spans="1:14" hidden="1" x14ac:dyDescent="0.25">
      <c r="A275" s="13">
        <v>44378</v>
      </c>
      <c r="B275" s="13" t="str">
        <f t="shared" si="4"/>
        <v>Q3</v>
      </c>
      <c r="C275" s="12" t="s">
        <v>84</v>
      </c>
      <c r="D275" s="12" t="s">
        <v>98</v>
      </c>
      <c r="E275" s="12" t="s">
        <v>102</v>
      </c>
      <c r="F275" s="12" t="s">
        <v>96</v>
      </c>
      <c r="G275" s="12">
        <v>645</v>
      </c>
      <c r="H275" s="15">
        <v>5</v>
      </c>
      <c r="I275" s="15">
        <v>20</v>
      </c>
      <c r="J275" s="15">
        <v>12900</v>
      </c>
      <c r="K275" s="12">
        <v>1032</v>
      </c>
      <c r="L275" s="15">
        <v>11868</v>
      </c>
      <c r="M275" s="15">
        <v>6450</v>
      </c>
      <c r="N275" s="15">
        <v>5418</v>
      </c>
    </row>
    <row r="276" spans="1:14" hidden="1" x14ac:dyDescent="0.25">
      <c r="A276" s="13">
        <v>44378</v>
      </c>
      <c r="B276" s="13" t="str">
        <f t="shared" si="4"/>
        <v>Q3</v>
      </c>
      <c r="C276" s="12" t="s">
        <v>88</v>
      </c>
      <c r="D276" s="12" t="s">
        <v>100</v>
      </c>
      <c r="E276" s="12" t="s">
        <v>95</v>
      </c>
      <c r="F276" s="12" t="s">
        <v>91</v>
      </c>
      <c r="G276" s="12">
        <v>641</v>
      </c>
      <c r="H276" s="15">
        <v>250</v>
      </c>
      <c r="I276" s="15">
        <v>15</v>
      </c>
      <c r="J276" s="15">
        <v>9615</v>
      </c>
      <c r="K276" s="12">
        <v>961.5</v>
      </c>
      <c r="L276" s="15">
        <v>8653.5</v>
      </c>
      <c r="M276" s="15">
        <v>6410</v>
      </c>
      <c r="N276" s="15">
        <v>2243.5</v>
      </c>
    </row>
    <row r="277" spans="1:14" hidden="1" x14ac:dyDescent="0.25">
      <c r="A277" s="13">
        <v>44378</v>
      </c>
      <c r="B277" s="13" t="str">
        <f t="shared" si="4"/>
        <v>Q3</v>
      </c>
      <c r="C277" s="12" t="s">
        <v>84</v>
      </c>
      <c r="D277" s="12" t="s">
        <v>89</v>
      </c>
      <c r="E277" s="12" t="s">
        <v>90</v>
      </c>
      <c r="F277" s="12" t="s">
        <v>91</v>
      </c>
      <c r="G277" s="12">
        <v>639</v>
      </c>
      <c r="H277" s="15">
        <v>120</v>
      </c>
      <c r="I277" s="15">
        <v>350</v>
      </c>
      <c r="J277" s="15">
        <v>223650</v>
      </c>
      <c r="K277" s="12">
        <v>22365</v>
      </c>
      <c r="L277" s="15">
        <v>201285</v>
      </c>
      <c r="M277" s="15">
        <v>166140</v>
      </c>
      <c r="N277" s="15">
        <v>35145</v>
      </c>
    </row>
    <row r="278" spans="1:14" hidden="1" x14ac:dyDescent="0.25">
      <c r="A278" s="13">
        <v>44378</v>
      </c>
      <c r="B278" s="13" t="str">
        <f t="shared" si="4"/>
        <v>Q3</v>
      </c>
      <c r="C278" s="12" t="s">
        <v>94</v>
      </c>
      <c r="D278" s="12" t="s">
        <v>100</v>
      </c>
      <c r="E278" s="12" t="s">
        <v>86</v>
      </c>
      <c r="F278" s="12" t="s">
        <v>91</v>
      </c>
      <c r="G278" s="12">
        <v>571</v>
      </c>
      <c r="H278" s="15">
        <v>10</v>
      </c>
      <c r="I278" s="15">
        <v>12</v>
      </c>
      <c r="J278" s="15">
        <v>6852</v>
      </c>
      <c r="K278" s="12">
        <v>890.76</v>
      </c>
      <c r="L278" s="15">
        <v>5961.24</v>
      </c>
      <c r="M278" s="15">
        <v>1713</v>
      </c>
      <c r="N278" s="15">
        <v>4248.24</v>
      </c>
    </row>
    <row r="279" spans="1:14" hidden="1" x14ac:dyDescent="0.25">
      <c r="A279" s="13">
        <v>44378</v>
      </c>
      <c r="B279" s="13" t="str">
        <f t="shared" si="4"/>
        <v>Q3</v>
      </c>
      <c r="C279" s="12" t="s">
        <v>88</v>
      </c>
      <c r="D279" s="12" t="s">
        <v>98</v>
      </c>
      <c r="E279" s="12" t="s">
        <v>95</v>
      </c>
      <c r="F279" s="12" t="s">
        <v>91</v>
      </c>
      <c r="G279" s="12">
        <v>492</v>
      </c>
      <c r="H279" s="15">
        <v>250</v>
      </c>
      <c r="I279" s="15">
        <v>15</v>
      </c>
      <c r="J279" s="15">
        <v>7380</v>
      </c>
      <c r="K279" s="12">
        <v>1107</v>
      </c>
      <c r="L279" s="15">
        <v>6273</v>
      </c>
      <c r="M279" s="15">
        <v>4920</v>
      </c>
      <c r="N279" s="15">
        <v>1353</v>
      </c>
    </row>
    <row r="280" spans="1:14" hidden="1" x14ac:dyDescent="0.25">
      <c r="A280" s="13">
        <v>44378</v>
      </c>
      <c r="B280" s="13" t="str">
        <f t="shared" si="4"/>
        <v>Q3</v>
      </c>
      <c r="C280" s="12" t="s">
        <v>84</v>
      </c>
      <c r="D280" s="12" t="s">
        <v>93</v>
      </c>
      <c r="E280" s="12" t="s">
        <v>95</v>
      </c>
      <c r="F280" s="12" t="s">
        <v>96</v>
      </c>
      <c r="G280" s="12">
        <v>436.5</v>
      </c>
      <c r="H280" s="15">
        <v>250</v>
      </c>
      <c r="I280" s="15">
        <v>20</v>
      </c>
      <c r="J280" s="15">
        <v>8730</v>
      </c>
      <c r="K280" s="12">
        <v>698.4</v>
      </c>
      <c r="L280" s="15">
        <v>8031.5999999999995</v>
      </c>
      <c r="M280" s="15">
        <v>4365</v>
      </c>
      <c r="N280" s="15">
        <v>3666.5999999999995</v>
      </c>
    </row>
    <row r="281" spans="1:14" hidden="1" x14ac:dyDescent="0.25">
      <c r="A281" s="13">
        <v>44378</v>
      </c>
      <c r="B281" s="13" t="str">
        <f t="shared" si="4"/>
        <v>Q3</v>
      </c>
      <c r="C281" s="12" t="s">
        <v>94</v>
      </c>
      <c r="D281" s="12" t="s">
        <v>98</v>
      </c>
      <c r="E281" s="12" t="s">
        <v>86</v>
      </c>
      <c r="F281" s="12" t="s">
        <v>103</v>
      </c>
      <c r="G281" s="12">
        <v>367</v>
      </c>
      <c r="H281" s="15">
        <v>10</v>
      </c>
      <c r="I281" s="15">
        <v>12</v>
      </c>
      <c r="J281" s="15">
        <v>4404</v>
      </c>
      <c r="K281" s="12">
        <v>0</v>
      </c>
      <c r="L281" s="15">
        <v>4404</v>
      </c>
      <c r="M281" s="15">
        <v>1101</v>
      </c>
      <c r="N281" s="15">
        <v>3303</v>
      </c>
    </row>
    <row r="282" spans="1:14" hidden="1" x14ac:dyDescent="0.25">
      <c r="A282" s="13">
        <v>44409</v>
      </c>
      <c r="B282" s="13" t="str">
        <f t="shared" si="4"/>
        <v>Q3</v>
      </c>
      <c r="C282" s="12" t="s">
        <v>84</v>
      </c>
      <c r="D282" s="12" t="s">
        <v>93</v>
      </c>
      <c r="E282" s="12" t="s">
        <v>90</v>
      </c>
      <c r="F282" s="12" t="s">
        <v>96</v>
      </c>
      <c r="G282" s="12">
        <v>2832</v>
      </c>
      <c r="H282" s="15">
        <v>120</v>
      </c>
      <c r="I282" s="15">
        <v>20</v>
      </c>
      <c r="J282" s="15">
        <v>56640</v>
      </c>
      <c r="K282" s="12">
        <v>2832</v>
      </c>
      <c r="L282" s="15">
        <v>53808</v>
      </c>
      <c r="M282" s="15">
        <v>28320</v>
      </c>
      <c r="N282" s="15">
        <v>25488</v>
      </c>
    </row>
    <row r="283" spans="1:14" x14ac:dyDescent="0.25">
      <c r="A283" s="13">
        <v>44409</v>
      </c>
      <c r="B283" s="13" t="str">
        <f t="shared" si="4"/>
        <v>Q3</v>
      </c>
      <c r="C283" s="12" t="s">
        <v>97</v>
      </c>
      <c r="D283" s="12" t="s">
        <v>93</v>
      </c>
      <c r="E283" s="12" t="s">
        <v>90</v>
      </c>
      <c r="F283" s="12" t="s">
        <v>103</v>
      </c>
      <c r="G283" s="12">
        <v>2821</v>
      </c>
      <c r="H283" s="15">
        <v>120</v>
      </c>
      <c r="I283" s="15">
        <v>125</v>
      </c>
      <c r="J283" s="15">
        <v>352625</v>
      </c>
      <c r="K283" s="12">
        <v>0</v>
      </c>
      <c r="L283" s="15">
        <v>352625</v>
      </c>
      <c r="M283" s="15">
        <v>338520</v>
      </c>
      <c r="N283" s="15">
        <v>14105</v>
      </c>
    </row>
    <row r="284" spans="1:14" hidden="1" x14ac:dyDescent="0.25">
      <c r="A284" s="13">
        <v>44409</v>
      </c>
      <c r="B284" s="13" t="str">
        <f t="shared" si="4"/>
        <v>Q3</v>
      </c>
      <c r="C284" s="12" t="s">
        <v>84</v>
      </c>
      <c r="D284" s="12" t="s">
        <v>93</v>
      </c>
      <c r="E284" s="12" t="s">
        <v>95</v>
      </c>
      <c r="F284" s="12" t="s">
        <v>91</v>
      </c>
      <c r="G284" s="12">
        <v>2807</v>
      </c>
      <c r="H284" s="15">
        <v>250</v>
      </c>
      <c r="I284" s="15">
        <v>350</v>
      </c>
      <c r="J284" s="15">
        <v>982450</v>
      </c>
      <c r="K284" s="12">
        <v>98245</v>
      </c>
      <c r="L284" s="15">
        <v>884205</v>
      </c>
      <c r="M284" s="15">
        <v>729820</v>
      </c>
      <c r="N284" s="15">
        <v>154385</v>
      </c>
    </row>
    <row r="285" spans="1:14" x14ac:dyDescent="0.25">
      <c r="A285" s="13">
        <v>44409</v>
      </c>
      <c r="B285" s="13" t="str">
        <f t="shared" si="4"/>
        <v>Q3</v>
      </c>
      <c r="C285" s="12" t="s">
        <v>97</v>
      </c>
      <c r="D285" s="12" t="s">
        <v>98</v>
      </c>
      <c r="E285" s="12" t="s">
        <v>101</v>
      </c>
      <c r="F285" s="12" t="s">
        <v>91</v>
      </c>
      <c r="G285" s="12">
        <v>2767</v>
      </c>
      <c r="H285" s="15">
        <v>3</v>
      </c>
      <c r="I285" s="15">
        <v>125</v>
      </c>
      <c r="J285" s="15">
        <v>345875</v>
      </c>
      <c r="K285" s="12">
        <v>51881.25</v>
      </c>
      <c r="L285" s="15">
        <v>293993.75</v>
      </c>
      <c r="M285" s="15">
        <v>332040</v>
      </c>
      <c r="N285" s="15">
        <v>-38046.25</v>
      </c>
    </row>
    <row r="286" spans="1:14" hidden="1" x14ac:dyDescent="0.25">
      <c r="A286" s="13">
        <v>44409</v>
      </c>
      <c r="B286" s="13" t="str">
        <f t="shared" si="4"/>
        <v>Q3</v>
      </c>
      <c r="C286" s="12" t="s">
        <v>84</v>
      </c>
      <c r="D286" s="12" t="s">
        <v>89</v>
      </c>
      <c r="E286" s="12" t="s">
        <v>86</v>
      </c>
      <c r="F286" s="12" t="s">
        <v>91</v>
      </c>
      <c r="G286" s="12">
        <v>2696</v>
      </c>
      <c r="H286" s="15">
        <v>10</v>
      </c>
      <c r="I286" s="15">
        <v>7</v>
      </c>
      <c r="J286" s="15">
        <v>18872</v>
      </c>
      <c r="K286" s="12">
        <v>2453.36</v>
      </c>
      <c r="L286" s="15">
        <v>16418.64</v>
      </c>
      <c r="M286" s="15">
        <v>13480</v>
      </c>
      <c r="N286" s="15">
        <v>2938.6399999999994</v>
      </c>
    </row>
    <row r="287" spans="1:14" hidden="1" x14ac:dyDescent="0.25">
      <c r="A287" s="13">
        <v>44409</v>
      </c>
      <c r="B287" s="13" t="str">
        <f t="shared" si="4"/>
        <v>Q3</v>
      </c>
      <c r="C287" s="12" t="s">
        <v>94</v>
      </c>
      <c r="D287" s="12" t="s">
        <v>98</v>
      </c>
      <c r="E287" s="12" t="s">
        <v>99</v>
      </c>
      <c r="F287" s="12" t="s">
        <v>91</v>
      </c>
      <c r="G287" s="12">
        <v>2574</v>
      </c>
      <c r="H287" s="15">
        <v>260</v>
      </c>
      <c r="I287" s="15">
        <v>12</v>
      </c>
      <c r="J287" s="15">
        <v>30888</v>
      </c>
      <c r="K287" s="12">
        <v>3088.8</v>
      </c>
      <c r="L287" s="15">
        <v>27799.200000000001</v>
      </c>
      <c r="M287" s="15">
        <v>7722</v>
      </c>
      <c r="N287" s="15">
        <v>20077.2</v>
      </c>
    </row>
    <row r="288" spans="1:14" hidden="1" x14ac:dyDescent="0.25">
      <c r="A288" s="13">
        <v>44409</v>
      </c>
      <c r="B288" s="13" t="str">
        <f t="shared" si="4"/>
        <v>Q3</v>
      </c>
      <c r="C288" s="12" t="s">
        <v>88</v>
      </c>
      <c r="D288" s="12" t="s">
        <v>85</v>
      </c>
      <c r="E288" s="12" t="s">
        <v>86</v>
      </c>
      <c r="F288" s="12" t="s">
        <v>91</v>
      </c>
      <c r="G288" s="12">
        <v>2559</v>
      </c>
      <c r="H288" s="15">
        <v>10</v>
      </c>
      <c r="I288" s="15">
        <v>15</v>
      </c>
      <c r="J288" s="15">
        <v>38385</v>
      </c>
      <c r="K288" s="12">
        <v>5757.75</v>
      </c>
      <c r="L288" s="15">
        <v>32627.25</v>
      </c>
      <c r="M288" s="15">
        <v>25590</v>
      </c>
      <c r="N288" s="15">
        <v>7037.25</v>
      </c>
    </row>
    <row r="289" spans="1:14" hidden="1" x14ac:dyDescent="0.25">
      <c r="A289" s="13">
        <v>44409</v>
      </c>
      <c r="B289" s="13" t="str">
        <f t="shared" si="4"/>
        <v>Q3</v>
      </c>
      <c r="C289" s="12" t="s">
        <v>92</v>
      </c>
      <c r="D289" s="12" t="s">
        <v>93</v>
      </c>
      <c r="E289" s="12" t="s">
        <v>95</v>
      </c>
      <c r="F289" s="12" t="s">
        <v>91</v>
      </c>
      <c r="G289" s="12">
        <v>2541</v>
      </c>
      <c r="H289" s="15">
        <v>250</v>
      </c>
      <c r="I289" s="15">
        <v>300</v>
      </c>
      <c r="J289" s="15">
        <v>762300</v>
      </c>
      <c r="K289" s="12">
        <v>106722</v>
      </c>
      <c r="L289" s="15">
        <v>655578</v>
      </c>
      <c r="M289" s="15">
        <v>635250</v>
      </c>
      <c r="N289" s="15">
        <v>20328</v>
      </c>
    </row>
    <row r="290" spans="1:14" hidden="1" x14ac:dyDescent="0.25">
      <c r="A290" s="13">
        <v>44409</v>
      </c>
      <c r="B290" s="13" t="str">
        <f t="shared" si="4"/>
        <v>Q3</v>
      </c>
      <c r="C290" s="12" t="s">
        <v>94</v>
      </c>
      <c r="D290" s="12" t="s">
        <v>89</v>
      </c>
      <c r="E290" s="12" t="s">
        <v>99</v>
      </c>
      <c r="F290" s="12" t="s">
        <v>91</v>
      </c>
      <c r="G290" s="12">
        <v>2475</v>
      </c>
      <c r="H290" s="15">
        <v>260</v>
      </c>
      <c r="I290" s="15">
        <v>12</v>
      </c>
      <c r="J290" s="15">
        <v>29700</v>
      </c>
      <c r="K290" s="12">
        <v>4158</v>
      </c>
      <c r="L290" s="15">
        <v>25542</v>
      </c>
      <c r="M290" s="15">
        <v>7425</v>
      </c>
      <c r="N290" s="15">
        <v>18117</v>
      </c>
    </row>
    <row r="291" spans="1:14" hidden="1" x14ac:dyDescent="0.25">
      <c r="A291" s="13">
        <v>44409</v>
      </c>
      <c r="B291" s="13" t="str">
        <f t="shared" si="4"/>
        <v>Q3</v>
      </c>
      <c r="C291" s="12" t="s">
        <v>84</v>
      </c>
      <c r="D291" s="12" t="s">
        <v>85</v>
      </c>
      <c r="E291" s="12" t="s">
        <v>86</v>
      </c>
      <c r="F291" s="12" t="s">
        <v>91</v>
      </c>
      <c r="G291" s="12">
        <v>2394</v>
      </c>
      <c r="H291" s="15">
        <v>10</v>
      </c>
      <c r="I291" s="15">
        <v>20</v>
      </c>
      <c r="J291" s="15">
        <v>47880</v>
      </c>
      <c r="K291" s="12">
        <v>5266.8</v>
      </c>
      <c r="L291" s="15">
        <v>42613.2</v>
      </c>
      <c r="M291" s="15">
        <v>23940</v>
      </c>
      <c r="N291" s="15">
        <v>18673.199999999997</v>
      </c>
    </row>
    <row r="292" spans="1:14" hidden="1" x14ac:dyDescent="0.25">
      <c r="A292" s="13">
        <v>44409</v>
      </c>
      <c r="B292" s="13" t="str">
        <f t="shared" si="4"/>
        <v>Q3</v>
      </c>
      <c r="C292" s="12" t="s">
        <v>88</v>
      </c>
      <c r="D292" s="12" t="s">
        <v>93</v>
      </c>
      <c r="E292" s="12" t="s">
        <v>86</v>
      </c>
      <c r="F292" s="12" t="s">
        <v>96</v>
      </c>
      <c r="G292" s="12">
        <v>2198</v>
      </c>
      <c r="H292" s="15">
        <v>10</v>
      </c>
      <c r="I292" s="15">
        <v>15</v>
      </c>
      <c r="J292" s="15">
        <v>32970</v>
      </c>
      <c r="K292" s="12">
        <v>1978.2</v>
      </c>
      <c r="L292" s="15">
        <v>30991.8</v>
      </c>
      <c r="M292" s="15">
        <v>21980</v>
      </c>
      <c r="N292" s="15">
        <v>9011.7999999999993</v>
      </c>
    </row>
    <row r="293" spans="1:14" hidden="1" x14ac:dyDescent="0.25">
      <c r="A293" s="13">
        <v>44409</v>
      </c>
      <c r="B293" s="13" t="str">
        <f t="shared" si="4"/>
        <v>Q3</v>
      </c>
      <c r="C293" s="12" t="s">
        <v>94</v>
      </c>
      <c r="D293" s="12" t="s">
        <v>93</v>
      </c>
      <c r="E293" s="12" t="s">
        <v>99</v>
      </c>
      <c r="F293" s="12" t="s">
        <v>103</v>
      </c>
      <c r="G293" s="12">
        <v>2141</v>
      </c>
      <c r="H293" s="15">
        <v>260</v>
      </c>
      <c r="I293" s="15">
        <v>12</v>
      </c>
      <c r="J293" s="15">
        <v>25692</v>
      </c>
      <c r="K293" s="12">
        <v>0</v>
      </c>
      <c r="L293" s="15">
        <v>25692</v>
      </c>
      <c r="M293" s="15">
        <v>6423</v>
      </c>
      <c r="N293" s="15">
        <v>19269</v>
      </c>
    </row>
    <row r="294" spans="1:14" hidden="1" x14ac:dyDescent="0.25">
      <c r="A294" s="13">
        <v>44409</v>
      </c>
      <c r="B294" s="13" t="str">
        <f t="shared" si="4"/>
        <v>Q3</v>
      </c>
      <c r="C294" s="12" t="s">
        <v>88</v>
      </c>
      <c r="D294" s="12" t="s">
        <v>89</v>
      </c>
      <c r="E294" s="12" t="s">
        <v>86</v>
      </c>
      <c r="F294" s="12" t="s">
        <v>96</v>
      </c>
      <c r="G294" s="12">
        <v>2101</v>
      </c>
      <c r="H294" s="15">
        <v>10</v>
      </c>
      <c r="I294" s="15">
        <v>15</v>
      </c>
      <c r="J294" s="15">
        <v>31515</v>
      </c>
      <c r="K294" s="12">
        <v>2206.0500000000002</v>
      </c>
      <c r="L294" s="15">
        <v>29308.95</v>
      </c>
      <c r="M294" s="15">
        <v>21010</v>
      </c>
      <c r="N294" s="15">
        <v>8298.9500000000007</v>
      </c>
    </row>
    <row r="295" spans="1:14" hidden="1" x14ac:dyDescent="0.25">
      <c r="A295" s="13">
        <v>44409</v>
      </c>
      <c r="B295" s="13" t="str">
        <f t="shared" si="4"/>
        <v>Q3</v>
      </c>
      <c r="C295" s="12" t="s">
        <v>88</v>
      </c>
      <c r="D295" s="12" t="s">
        <v>100</v>
      </c>
      <c r="E295" s="12" t="s">
        <v>86</v>
      </c>
      <c r="F295" s="12" t="s">
        <v>91</v>
      </c>
      <c r="G295" s="12">
        <v>1984</v>
      </c>
      <c r="H295" s="15">
        <v>10</v>
      </c>
      <c r="I295" s="15">
        <v>15</v>
      </c>
      <c r="J295" s="15">
        <v>29760</v>
      </c>
      <c r="K295" s="12">
        <v>3273.6</v>
      </c>
      <c r="L295" s="15">
        <v>26486.400000000001</v>
      </c>
      <c r="M295" s="15">
        <v>19840</v>
      </c>
      <c r="N295" s="15">
        <v>6646.4000000000015</v>
      </c>
    </row>
    <row r="296" spans="1:14" hidden="1" x14ac:dyDescent="0.25">
      <c r="A296" s="13">
        <v>44409</v>
      </c>
      <c r="B296" s="13" t="str">
        <f t="shared" si="4"/>
        <v>Q3</v>
      </c>
      <c r="C296" s="12" t="s">
        <v>94</v>
      </c>
      <c r="D296" s="12" t="s">
        <v>85</v>
      </c>
      <c r="E296" s="12" t="s">
        <v>101</v>
      </c>
      <c r="F296" s="12" t="s">
        <v>96</v>
      </c>
      <c r="G296" s="12">
        <v>1884</v>
      </c>
      <c r="H296" s="15">
        <v>3</v>
      </c>
      <c r="I296" s="15">
        <v>12</v>
      </c>
      <c r="J296" s="15">
        <v>22608</v>
      </c>
      <c r="K296" s="12">
        <v>1582.56</v>
      </c>
      <c r="L296" s="15">
        <v>21025.439999999999</v>
      </c>
      <c r="M296" s="15">
        <v>5652</v>
      </c>
      <c r="N296" s="15">
        <v>15373.439999999999</v>
      </c>
    </row>
    <row r="297" spans="1:14" hidden="1" x14ac:dyDescent="0.25">
      <c r="A297" s="13">
        <v>44409</v>
      </c>
      <c r="B297" s="13" t="str">
        <f t="shared" si="4"/>
        <v>Q3</v>
      </c>
      <c r="C297" s="12" t="s">
        <v>92</v>
      </c>
      <c r="D297" s="12" t="s">
        <v>85</v>
      </c>
      <c r="E297" s="12" t="s">
        <v>95</v>
      </c>
      <c r="F297" s="12" t="s">
        <v>87</v>
      </c>
      <c r="G297" s="12">
        <v>1874</v>
      </c>
      <c r="H297" s="15">
        <v>250</v>
      </c>
      <c r="I297" s="15">
        <v>300</v>
      </c>
      <c r="J297" s="15">
        <v>562200</v>
      </c>
      <c r="K297" s="12">
        <v>16866</v>
      </c>
      <c r="L297" s="15">
        <v>545334</v>
      </c>
      <c r="M297" s="15">
        <v>468500</v>
      </c>
      <c r="N297" s="15">
        <v>76834</v>
      </c>
    </row>
    <row r="298" spans="1:14" hidden="1" x14ac:dyDescent="0.25">
      <c r="A298" s="13">
        <v>44409</v>
      </c>
      <c r="B298" s="13" t="str">
        <f t="shared" si="4"/>
        <v>Q3</v>
      </c>
      <c r="C298" s="12" t="s">
        <v>92</v>
      </c>
      <c r="D298" s="12" t="s">
        <v>98</v>
      </c>
      <c r="E298" s="12" t="s">
        <v>102</v>
      </c>
      <c r="F298" s="12" t="s">
        <v>87</v>
      </c>
      <c r="G298" s="12">
        <v>1859</v>
      </c>
      <c r="H298" s="15">
        <v>5</v>
      </c>
      <c r="I298" s="15">
        <v>300</v>
      </c>
      <c r="J298" s="15">
        <v>557700</v>
      </c>
      <c r="K298" s="12">
        <v>22308</v>
      </c>
      <c r="L298" s="15">
        <v>535392</v>
      </c>
      <c r="M298" s="15">
        <v>464750</v>
      </c>
      <c r="N298" s="15">
        <v>70642</v>
      </c>
    </row>
    <row r="299" spans="1:14" hidden="1" x14ac:dyDescent="0.25">
      <c r="A299" s="13">
        <v>44409</v>
      </c>
      <c r="B299" s="13" t="str">
        <f t="shared" si="4"/>
        <v>Q3</v>
      </c>
      <c r="C299" s="12" t="s">
        <v>84</v>
      </c>
      <c r="D299" s="12" t="s">
        <v>85</v>
      </c>
      <c r="E299" s="12" t="s">
        <v>102</v>
      </c>
      <c r="F299" s="12" t="s">
        <v>87</v>
      </c>
      <c r="G299" s="12">
        <v>1830</v>
      </c>
      <c r="H299" s="15">
        <v>5</v>
      </c>
      <c r="I299" s="15">
        <v>7</v>
      </c>
      <c r="J299" s="15">
        <v>12810</v>
      </c>
      <c r="K299" s="12">
        <v>128.1</v>
      </c>
      <c r="L299" s="15">
        <v>12681.9</v>
      </c>
      <c r="M299" s="15">
        <v>9150</v>
      </c>
      <c r="N299" s="15">
        <v>3531.8999999999996</v>
      </c>
    </row>
    <row r="300" spans="1:14" hidden="1" x14ac:dyDescent="0.25">
      <c r="A300" s="13">
        <v>44409</v>
      </c>
      <c r="B300" s="13" t="str">
        <f t="shared" si="4"/>
        <v>Q3</v>
      </c>
      <c r="C300" s="12" t="s">
        <v>88</v>
      </c>
      <c r="D300" s="12" t="s">
        <v>98</v>
      </c>
      <c r="E300" s="12" t="s">
        <v>86</v>
      </c>
      <c r="F300" s="12" t="s">
        <v>96</v>
      </c>
      <c r="G300" s="12">
        <v>1743</v>
      </c>
      <c r="H300" s="15">
        <v>10</v>
      </c>
      <c r="I300" s="15">
        <v>15</v>
      </c>
      <c r="J300" s="15">
        <v>26145</v>
      </c>
      <c r="K300" s="12">
        <v>1568.7</v>
      </c>
      <c r="L300" s="15">
        <v>24576.3</v>
      </c>
      <c r="M300" s="15">
        <v>17430</v>
      </c>
      <c r="N300" s="15">
        <v>7146.2999999999993</v>
      </c>
    </row>
    <row r="301" spans="1:14" hidden="1" x14ac:dyDescent="0.25">
      <c r="A301" s="13">
        <v>44409</v>
      </c>
      <c r="B301" s="13" t="str">
        <f t="shared" si="4"/>
        <v>Q3</v>
      </c>
      <c r="C301" s="12" t="s">
        <v>84</v>
      </c>
      <c r="D301" s="12" t="s">
        <v>100</v>
      </c>
      <c r="E301" s="12" t="s">
        <v>95</v>
      </c>
      <c r="F301" s="12" t="s">
        <v>87</v>
      </c>
      <c r="G301" s="12">
        <v>1642</v>
      </c>
      <c r="H301" s="15">
        <v>250</v>
      </c>
      <c r="I301" s="15">
        <v>350</v>
      </c>
      <c r="J301" s="15">
        <v>574700</v>
      </c>
      <c r="K301" s="12">
        <v>17241</v>
      </c>
      <c r="L301" s="15">
        <v>557459</v>
      </c>
      <c r="M301" s="15">
        <v>426920</v>
      </c>
      <c r="N301" s="15">
        <v>130539</v>
      </c>
    </row>
    <row r="302" spans="1:14" hidden="1" x14ac:dyDescent="0.25">
      <c r="A302" s="13">
        <v>44409</v>
      </c>
      <c r="B302" s="13" t="str">
        <f t="shared" si="4"/>
        <v>Q3</v>
      </c>
      <c r="C302" s="12" t="s">
        <v>84</v>
      </c>
      <c r="D302" s="12" t="s">
        <v>98</v>
      </c>
      <c r="E302" s="12" t="s">
        <v>86</v>
      </c>
      <c r="F302" s="12" t="s">
        <v>96</v>
      </c>
      <c r="G302" s="12">
        <v>1598</v>
      </c>
      <c r="H302" s="15">
        <v>10</v>
      </c>
      <c r="I302" s="15">
        <v>7</v>
      </c>
      <c r="J302" s="15">
        <v>11186</v>
      </c>
      <c r="K302" s="12">
        <v>894.88</v>
      </c>
      <c r="L302" s="15">
        <v>10291.120000000001</v>
      </c>
      <c r="M302" s="15">
        <v>7990</v>
      </c>
      <c r="N302" s="15">
        <v>2301.1200000000008</v>
      </c>
    </row>
    <row r="303" spans="1:14" hidden="1" x14ac:dyDescent="0.25">
      <c r="A303" s="13">
        <v>44409</v>
      </c>
      <c r="B303" s="13" t="str">
        <f t="shared" si="4"/>
        <v>Q3</v>
      </c>
      <c r="C303" s="12" t="s">
        <v>84</v>
      </c>
      <c r="D303" s="12" t="s">
        <v>89</v>
      </c>
      <c r="E303" s="12" t="s">
        <v>90</v>
      </c>
      <c r="F303" s="12" t="s">
        <v>96</v>
      </c>
      <c r="G303" s="12">
        <v>1579</v>
      </c>
      <c r="H303" s="15">
        <v>120</v>
      </c>
      <c r="I303" s="15">
        <v>20</v>
      </c>
      <c r="J303" s="15">
        <v>31580</v>
      </c>
      <c r="K303" s="12">
        <v>1579</v>
      </c>
      <c r="L303" s="15">
        <v>30001</v>
      </c>
      <c r="M303" s="15">
        <v>15790</v>
      </c>
      <c r="N303" s="15">
        <v>14211</v>
      </c>
    </row>
    <row r="304" spans="1:14" hidden="1" x14ac:dyDescent="0.25">
      <c r="A304" s="13">
        <v>44409</v>
      </c>
      <c r="B304" s="13" t="str">
        <f t="shared" si="4"/>
        <v>Q3</v>
      </c>
      <c r="C304" s="12" t="s">
        <v>92</v>
      </c>
      <c r="D304" s="12" t="s">
        <v>89</v>
      </c>
      <c r="E304" s="12" t="s">
        <v>102</v>
      </c>
      <c r="F304" s="12" t="s">
        <v>96</v>
      </c>
      <c r="G304" s="12">
        <v>1562</v>
      </c>
      <c r="H304" s="15">
        <v>5</v>
      </c>
      <c r="I304" s="15">
        <v>300</v>
      </c>
      <c r="J304" s="15">
        <v>468600</v>
      </c>
      <c r="K304" s="12">
        <v>37488</v>
      </c>
      <c r="L304" s="15">
        <v>431112</v>
      </c>
      <c r="M304" s="15">
        <v>390500</v>
      </c>
      <c r="N304" s="15">
        <v>40612</v>
      </c>
    </row>
    <row r="305" spans="1:14" x14ac:dyDescent="0.25">
      <c r="A305" s="13">
        <v>44409</v>
      </c>
      <c r="B305" s="13" t="str">
        <f t="shared" si="4"/>
        <v>Q3</v>
      </c>
      <c r="C305" s="12" t="s">
        <v>97</v>
      </c>
      <c r="D305" s="12" t="s">
        <v>100</v>
      </c>
      <c r="E305" s="12" t="s">
        <v>101</v>
      </c>
      <c r="F305" s="12" t="s">
        <v>96</v>
      </c>
      <c r="G305" s="12">
        <v>1540</v>
      </c>
      <c r="H305" s="15">
        <v>3</v>
      </c>
      <c r="I305" s="15">
        <v>125</v>
      </c>
      <c r="J305" s="15">
        <v>192500</v>
      </c>
      <c r="K305" s="12">
        <v>15400</v>
      </c>
      <c r="L305" s="15">
        <v>177100</v>
      </c>
      <c r="M305" s="15">
        <v>184800</v>
      </c>
      <c r="N305" s="15">
        <v>-7700</v>
      </c>
    </row>
    <row r="306" spans="1:14" x14ac:dyDescent="0.25">
      <c r="A306" s="13">
        <v>44409</v>
      </c>
      <c r="B306" s="13" t="str">
        <f t="shared" si="4"/>
        <v>Q3</v>
      </c>
      <c r="C306" s="12" t="s">
        <v>97</v>
      </c>
      <c r="D306" s="12" t="s">
        <v>89</v>
      </c>
      <c r="E306" s="12" t="s">
        <v>101</v>
      </c>
      <c r="F306" s="12" t="s">
        <v>91</v>
      </c>
      <c r="G306" s="12">
        <v>1174</v>
      </c>
      <c r="H306" s="15">
        <v>3</v>
      </c>
      <c r="I306" s="15">
        <v>125</v>
      </c>
      <c r="J306" s="15">
        <v>146750</v>
      </c>
      <c r="K306" s="12">
        <v>22012.5</v>
      </c>
      <c r="L306" s="15">
        <v>124737.5</v>
      </c>
      <c r="M306" s="15">
        <v>140880</v>
      </c>
      <c r="N306" s="15">
        <v>-16142.5</v>
      </c>
    </row>
    <row r="307" spans="1:14" hidden="1" x14ac:dyDescent="0.25">
      <c r="A307" s="13">
        <v>44409</v>
      </c>
      <c r="B307" s="13" t="str">
        <f t="shared" si="4"/>
        <v>Q3</v>
      </c>
      <c r="C307" s="12" t="s">
        <v>94</v>
      </c>
      <c r="D307" s="12" t="s">
        <v>100</v>
      </c>
      <c r="E307" s="12" t="s">
        <v>99</v>
      </c>
      <c r="F307" s="12" t="s">
        <v>96</v>
      </c>
      <c r="G307" s="12">
        <v>1123</v>
      </c>
      <c r="H307" s="15">
        <v>260</v>
      </c>
      <c r="I307" s="15">
        <v>12</v>
      </c>
      <c r="J307" s="15">
        <v>13476</v>
      </c>
      <c r="K307" s="12">
        <v>673.8</v>
      </c>
      <c r="L307" s="15">
        <v>12802.2</v>
      </c>
      <c r="M307" s="15">
        <v>3369</v>
      </c>
      <c r="N307" s="15">
        <v>9433.2000000000007</v>
      </c>
    </row>
    <row r="308" spans="1:14" hidden="1" x14ac:dyDescent="0.25">
      <c r="A308" s="13">
        <v>44409</v>
      </c>
      <c r="B308" s="13" t="str">
        <f t="shared" si="4"/>
        <v>Q3</v>
      </c>
      <c r="C308" s="12" t="s">
        <v>84</v>
      </c>
      <c r="D308" s="12" t="s">
        <v>98</v>
      </c>
      <c r="E308" s="12" t="s">
        <v>90</v>
      </c>
      <c r="F308" s="12" t="s">
        <v>96</v>
      </c>
      <c r="G308" s="12">
        <v>1001</v>
      </c>
      <c r="H308" s="15">
        <v>120</v>
      </c>
      <c r="I308" s="15">
        <v>20</v>
      </c>
      <c r="J308" s="15">
        <v>20020</v>
      </c>
      <c r="K308" s="12">
        <v>1201.2</v>
      </c>
      <c r="L308" s="15">
        <v>18818.8</v>
      </c>
      <c r="M308" s="15">
        <v>10010</v>
      </c>
      <c r="N308" s="15">
        <v>8808.7999999999993</v>
      </c>
    </row>
    <row r="309" spans="1:14" hidden="1" x14ac:dyDescent="0.25">
      <c r="A309" s="13">
        <v>44409</v>
      </c>
      <c r="B309" s="13" t="str">
        <f t="shared" si="4"/>
        <v>Q3</v>
      </c>
      <c r="C309" s="12" t="s">
        <v>92</v>
      </c>
      <c r="D309" s="12" t="s">
        <v>100</v>
      </c>
      <c r="E309" s="12" t="s">
        <v>102</v>
      </c>
      <c r="F309" s="12" t="s">
        <v>103</v>
      </c>
      <c r="G309" s="12">
        <v>958</v>
      </c>
      <c r="H309" s="15">
        <v>5</v>
      </c>
      <c r="I309" s="15">
        <v>300</v>
      </c>
      <c r="J309" s="15">
        <v>287400</v>
      </c>
      <c r="K309" s="12">
        <v>0</v>
      </c>
      <c r="L309" s="15">
        <v>287400</v>
      </c>
      <c r="M309" s="15">
        <v>239500</v>
      </c>
      <c r="N309" s="15">
        <v>47900</v>
      </c>
    </row>
    <row r="310" spans="1:14" x14ac:dyDescent="0.25">
      <c r="A310" s="13">
        <v>44409</v>
      </c>
      <c r="B310" s="13" t="str">
        <f t="shared" si="4"/>
        <v>Q3</v>
      </c>
      <c r="C310" s="12" t="s">
        <v>97</v>
      </c>
      <c r="D310" s="12" t="s">
        <v>85</v>
      </c>
      <c r="E310" s="12" t="s">
        <v>90</v>
      </c>
      <c r="F310" s="12" t="s">
        <v>87</v>
      </c>
      <c r="G310" s="12">
        <v>923</v>
      </c>
      <c r="H310" s="15">
        <v>120</v>
      </c>
      <c r="I310" s="15">
        <v>125</v>
      </c>
      <c r="J310" s="15">
        <v>115375</v>
      </c>
      <c r="K310" s="12">
        <v>1153.75</v>
      </c>
      <c r="L310" s="15">
        <v>114221.25</v>
      </c>
      <c r="M310" s="15">
        <v>110760</v>
      </c>
      <c r="N310" s="15">
        <v>3461.25</v>
      </c>
    </row>
    <row r="311" spans="1:14" hidden="1" x14ac:dyDescent="0.25">
      <c r="A311" s="13">
        <v>44409</v>
      </c>
      <c r="B311" s="13" t="str">
        <f t="shared" si="4"/>
        <v>Q3</v>
      </c>
      <c r="C311" s="12" t="s">
        <v>84</v>
      </c>
      <c r="D311" s="12" t="s">
        <v>100</v>
      </c>
      <c r="E311" s="12" t="s">
        <v>86</v>
      </c>
      <c r="F311" s="12" t="s">
        <v>103</v>
      </c>
      <c r="G311" s="12">
        <v>883</v>
      </c>
      <c r="H311" s="15">
        <v>10</v>
      </c>
      <c r="I311" s="15">
        <v>7</v>
      </c>
      <c r="J311" s="15">
        <v>6181</v>
      </c>
      <c r="K311" s="12">
        <v>0</v>
      </c>
      <c r="L311" s="15">
        <v>6181</v>
      </c>
      <c r="M311" s="15">
        <v>4415</v>
      </c>
      <c r="N311" s="15">
        <v>1766</v>
      </c>
    </row>
    <row r="312" spans="1:14" hidden="1" x14ac:dyDescent="0.25">
      <c r="A312" s="13">
        <v>44409</v>
      </c>
      <c r="B312" s="13" t="str">
        <f t="shared" si="4"/>
        <v>Q3</v>
      </c>
      <c r="C312" s="12" t="s">
        <v>84</v>
      </c>
      <c r="D312" s="12" t="s">
        <v>93</v>
      </c>
      <c r="E312" s="12" t="s">
        <v>86</v>
      </c>
      <c r="F312" s="12" t="s">
        <v>96</v>
      </c>
      <c r="G312" s="12">
        <v>678</v>
      </c>
      <c r="H312" s="15">
        <v>10</v>
      </c>
      <c r="I312" s="15">
        <v>7</v>
      </c>
      <c r="J312" s="15">
        <v>4746</v>
      </c>
      <c r="K312" s="12">
        <v>379.68</v>
      </c>
      <c r="L312" s="15">
        <v>4366.32</v>
      </c>
      <c r="M312" s="15">
        <v>3390</v>
      </c>
      <c r="N312" s="15">
        <v>976.31999999999971</v>
      </c>
    </row>
    <row r="313" spans="1:14" hidden="1" x14ac:dyDescent="0.25">
      <c r="A313" s="13">
        <v>44409</v>
      </c>
      <c r="B313" s="13" t="str">
        <f t="shared" si="4"/>
        <v>Q3</v>
      </c>
      <c r="C313" s="12" t="s">
        <v>84</v>
      </c>
      <c r="D313" s="12" t="s">
        <v>100</v>
      </c>
      <c r="E313" s="12" t="s">
        <v>90</v>
      </c>
      <c r="F313" s="12" t="s">
        <v>96</v>
      </c>
      <c r="G313" s="12">
        <v>609</v>
      </c>
      <c r="H313" s="15">
        <v>120</v>
      </c>
      <c r="I313" s="15">
        <v>20</v>
      </c>
      <c r="J313" s="15">
        <v>12180</v>
      </c>
      <c r="K313" s="12">
        <v>852.6</v>
      </c>
      <c r="L313" s="15">
        <v>11327.4</v>
      </c>
      <c r="M313" s="15">
        <v>6090</v>
      </c>
      <c r="N313" s="15">
        <v>5237.3999999999996</v>
      </c>
    </row>
    <row r="314" spans="1:14" hidden="1" x14ac:dyDescent="0.25">
      <c r="A314" s="13">
        <v>44409</v>
      </c>
      <c r="B314" s="13" t="str">
        <f t="shared" si="4"/>
        <v>Q3</v>
      </c>
      <c r="C314" s="12" t="s">
        <v>84</v>
      </c>
      <c r="D314" s="12" t="s">
        <v>85</v>
      </c>
      <c r="E314" s="12" t="s">
        <v>99</v>
      </c>
      <c r="F314" s="12" t="s">
        <v>96</v>
      </c>
      <c r="G314" s="12">
        <v>552</v>
      </c>
      <c r="H314" s="15">
        <v>260</v>
      </c>
      <c r="I314" s="15">
        <v>350</v>
      </c>
      <c r="J314" s="15">
        <v>193200</v>
      </c>
      <c r="K314" s="12">
        <v>9660</v>
      </c>
      <c r="L314" s="15">
        <v>183540</v>
      </c>
      <c r="M314" s="15">
        <v>143520</v>
      </c>
      <c r="N314" s="15">
        <v>40020</v>
      </c>
    </row>
    <row r="315" spans="1:14" hidden="1" x14ac:dyDescent="0.25">
      <c r="A315" s="13">
        <v>44409</v>
      </c>
      <c r="B315" s="13" t="str">
        <f t="shared" si="4"/>
        <v>Q3</v>
      </c>
      <c r="C315" s="12" t="s">
        <v>84</v>
      </c>
      <c r="D315" s="12" t="s">
        <v>98</v>
      </c>
      <c r="E315" s="12" t="s">
        <v>95</v>
      </c>
      <c r="F315" s="12" t="s">
        <v>96</v>
      </c>
      <c r="G315" s="12">
        <v>422</v>
      </c>
      <c r="H315" s="15">
        <v>250</v>
      </c>
      <c r="I315" s="15">
        <v>350</v>
      </c>
      <c r="J315" s="15">
        <v>147700</v>
      </c>
      <c r="K315" s="12">
        <v>11816</v>
      </c>
      <c r="L315" s="15">
        <v>135884</v>
      </c>
      <c r="M315" s="15">
        <v>109720</v>
      </c>
      <c r="N315" s="15">
        <v>26164</v>
      </c>
    </row>
    <row r="316" spans="1:14" hidden="1" x14ac:dyDescent="0.25">
      <c r="A316" s="13">
        <v>44409</v>
      </c>
      <c r="B316" s="13" t="str">
        <f t="shared" si="4"/>
        <v>Q3</v>
      </c>
      <c r="C316" s="12" t="s">
        <v>84</v>
      </c>
      <c r="D316" s="12" t="s">
        <v>89</v>
      </c>
      <c r="E316" s="12" t="s">
        <v>95</v>
      </c>
      <c r="F316" s="12" t="s">
        <v>96</v>
      </c>
      <c r="G316" s="12">
        <v>381</v>
      </c>
      <c r="H316" s="15">
        <v>250</v>
      </c>
      <c r="I316" s="15">
        <v>350</v>
      </c>
      <c r="J316" s="15">
        <v>133350</v>
      </c>
      <c r="K316" s="12">
        <v>10668</v>
      </c>
      <c r="L316" s="15">
        <v>122682</v>
      </c>
      <c r="M316" s="15">
        <v>99060</v>
      </c>
      <c r="N316" s="15">
        <v>23622</v>
      </c>
    </row>
    <row r="317" spans="1:14" hidden="1" x14ac:dyDescent="0.25">
      <c r="A317" s="13">
        <v>44440</v>
      </c>
      <c r="B317" s="13" t="str">
        <f t="shared" si="4"/>
        <v>Q3</v>
      </c>
      <c r="C317" s="12" t="s">
        <v>84</v>
      </c>
      <c r="D317" s="12" t="s">
        <v>100</v>
      </c>
      <c r="E317" s="12" t="s">
        <v>86</v>
      </c>
      <c r="F317" s="12" t="s">
        <v>96</v>
      </c>
      <c r="G317" s="12">
        <v>2993</v>
      </c>
      <c r="H317" s="15">
        <v>10</v>
      </c>
      <c r="I317" s="15">
        <v>20</v>
      </c>
      <c r="J317" s="15">
        <v>59860</v>
      </c>
      <c r="K317" s="12">
        <v>4788.8</v>
      </c>
      <c r="L317" s="15">
        <v>55071.199999999997</v>
      </c>
      <c r="M317" s="15">
        <v>29930</v>
      </c>
      <c r="N317" s="15">
        <v>25141.199999999997</v>
      </c>
    </row>
    <row r="318" spans="1:14" hidden="1" x14ac:dyDescent="0.25">
      <c r="A318" s="13">
        <v>44440</v>
      </c>
      <c r="B318" s="13" t="str">
        <f t="shared" si="4"/>
        <v>Q3</v>
      </c>
      <c r="C318" s="12" t="s">
        <v>84</v>
      </c>
      <c r="D318" s="12" t="s">
        <v>89</v>
      </c>
      <c r="E318" s="12" t="s">
        <v>99</v>
      </c>
      <c r="F318" s="12" t="s">
        <v>96</v>
      </c>
      <c r="G318" s="12">
        <v>2876</v>
      </c>
      <c r="H318" s="15">
        <v>260</v>
      </c>
      <c r="I318" s="15">
        <v>350</v>
      </c>
      <c r="J318" s="15">
        <v>1006600</v>
      </c>
      <c r="K318" s="12">
        <v>70462</v>
      </c>
      <c r="L318" s="15">
        <v>936138</v>
      </c>
      <c r="M318" s="15">
        <v>747760</v>
      </c>
      <c r="N318" s="15">
        <v>188378</v>
      </c>
    </row>
    <row r="319" spans="1:14" hidden="1" x14ac:dyDescent="0.25">
      <c r="A319" s="13">
        <v>44440</v>
      </c>
      <c r="B319" s="13" t="str">
        <f t="shared" si="4"/>
        <v>Q3</v>
      </c>
      <c r="C319" s="12" t="s">
        <v>94</v>
      </c>
      <c r="D319" s="12" t="s">
        <v>89</v>
      </c>
      <c r="E319" s="12" t="s">
        <v>101</v>
      </c>
      <c r="F319" s="12" t="s">
        <v>87</v>
      </c>
      <c r="G319" s="12">
        <v>2671</v>
      </c>
      <c r="H319" s="15">
        <v>3</v>
      </c>
      <c r="I319" s="15">
        <v>12</v>
      </c>
      <c r="J319" s="15">
        <v>32052</v>
      </c>
      <c r="K319" s="12">
        <v>320.52</v>
      </c>
      <c r="L319" s="15">
        <v>31731.48</v>
      </c>
      <c r="M319" s="15">
        <v>8013</v>
      </c>
      <c r="N319" s="15">
        <v>23718.48</v>
      </c>
    </row>
    <row r="320" spans="1:14" hidden="1" x14ac:dyDescent="0.25">
      <c r="A320" s="13">
        <v>44440</v>
      </c>
      <c r="B320" s="13" t="str">
        <f t="shared" si="4"/>
        <v>Q3</v>
      </c>
      <c r="C320" s="12" t="s">
        <v>88</v>
      </c>
      <c r="D320" s="12" t="s">
        <v>89</v>
      </c>
      <c r="E320" s="12" t="s">
        <v>86</v>
      </c>
      <c r="F320" s="12" t="s">
        <v>96</v>
      </c>
      <c r="G320" s="12">
        <v>2620</v>
      </c>
      <c r="H320" s="15">
        <v>10</v>
      </c>
      <c r="I320" s="15">
        <v>15</v>
      </c>
      <c r="J320" s="15">
        <v>39300</v>
      </c>
      <c r="K320" s="12">
        <v>1965</v>
      </c>
      <c r="L320" s="15">
        <v>37335</v>
      </c>
      <c r="M320" s="15">
        <v>26200</v>
      </c>
      <c r="N320" s="15">
        <v>11135</v>
      </c>
    </row>
    <row r="321" spans="1:14" hidden="1" x14ac:dyDescent="0.25">
      <c r="A321" s="13">
        <v>44440</v>
      </c>
      <c r="B321" s="13" t="str">
        <f t="shared" si="4"/>
        <v>Q3</v>
      </c>
      <c r="C321" s="12" t="s">
        <v>88</v>
      </c>
      <c r="D321" s="12" t="s">
        <v>100</v>
      </c>
      <c r="E321" s="12" t="s">
        <v>86</v>
      </c>
      <c r="F321" s="12" t="s">
        <v>103</v>
      </c>
      <c r="G321" s="12">
        <v>2472</v>
      </c>
      <c r="H321" s="15">
        <v>10</v>
      </c>
      <c r="I321" s="15">
        <v>15</v>
      </c>
      <c r="J321" s="15">
        <v>37080</v>
      </c>
      <c r="K321" s="12">
        <v>0</v>
      </c>
      <c r="L321" s="15">
        <v>37080</v>
      </c>
      <c r="M321" s="15">
        <v>24720</v>
      </c>
      <c r="N321" s="15">
        <v>12360</v>
      </c>
    </row>
    <row r="322" spans="1:14" hidden="1" x14ac:dyDescent="0.25">
      <c r="A322" s="13">
        <v>44440</v>
      </c>
      <c r="B322" s="13" t="str">
        <f t="shared" ref="B322:B385" si="5">"Q"&amp;ROUNDUP(MONTH(A322)/3,0)</f>
        <v>Q3</v>
      </c>
      <c r="C322" s="12" t="s">
        <v>84</v>
      </c>
      <c r="D322" s="12" t="s">
        <v>100</v>
      </c>
      <c r="E322" s="12" t="s">
        <v>102</v>
      </c>
      <c r="F322" s="12" t="s">
        <v>91</v>
      </c>
      <c r="G322" s="12">
        <v>2420</v>
      </c>
      <c r="H322" s="15">
        <v>5</v>
      </c>
      <c r="I322" s="15">
        <v>7</v>
      </c>
      <c r="J322" s="15">
        <v>16940</v>
      </c>
      <c r="K322" s="12">
        <v>2032.8</v>
      </c>
      <c r="L322" s="15">
        <v>14907.2</v>
      </c>
      <c r="M322" s="15">
        <v>12100</v>
      </c>
      <c r="N322" s="15">
        <v>2807.2000000000007</v>
      </c>
    </row>
    <row r="323" spans="1:14" hidden="1" x14ac:dyDescent="0.25">
      <c r="A323" s="13">
        <v>44440</v>
      </c>
      <c r="B323" s="13" t="str">
        <f t="shared" si="5"/>
        <v>Q3</v>
      </c>
      <c r="C323" s="12" t="s">
        <v>84</v>
      </c>
      <c r="D323" s="12" t="s">
        <v>93</v>
      </c>
      <c r="E323" s="12" t="s">
        <v>102</v>
      </c>
      <c r="F323" s="12" t="s">
        <v>91</v>
      </c>
      <c r="G323" s="12">
        <v>2328</v>
      </c>
      <c r="H323" s="15">
        <v>5</v>
      </c>
      <c r="I323" s="15">
        <v>7</v>
      </c>
      <c r="J323" s="15">
        <v>16296</v>
      </c>
      <c r="K323" s="12">
        <v>1629.6</v>
      </c>
      <c r="L323" s="15">
        <v>14666.4</v>
      </c>
      <c r="M323" s="15">
        <v>11640</v>
      </c>
      <c r="N323" s="15">
        <v>3026.3999999999996</v>
      </c>
    </row>
    <row r="324" spans="1:14" hidden="1" x14ac:dyDescent="0.25">
      <c r="A324" s="13">
        <v>44440</v>
      </c>
      <c r="B324" s="13" t="str">
        <f t="shared" si="5"/>
        <v>Q3</v>
      </c>
      <c r="C324" s="12" t="s">
        <v>92</v>
      </c>
      <c r="D324" s="12" t="s">
        <v>89</v>
      </c>
      <c r="E324" s="12" t="s">
        <v>95</v>
      </c>
      <c r="F324" s="12" t="s">
        <v>103</v>
      </c>
      <c r="G324" s="12">
        <v>2151</v>
      </c>
      <c r="H324" s="15">
        <v>250</v>
      </c>
      <c r="I324" s="15">
        <v>300</v>
      </c>
      <c r="J324" s="15">
        <v>645300</v>
      </c>
      <c r="K324" s="12">
        <v>0</v>
      </c>
      <c r="L324" s="15">
        <v>645300</v>
      </c>
      <c r="M324" s="15">
        <v>537750</v>
      </c>
      <c r="N324" s="15">
        <v>107550</v>
      </c>
    </row>
    <row r="325" spans="1:14" hidden="1" x14ac:dyDescent="0.25">
      <c r="A325" s="13">
        <v>44440</v>
      </c>
      <c r="B325" s="13" t="str">
        <f t="shared" si="5"/>
        <v>Q3</v>
      </c>
      <c r="C325" s="12" t="s">
        <v>84</v>
      </c>
      <c r="D325" s="12" t="s">
        <v>98</v>
      </c>
      <c r="E325" s="12" t="s">
        <v>102</v>
      </c>
      <c r="F325" s="12" t="s">
        <v>103</v>
      </c>
      <c r="G325" s="12">
        <v>2146</v>
      </c>
      <c r="H325" s="15">
        <v>5</v>
      </c>
      <c r="I325" s="15">
        <v>7</v>
      </c>
      <c r="J325" s="15">
        <v>15022</v>
      </c>
      <c r="K325" s="12">
        <v>0</v>
      </c>
      <c r="L325" s="15">
        <v>15022</v>
      </c>
      <c r="M325" s="15">
        <v>10730</v>
      </c>
      <c r="N325" s="15">
        <v>4292</v>
      </c>
    </row>
    <row r="326" spans="1:14" hidden="1" x14ac:dyDescent="0.25">
      <c r="A326" s="13">
        <v>44440</v>
      </c>
      <c r="B326" s="13" t="str">
        <f t="shared" si="5"/>
        <v>Q3</v>
      </c>
      <c r="C326" s="12" t="s">
        <v>92</v>
      </c>
      <c r="D326" s="12" t="s">
        <v>85</v>
      </c>
      <c r="E326" s="12" t="s">
        <v>95</v>
      </c>
      <c r="F326" s="12" t="s">
        <v>96</v>
      </c>
      <c r="G326" s="12">
        <v>2134</v>
      </c>
      <c r="H326" s="15">
        <v>250</v>
      </c>
      <c r="I326" s="15">
        <v>300</v>
      </c>
      <c r="J326" s="15">
        <v>640200</v>
      </c>
      <c r="K326" s="12">
        <v>51216</v>
      </c>
      <c r="L326" s="15">
        <v>588984</v>
      </c>
      <c r="M326" s="15">
        <v>533500</v>
      </c>
      <c r="N326" s="15">
        <v>55484</v>
      </c>
    </row>
    <row r="327" spans="1:14" x14ac:dyDescent="0.25">
      <c r="A327" s="13">
        <v>44440</v>
      </c>
      <c r="B327" s="13" t="str">
        <f t="shared" si="5"/>
        <v>Q3</v>
      </c>
      <c r="C327" s="12" t="s">
        <v>97</v>
      </c>
      <c r="D327" s="12" t="s">
        <v>100</v>
      </c>
      <c r="E327" s="12" t="s">
        <v>90</v>
      </c>
      <c r="F327" s="12" t="s">
        <v>96</v>
      </c>
      <c r="G327" s="12">
        <v>2110</v>
      </c>
      <c r="H327" s="15">
        <v>120</v>
      </c>
      <c r="I327" s="15">
        <v>125</v>
      </c>
      <c r="J327" s="15">
        <v>263750</v>
      </c>
      <c r="K327" s="12">
        <v>23737.5</v>
      </c>
      <c r="L327" s="15">
        <v>240012.5</v>
      </c>
      <c r="M327" s="15">
        <v>253200</v>
      </c>
      <c r="N327" s="15">
        <v>-13187.5</v>
      </c>
    </row>
    <row r="328" spans="1:14" x14ac:dyDescent="0.25">
      <c r="A328" s="13">
        <v>44440</v>
      </c>
      <c r="B328" s="13" t="str">
        <f t="shared" si="5"/>
        <v>Q3</v>
      </c>
      <c r="C328" s="12" t="s">
        <v>97</v>
      </c>
      <c r="D328" s="12" t="s">
        <v>98</v>
      </c>
      <c r="E328" s="12" t="s">
        <v>90</v>
      </c>
      <c r="F328" s="12" t="s">
        <v>96</v>
      </c>
      <c r="G328" s="12">
        <v>2087</v>
      </c>
      <c r="H328" s="15">
        <v>120</v>
      </c>
      <c r="I328" s="15">
        <v>125</v>
      </c>
      <c r="J328" s="15">
        <v>260875</v>
      </c>
      <c r="K328" s="12">
        <v>18261.25</v>
      </c>
      <c r="L328" s="15">
        <v>242613.75</v>
      </c>
      <c r="M328" s="15">
        <v>250440</v>
      </c>
      <c r="N328" s="15">
        <v>-7826.25</v>
      </c>
    </row>
    <row r="329" spans="1:14" hidden="1" x14ac:dyDescent="0.25">
      <c r="A329" s="13">
        <v>44440</v>
      </c>
      <c r="B329" s="13" t="str">
        <f t="shared" si="5"/>
        <v>Q3</v>
      </c>
      <c r="C329" s="12" t="s">
        <v>84</v>
      </c>
      <c r="D329" s="12" t="s">
        <v>85</v>
      </c>
      <c r="E329" s="12" t="s">
        <v>86</v>
      </c>
      <c r="F329" s="12" t="s">
        <v>87</v>
      </c>
      <c r="G329" s="12">
        <v>2074</v>
      </c>
      <c r="H329" s="15">
        <v>10</v>
      </c>
      <c r="I329" s="15">
        <v>20</v>
      </c>
      <c r="J329" s="15">
        <v>41480</v>
      </c>
      <c r="K329" s="12">
        <v>1659.2</v>
      </c>
      <c r="L329" s="15">
        <v>39820.800000000003</v>
      </c>
      <c r="M329" s="15">
        <v>20740</v>
      </c>
      <c r="N329" s="15">
        <v>19080.800000000003</v>
      </c>
    </row>
    <row r="330" spans="1:14" hidden="1" x14ac:dyDescent="0.25">
      <c r="A330" s="13">
        <v>44440</v>
      </c>
      <c r="B330" s="13" t="str">
        <f t="shared" si="5"/>
        <v>Q3</v>
      </c>
      <c r="C330" s="12" t="s">
        <v>84</v>
      </c>
      <c r="D330" s="12" t="s">
        <v>93</v>
      </c>
      <c r="E330" s="12" t="s">
        <v>99</v>
      </c>
      <c r="F330" s="12" t="s">
        <v>96</v>
      </c>
      <c r="G330" s="12">
        <v>2071</v>
      </c>
      <c r="H330" s="15">
        <v>260</v>
      </c>
      <c r="I330" s="15">
        <v>350</v>
      </c>
      <c r="J330" s="15">
        <v>724850</v>
      </c>
      <c r="K330" s="12">
        <v>65236.5</v>
      </c>
      <c r="L330" s="15">
        <v>659613.5</v>
      </c>
      <c r="M330" s="15">
        <v>538460</v>
      </c>
      <c r="N330" s="15">
        <v>121153.5</v>
      </c>
    </row>
    <row r="331" spans="1:14" hidden="1" x14ac:dyDescent="0.25">
      <c r="A331" s="13">
        <v>44440</v>
      </c>
      <c r="B331" s="13" t="str">
        <f t="shared" si="5"/>
        <v>Q3</v>
      </c>
      <c r="C331" s="12" t="s">
        <v>94</v>
      </c>
      <c r="D331" s="12" t="s">
        <v>93</v>
      </c>
      <c r="E331" s="12" t="s">
        <v>101</v>
      </c>
      <c r="F331" s="12" t="s">
        <v>87</v>
      </c>
      <c r="G331" s="12">
        <v>1947</v>
      </c>
      <c r="H331" s="15">
        <v>3</v>
      </c>
      <c r="I331" s="15">
        <v>12</v>
      </c>
      <c r="J331" s="15">
        <v>23364</v>
      </c>
      <c r="K331" s="12">
        <v>700.92</v>
      </c>
      <c r="L331" s="15">
        <v>22663.08</v>
      </c>
      <c r="M331" s="15">
        <v>5841</v>
      </c>
      <c r="N331" s="15">
        <v>16822.080000000002</v>
      </c>
    </row>
    <row r="332" spans="1:14" hidden="1" x14ac:dyDescent="0.25">
      <c r="A332" s="13">
        <v>44440</v>
      </c>
      <c r="B332" s="13" t="str">
        <f t="shared" si="5"/>
        <v>Q3</v>
      </c>
      <c r="C332" s="12" t="s">
        <v>84</v>
      </c>
      <c r="D332" s="12" t="s">
        <v>98</v>
      </c>
      <c r="E332" s="12" t="s">
        <v>86</v>
      </c>
      <c r="F332" s="12" t="s">
        <v>96</v>
      </c>
      <c r="G332" s="12">
        <v>1934</v>
      </c>
      <c r="H332" s="15">
        <v>10</v>
      </c>
      <c r="I332" s="15">
        <v>20</v>
      </c>
      <c r="J332" s="15">
        <v>38680</v>
      </c>
      <c r="K332" s="12">
        <v>3094.4</v>
      </c>
      <c r="L332" s="15">
        <v>35585.599999999999</v>
      </c>
      <c r="M332" s="15">
        <v>19340</v>
      </c>
      <c r="N332" s="15">
        <v>16245.599999999999</v>
      </c>
    </row>
    <row r="333" spans="1:14" hidden="1" x14ac:dyDescent="0.25">
      <c r="A333" s="13">
        <v>44440</v>
      </c>
      <c r="B333" s="13" t="str">
        <f t="shared" si="5"/>
        <v>Q3</v>
      </c>
      <c r="C333" s="12" t="s">
        <v>84</v>
      </c>
      <c r="D333" s="12" t="s">
        <v>98</v>
      </c>
      <c r="E333" s="12" t="s">
        <v>99</v>
      </c>
      <c r="F333" s="12" t="s">
        <v>87</v>
      </c>
      <c r="G333" s="12">
        <v>1907</v>
      </c>
      <c r="H333" s="15">
        <v>260</v>
      </c>
      <c r="I333" s="15">
        <v>350</v>
      </c>
      <c r="J333" s="15">
        <v>667450</v>
      </c>
      <c r="K333" s="12">
        <v>26698</v>
      </c>
      <c r="L333" s="15">
        <v>640752</v>
      </c>
      <c r="M333" s="15">
        <v>495820</v>
      </c>
      <c r="N333" s="15">
        <v>144932</v>
      </c>
    </row>
    <row r="334" spans="1:14" hidden="1" x14ac:dyDescent="0.25">
      <c r="A334" s="13">
        <v>44440</v>
      </c>
      <c r="B334" s="13" t="str">
        <f t="shared" si="5"/>
        <v>Q3</v>
      </c>
      <c r="C334" s="12" t="s">
        <v>92</v>
      </c>
      <c r="D334" s="12" t="s">
        <v>93</v>
      </c>
      <c r="E334" s="12" t="s">
        <v>95</v>
      </c>
      <c r="F334" s="12" t="s">
        <v>96</v>
      </c>
      <c r="G334" s="12">
        <v>1867</v>
      </c>
      <c r="H334" s="15">
        <v>250</v>
      </c>
      <c r="I334" s="15">
        <v>300</v>
      </c>
      <c r="J334" s="15">
        <v>560100</v>
      </c>
      <c r="K334" s="12">
        <v>50409</v>
      </c>
      <c r="L334" s="15">
        <v>509691</v>
      </c>
      <c r="M334" s="15">
        <v>466750</v>
      </c>
      <c r="N334" s="15">
        <v>42941</v>
      </c>
    </row>
    <row r="335" spans="1:14" hidden="1" x14ac:dyDescent="0.25">
      <c r="A335" s="13">
        <v>44440</v>
      </c>
      <c r="B335" s="13" t="str">
        <f t="shared" si="5"/>
        <v>Q3</v>
      </c>
      <c r="C335" s="12" t="s">
        <v>88</v>
      </c>
      <c r="D335" s="12" t="s">
        <v>93</v>
      </c>
      <c r="E335" s="12" t="s">
        <v>86</v>
      </c>
      <c r="F335" s="12" t="s">
        <v>91</v>
      </c>
      <c r="G335" s="12">
        <v>1767</v>
      </c>
      <c r="H335" s="15">
        <v>10</v>
      </c>
      <c r="I335" s="15">
        <v>15</v>
      </c>
      <c r="J335" s="15">
        <v>26505</v>
      </c>
      <c r="K335" s="12">
        <v>3710.7</v>
      </c>
      <c r="L335" s="15">
        <v>22794.3</v>
      </c>
      <c r="M335" s="15">
        <v>17670</v>
      </c>
      <c r="N335" s="15">
        <v>5124.2999999999993</v>
      </c>
    </row>
    <row r="336" spans="1:14" hidden="1" x14ac:dyDescent="0.25">
      <c r="A336" s="13">
        <v>44440</v>
      </c>
      <c r="B336" s="13" t="str">
        <f t="shared" si="5"/>
        <v>Q3</v>
      </c>
      <c r="C336" s="12" t="s">
        <v>84</v>
      </c>
      <c r="D336" s="12" t="s">
        <v>100</v>
      </c>
      <c r="E336" s="12" t="s">
        <v>99</v>
      </c>
      <c r="F336" s="12" t="s">
        <v>96</v>
      </c>
      <c r="G336" s="12">
        <v>1679</v>
      </c>
      <c r="H336" s="15">
        <v>260</v>
      </c>
      <c r="I336" s="15">
        <v>350</v>
      </c>
      <c r="J336" s="15">
        <v>587650</v>
      </c>
      <c r="K336" s="12">
        <v>35259</v>
      </c>
      <c r="L336" s="15">
        <v>552391</v>
      </c>
      <c r="M336" s="15">
        <v>436540</v>
      </c>
      <c r="N336" s="15">
        <v>115851</v>
      </c>
    </row>
    <row r="337" spans="1:14" x14ac:dyDescent="0.25">
      <c r="A337" s="13">
        <v>44440</v>
      </c>
      <c r="B337" s="13" t="str">
        <f t="shared" si="5"/>
        <v>Q3</v>
      </c>
      <c r="C337" s="12" t="s">
        <v>97</v>
      </c>
      <c r="D337" s="12" t="s">
        <v>93</v>
      </c>
      <c r="E337" s="12" t="s">
        <v>90</v>
      </c>
      <c r="F337" s="12" t="s">
        <v>91</v>
      </c>
      <c r="G337" s="12">
        <v>1596</v>
      </c>
      <c r="H337" s="15">
        <v>120</v>
      </c>
      <c r="I337" s="15">
        <v>125</v>
      </c>
      <c r="J337" s="15">
        <v>199500</v>
      </c>
      <c r="K337" s="12">
        <v>19950</v>
      </c>
      <c r="L337" s="15">
        <v>179550</v>
      </c>
      <c r="M337" s="15">
        <v>191520</v>
      </c>
      <c r="N337" s="15">
        <v>-11970</v>
      </c>
    </row>
    <row r="338" spans="1:14" hidden="1" x14ac:dyDescent="0.25">
      <c r="A338" s="13">
        <v>44440</v>
      </c>
      <c r="B338" s="13" t="str">
        <f t="shared" si="5"/>
        <v>Q3</v>
      </c>
      <c r="C338" s="12" t="s">
        <v>94</v>
      </c>
      <c r="D338" s="12" t="s">
        <v>98</v>
      </c>
      <c r="E338" s="12" t="s">
        <v>101</v>
      </c>
      <c r="F338" s="12" t="s">
        <v>96</v>
      </c>
      <c r="G338" s="12">
        <v>1580</v>
      </c>
      <c r="H338" s="15">
        <v>3</v>
      </c>
      <c r="I338" s="15">
        <v>12</v>
      </c>
      <c r="J338" s="15">
        <v>18960</v>
      </c>
      <c r="K338" s="12">
        <v>1706.4</v>
      </c>
      <c r="L338" s="15">
        <v>17253.599999999999</v>
      </c>
      <c r="M338" s="15">
        <v>4740</v>
      </c>
      <c r="N338" s="15">
        <v>12513.599999999999</v>
      </c>
    </row>
    <row r="339" spans="1:14" hidden="1" x14ac:dyDescent="0.25">
      <c r="A339" s="13">
        <v>44440</v>
      </c>
      <c r="B339" s="13" t="str">
        <f t="shared" si="5"/>
        <v>Q3</v>
      </c>
      <c r="C339" s="12" t="s">
        <v>84</v>
      </c>
      <c r="D339" s="12" t="s">
        <v>89</v>
      </c>
      <c r="E339" s="12" t="s">
        <v>86</v>
      </c>
      <c r="F339" s="12" t="s">
        <v>96</v>
      </c>
      <c r="G339" s="12">
        <v>1535</v>
      </c>
      <c r="H339" s="15">
        <v>10</v>
      </c>
      <c r="I339" s="15">
        <v>20</v>
      </c>
      <c r="J339" s="15">
        <v>30700</v>
      </c>
      <c r="K339" s="12">
        <v>2149</v>
      </c>
      <c r="L339" s="15">
        <v>28551</v>
      </c>
      <c r="M339" s="15">
        <v>15350</v>
      </c>
      <c r="N339" s="15">
        <v>13201</v>
      </c>
    </row>
    <row r="340" spans="1:14" hidden="1" x14ac:dyDescent="0.25">
      <c r="A340" s="13">
        <v>44440</v>
      </c>
      <c r="B340" s="13" t="str">
        <f t="shared" si="5"/>
        <v>Q3</v>
      </c>
      <c r="C340" s="12" t="s">
        <v>94</v>
      </c>
      <c r="D340" s="12" t="s">
        <v>85</v>
      </c>
      <c r="E340" s="12" t="s">
        <v>101</v>
      </c>
      <c r="F340" s="12" t="s">
        <v>87</v>
      </c>
      <c r="G340" s="12">
        <v>1445</v>
      </c>
      <c r="H340" s="15">
        <v>3</v>
      </c>
      <c r="I340" s="15">
        <v>12</v>
      </c>
      <c r="J340" s="15">
        <v>17340</v>
      </c>
      <c r="K340" s="12">
        <v>173.4</v>
      </c>
      <c r="L340" s="15">
        <v>17166.599999999999</v>
      </c>
      <c r="M340" s="15">
        <v>4335</v>
      </c>
      <c r="N340" s="15">
        <v>12831.599999999999</v>
      </c>
    </row>
    <row r="341" spans="1:14" hidden="1" x14ac:dyDescent="0.25">
      <c r="A341" s="13">
        <v>44440</v>
      </c>
      <c r="B341" s="13" t="str">
        <f t="shared" si="5"/>
        <v>Q3</v>
      </c>
      <c r="C341" s="12" t="s">
        <v>84</v>
      </c>
      <c r="D341" s="12" t="s">
        <v>93</v>
      </c>
      <c r="E341" s="12" t="s">
        <v>86</v>
      </c>
      <c r="F341" s="12" t="s">
        <v>87</v>
      </c>
      <c r="G341" s="12">
        <v>1056</v>
      </c>
      <c r="H341" s="15">
        <v>10</v>
      </c>
      <c r="I341" s="15">
        <v>20</v>
      </c>
      <c r="J341" s="15">
        <v>21120</v>
      </c>
      <c r="K341" s="12">
        <v>844.8</v>
      </c>
      <c r="L341" s="15">
        <v>20275.2</v>
      </c>
      <c r="M341" s="15">
        <v>10560</v>
      </c>
      <c r="N341" s="15">
        <v>9715.2000000000007</v>
      </c>
    </row>
    <row r="342" spans="1:14" hidden="1" x14ac:dyDescent="0.25">
      <c r="A342" s="13">
        <v>44440</v>
      </c>
      <c r="B342" s="13" t="str">
        <f t="shared" si="5"/>
        <v>Q3</v>
      </c>
      <c r="C342" s="12" t="s">
        <v>92</v>
      </c>
      <c r="D342" s="12" t="s">
        <v>98</v>
      </c>
      <c r="E342" s="12" t="s">
        <v>95</v>
      </c>
      <c r="F342" s="12" t="s">
        <v>87</v>
      </c>
      <c r="G342" s="12">
        <v>986</v>
      </c>
      <c r="H342" s="15">
        <v>250</v>
      </c>
      <c r="I342" s="15">
        <v>300</v>
      </c>
      <c r="J342" s="15">
        <v>295800</v>
      </c>
      <c r="K342" s="12">
        <v>2958</v>
      </c>
      <c r="L342" s="15">
        <v>292842</v>
      </c>
      <c r="M342" s="15">
        <v>246500</v>
      </c>
      <c r="N342" s="15">
        <v>46342</v>
      </c>
    </row>
    <row r="343" spans="1:14" hidden="1" x14ac:dyDescent="0.25">
      <c r="A343" s="13">
        <v>44440</v>
      </c>
      <c r="B343" s="13" t="str">
        <f t="shared" si="5"/>
        <v>Q3</v>
      </c>
      <c r="C343" s="12" t="s">
        <v>88</v>
      </c>
      <c r="D343" s="12" t="s">
        <v>98</v>
      </c>
      <c r="E343" s="12" t="s">
        <v>86</v>
      </c>
      <c r="F343" s="12" t="s">
        <v>87</v>
      </c>
      <c r="G343" s="12">
        <v>747</v>
      </c>
      <c r="H343" s="15">
        <v>10</v>
      </c>
      <c r="I343" s="15">
        <v>15</v>
      </c>
      <c r="J343" s="15">
        <v>11205</v>
      </c>
      <c r="K343" s="12">
        <v>112.05</v>
      </c>
      <c r="L343" s="15">
        <v>11092.95</v>
      </c>
      <c r="M343" s="15">
        <v>7470</v>
      </c>
      <c r="N343" s="15">
        <v>3622.9500000000007</v>
      </c>
    </row>
    <row r="344" spans="1:14" hidden="1" x14ac:dyDescent="0.25">
      <c r="A344" s="13">
        <v>44440</v>
      </c>
      <c r="B344" s="13" t="str">
        <f t="shared" si="5"/>
        <v>Q3</v>
      </c>
      <c r="C344" s="12" t="s">
        <v>84</v>
      </c>
      <c r="D344" s="12" t="s">
        <v>85</v>
      </c>
      <c r="E344" s="12" t="s">
        <v>99</v>
      </c>
      <c r="F344" s="12" t="s">
        <v>91</v>
      </c>
      <c r="G344" s="12">
        <v>707</v>
      </c>
      <c r="H344" s="15">
        <v>260</v>
      </c>
      <c r="I344" s="15">
        <v>350</v>
      </c>
      <c r="J344" s="15">
        <v>247450</v>
      </c>
      <c r="K344" s="12">
        <v>24745</v>
      </c>
      <c r="L344" s="15">
        <v>222705</v>
      </c>
      <c r="M344" s="15">
        <v>183820</v>
      </c>
      <c r="N344" s="15">
        <v>38885</v>
      </c>
    </row>
    <row r="345" spans="1:14" x14ac:dyDescent="0.25">
      <c r="A345" s="13">
        <v>44440</v>
      </c>
      <c r="B345" s="13" t="str">
        <f t="shared" si="5"/>
        <v>Q3</v>
      </c>
      <c r="C345" s="12" t="s">
        <v>97</v>
      </c>
      <c r="D345" s="12" t="s">
        <v>89</v>
      </c>
      <c r="E345" s="12" t="s">
        <v>90</v>
      </c>
      <c r="F345" s="12" t="s">
        <v>91</v>
      </c>
      <c r="G345" s="12">
        <v>663</v>
      </c>
      <c r="H345" s="15">
        <v>120</v>
      </c>
      <c r="I345" s="15">
        <v>125</v>
      </c>
      <c r="J345" s="15">
        <v>82875</v>
      </c>
      <c r="K345" s="12">
        <v>12431.25</v>
      </c>
      <c r="L345" s="15">
        <v>70443.75</v>
      </c>
      <c r="M345" s="15">
        <v>79560</v>
      </c>
      <c r="N345" s="15">
        <v>-9116.25</v>
      </c>
    </row>
    <row r="346" spans="1:14" x14ac:dyDescent="0.25">
      <c r="A346" s="13">
        <v>44440</v>
      </c>
      <c r="B346" s="13" t="str">
        <f t="shared" si="5"/>
        <v>Q3</v>
      </c>
      <c r="C346" s="12" t="s">
        <v>97</v>
      </c>
      <c r="D346" s="12" t="s">
        <v>85</v>
      </c>
      <c r="E346" s="12" t="s">
        <v>90</v>
      </c>
      <c r="F346" s="12" t="s">
        <v>96</v>
      </c>
      <c r="G346" s="12">
        <v>567</v>
      </c>
      <c r="H346" s="15">
        <v>120</v>
      </c>
      <c r="I346" s="15">
        <v>125</v>
      </c>
      <c r="J346" s="15">
        <v>70875</v>
      </c>
      <c r="K346" s="12">
        <v>6378.75</v>
      </c>
      <c r="L346" s="15">
        <v>64496.25</v>
      </c>
      <c r="M346" s="15">
        <v>68040</v>
      </c>
      <c r="N346" s="15">
        <v>-3543.75</v>
      </c>
    </row>
    <row r="347" spans="1:14" hidden="1" x14ac:dyDescent="0.25">
      <c r="A347" s="13">
        <v>44440</v>
      </c>
      <c r="B347" s="13" t="str">
        <f t="shared" si="5"/>
        <v>Q3</v>
      </c>
      <c r="C347" s="12" t="s">
        <v>94</v>
      </c>
      <c r="D347" s="12" t="s">
        <v>100</v>
      </c>
      <c r="E347" s="12" t="s">
        <v>101</v>
      </c>
      <c r="F347" s="12" t="s">
        <v>96</v>
      </c>
      <c r="G347" s="12">
        <v>562</v>
      </c>
      <c r="H347" s="15">
        <v>3</v>
      </c>
      <c r="I347" s="15">
        <v>12</v>
      </c>
      <c r="J347" s="15">
        <v>6744</v>
      </c>
      <c r="K347" s="12">
        <v>404.64</v>
      </c>
      <c r="L347" s="15">
        <v>6339.36</v>
      </c>
      <c r="M347" s="15">
        <v>1686</v>
      </c>
      <c r="N347" s="15">
        <v>4653.3599999999997</v>
      </c>
    </row>
    <row r="348" spans="1:14" hidden="1" x14ac:dyDescent="0.25">
      <c r="A348" s="13">
        <v>44440</v>
      </c>
      <c r="B348" s="13" t="str">
        <f t="shared" si="5"/>
        <v>Q3</v>
      </c>
      <c r="C348" s="12" t="s">
        <v>84</v>
      </c>
      <c r="D348" s="12" t="s">
        <v>89</v>
      </c>
      <c r="E348" s="12" t="s">
        <v>102</v>
      </c>
      <c r="F348" s="12" t="s">
        <v>87</v>
      </c>
      <c r="G348" s="12">
        <v>544</v>
      </c>
      <c r="H348" s="15">
        <v>5</v>
      </c>
      <c r="I348" s="15">
        <v>7</v>
      </c>
      <c r="J348" s="15">
        <v>3808</v>
      </c>
      <c r="K348" s="12">
        <v>114.24</v>
      </c>
      <c r="L348" s="15">
        <v>3693.76</v>
      </c>
      <c r="M348" s="15">
        <v>2720</v>
      </c>
      <c r="N348" s="15">
        <v>973.76000000000022</v>
      </c>
    </row>
    <row r="349" spans="1:14" hidden="1" x14ac:dyDescent="0.25">
      <c r="A349" s="13">
        <v>44440</v>
      </c>
      <c r="B349" s="13" t="str">
        <f t="shared" si="5"/>
        <v>Q3</v>
      </c>
      <c r="C349" s="12" t="s">
        <v>92</v>
      </c>
      <c r="D349" s="12" t="s">
        <v>100</v>
      </c>
      <c r="E349" s="12" t="s">
        <v>95</v>
      </c>
      <c r="F349" s="12" t="s">
        <v>91</v>
      </c>
      <c r="G349" s="12">
        <v>432</v>
      </c>
      <c r="H349" s="15">
        <v>250</v>
      </c>
      <c r="I349" s="15">
        <v>300</v>
      </c>
      <c r="J349" s="15">
        <v>129600</v>
      </c>
      <c r="K349" s="12">
        <v>12960</v>
      </c>
      <c r="L349" s="15">
        <v>116640</v>
      </c>
      <c r="M349" s="15">
        <v>108000</v>
      </c>
      <c r="N349" s="15">
        <v>8640</v>
      </c>
    </row>
    <row r="350" spans="1:14" hidden="1" x14ac:dyDescent="0.25">
      <c r="A350" s="13">
        <v>44440</v>
      </c>
      <c r="B350" s="13" t="str">
        <f t="shared" si="5"/>
        <v>Q3</v>
      </c>
      <c r="C350" s="12" t="s">
        <v>84</v>
      </c>
      <c r="D350" s="12" t="s">
        <v>85</v>
      </c>
      <c r="E350" s="12" t="s">
        <v>102</v>
      </c>
      <c r="F350" s="12" t="s">
        <v>91</v>
      </c>
      <c r="G350" s="12">
        <v>388</v>
      </c>
      <c r="H350" s="15">
        <v>5</v>
      </c>
      <c r="I350" s="15">
        <v>7</v>
      </c>
      <c r="J350" s="15">
        <v>2716</v>
      </c>
      <c r="K350" s="12">
        <v>380.24</v>
      </c>
      <c r="L350" s="15">
        <v>2335.7600000000002</v>
      </c>
      <c r="M350" s="15">
        <v>1940</v>
      </c>
      <c r="N350" s="15">
        <v>395.76000000000022</v>
      </c>
    </row>
    <row r="351" spans="1:14" hidden="1" x14ac:dyDescent="0.25">
      <c r="A351" s="13">
        <v>44440</v>
      </c>
      <c r="B351" s="13" t="str">
        <f t="shared" si="5"/>
        <v>Q3</v>
      </c>
      <c r="C351" s="12" t="s">
        <v>88</v>
      </c>
      <c r="D351" s="12" t="s">
        <v>85</v>
      </c>
      <c r="E351" s="12" t="s">
        <v>86</v>
      </c>
      <c r="F351" s="12" t="s">
        <v>87</v>
      </c>
      <c r="G351" s="12">
        <v>218</v>
      </c>
      <c r="H351" s="15">
        <v>10</v>
      </c>
      <c r="I351" s="15">
        <v>15</v>
      </c>
      <c r="J351" s="15">
        <v>3270</v>
      </c>
      <c r="K351" s="12">
        <v>130.80000000000001</v>
      </c>
      <c r="L351" s="15">
        <v>3139.2</v>
      </c>
      <c r="M351" s="15">
        <v>2180</v>
      </c>
      <c r="N351" s="15">
        <v>959.19999999999982</v>
      </c>
    </row>
    <row r="352" spans="1:14" hidden="1" x14ac:dyDescent="0.25">
      <c r="A352" s="13">
        <v>44470</v>
      </c>
      <c r="B352" s="13" t="str">
        <f t="shared" si="5"/>
        <v>Q4</v>
      </c>
      <c r="C352" s="12" t="s">
        <v>94</v>
      </c>
      <c r="D352" s="12" t="s">
        <v>93</v>
      </c>
      <c r="E352" s="12" t="s">
        <v>86</v>
      </c>
      <c r="F352" s="12" t="s">
        <v>91</v>
      </c>
      <c r="G352" s="12">
        <v>2914</v>
      </c>
      <c r="H352" s="15">
        <v>10</v>
      </c>
      <c r="I352" s="15">
        <v>12</v>
      </c>
      <c r="J352" s="15">
        <v>34968</v>
      </c>
      <c r="K352" s="12">
        <v>4895.5200000000004</v>
      </c>
      <c r="L352" s="15">
        <v>30072.48</v>
      </c>
      <c r="M352" s="15">
        <v>8742</v>
      </c>
      <c r="N352" s="15">
        <v>21330.48</v>
      </c>
    </row>
    <row r="353" spans="1:14" hidden="1" x14ac:dyDescent="0.25">
      <c r="A353" s="13">
        <v>44470</v>
      </c>
      <c r="B353" s="13" t="str">
        <f t="shared" si="5"/>
        <v>Q4</v>
      </c>
      <c r="C353" s="12" t="s">
        <v>94</v>
      </c>
      <c r="D353" s="12" t="s">
        <v>93</v>
      </c>
      <c r="E353" s="12" t="s">
        <v>99</v>
      </c>
      <c r="F353" s="12" t="s">
        <v>91</v>
      </c>
      <c r="G353" s="12">
        <v>2914</v>
      </c>
      <c r="H353" s="15">
        <v>260</v>
      </c>
      <c r="I353" s="15">
        <v>12</v>
      </c>
      <c r="J353" s="15">
        <v>34968</v>
      </c>
      <c r="K353" s="12">
        <v>4895.5200000000004</v>
      </c>
      <c r="L353" s="15">
        <v>30072.48</v>
      </c>
      <c r="M353" s="15">
        <v>8742</v>
      </c>
      <c r="N353" s="15">
        <v>21330.48</v>
      </c>
    </row>
    <row r="354" spans="1:14" hidden="1" x14ac:dyDescent="0.25">
      <c r="A354" s="13">
        <v>44470</v>
      </c>
      <c r="B354" s="13" t="str">
        <f t="shared" si="5"/>
        <v>Q4</v>
      </c>
      <c r="C354" s="12" t="s">
        <v>84</v>
      </c>
      <c r="D354" s="12" t="s">
        <v>98</v>
      </c>
      <c r="E354" s="12" t="s">
        <v>90</v>
      </c>
      <c r="F354" s="12" t="s">
        <v>87</v>
      </c>
      <c r="G354" s="12">
        <v>2877</v>
      </c>
      <c r="H354" s="15">
        <v>120</v>
      </c>
      <c r="I354" s="15">
        <v>350</v>
      </c>
      <c r="J354" s="15">
        <v>1006950</v>
      </c>
      <c r="K354" s="12">
        <v>20139</v>
      </c>
      <c r="L354" s="15">
        <v>986811</v>
      </c>
      <c r="M354" s="15">
        <v>748020</v>
      </c>
      <c r="N354" s="15">
        <v>238791</v>
      </c>
    </row>
    <row r="355" spans="1:14" hidden="1" x14ac:dyDescent="0.25">
      <c r="A355" s="13">
        <v>44470</v>
      </c>
      <c r="B355" s="13" t="str">
        <f t="shared" si="5"/>
        <v>Q4</v>
      </c>
      <c r="C355" s="12" t="s">
        <v>84</v>
      </c>
      <c r="D355" s="12" t="s">
        <v>98</v>
      </c>
      <c r="E355" s="12" t="s">
        <v>95</v>
      </c>
      <c r="F355" s="12" t="s">
        <v>87</v>
      </c>
      <c r="G355" s="12">
        <v>2877</v>
      </c>
      <c r="H355" s="15">
        <v>250</v>
      </c>
      <c r="I355" s="15">
        <v>350</v>
      </c>
      <c r="J355" s="15">
        <v>1006950</v>
      </c>
      <c r="K355" s="12">
        <v>20139</v>
      </c>
      <c r="L355" s="15">
        <v>986811</v>
      </c>
      <c r="M355" s="15">
        <v>748020</v>
      </c>
      <c r="N355" s="15">
        <v>238791</v>
      </c>
    </row>
    <row r="356" spans="1:14" hidden="1" x14ac:dyDescent="0.25">
      <c r="A356" s="13">
        <v>44470</v>
      </c>
      <c r="B356" s="13" t="str">
        <f t="shared" si="5"/>
        <v>Q4</v>
      </c>
      <c r="C356" s="12" t="s">
        <v>84</v>
      </c>
      <c r="D356" s="12" t="s">
        <v>85</v>
      </c>
      <c r="E356" s="12" t="s">
        <v>102</v>
      </c>
      <c r="F356" s="12" t="s">
        <v>91</v>
      </c>
      <c r="G356" s="12">
        <v>2734</v>
      </c>
      <c r="H356" s="15">
        <v>5</v>
      </c>
      <c r="I356" s="15">
        <v>7</v>
      </c>
      <c r="J356" s="15">
        <v>19138</v>
      </c>
      <c r="K356" s="12">
        <v>2296.56</v>
      </c>
      <c r="L356" s="15">
        <v>16841.439999999999</v>
      </c>
      <c r="M356" s="15">
        <v>13670</v>
      </c>
      <c r="N356" s="15">
        <v>3171.4399999999987</v>
      </c>
    </row>
    <row r="357" spans="1:14" hidden="1" x14ac:dyDescent="0.25">
      <c r="A357" s="13">
        <v>44470</v>
      </c>
      <c r="B357" s="13" t="str">
        <f t="shared" si="5"/>
        <v>Q4</v>
      </c>
      <c r="C357" s="12" t="s">
        <v>84</v>
      </c>
      <c r="D357" s="12" t="s">
        <v>85</v>
      </c>
      <c r="E357" s="12" t="s">
        <v>99</v>
      </c>
      <c r="F357" s="12" t="s">
        <v>91</v>
      </c>
      <c r="G357" s="12">
        <v>2734</v>
      </c>
      <c r="H357" s="15">
        <v>260</v>
      </c>
      <c r="I357" s="15">
        <v>7</v>
      </c>
      <c r="J357" s="15">
        <v>19138</v>
      </c>
      <c r="K357" s="12">
        <v>2296.56</v>
      </c>
      <c r="L357" s="15">
        <v>16841.439999999999</v>
      </c>
      <c r="M357" s="15">
        <v>13670</v>
      </c>
      <c r="N357" s="15">
        <v>3171.4399999999987</v>
      </c>
    </row>
    <row r="358" spans="1:14" hidden="1" x14ac:dyDescent="0.25">
      <c r="A358" s="13">
        <v>44470</v>
      </c>
      <c r="B358" s="13" t="str">
        <f t="shared" si="5"/>
        <v>Q4</v>
      </c>
      <c r="C358" s="12" t="s">
        <v>84</v>
      </c>
      <c r="D358" s="12" t="s">
        <v>100</v>
      </c>
      <c r="E358" s="12" t="s">
        <v>86</v>
      </c>
      <c r="F358" s="12" t="s">
        <v>96</v>
      </c>
      <c r="G358" s="12">
        <v>2689</v>
      </c>
      <c r="H358" s="15">
        <v>10</v>
      </c>
      <c r="I358" s="15">
        <v>7</v>
      </c>
      <c r="J358" s="15">
        <v>18823</v>
      </c>
      <c r="K358" s="12">
        <v>941.15</v>
      </c>
      <c r="L358" s="15">
        <v>17881.849999999999</v>
      </c>
      <c r="M358" s="15">
        <v>13445</v>
      </c>
      <c r="N358" s="15">
        <v>4436.8499999999985</v>
      </c>
    </row>
    <row r="359" spans="1:14" hidden="1" x14ac:dyDescent="0.25">
      <c r="A359" s="13">
        <v>44470</v>
      </c>
      <c r="B359" s="13" t="str">
        <f t="shared" si="5"/>
        <v>Q4</v>
      </c>
      <c r="C359" s="12" t="s">
        <v>84</v>
      </c>
      <c r="D359" s="12" t="s">
        <v>100</v>
      </c>
      <c r="E359" s="12" t="s">
        <v>95</v>
      </c>
      <c r="F359" s="12" t="s">
        <v>96</v>
      </c>
      <c r="G359" s="12">
        <v>2689</v>
      </c>
      <c r="H359" s="15">
        <v>250</v>
      </c>
      <c r="I359" s="15">
        <v>7</v>
      </c>
      <c r="J359" s="15">
        <v>18823</v>
      </c>
      <c r="K359" s="12">
        <v>941.15</v>
      </c>
      <c r="L359" s="15">
        <v>17881.849999999999</v>
      </c>
      <c r="M359" s="15">
        <v>13445</v>
      </c>
      <c r="N359" s="15">
        <v>4436.8499999999985</v>
      </c>
    </row>
    <row r="360" spans="1:14" x14ac:dyDescent="0.25">
      <c r="A360" s="13">
        <v>44470</v>
      </c>
      <c r="B360" s="13" t="str">
        <f t="shared" si="5"/>
        <v>Q4</v>
      </c>
      <c r="C360" s="12" t="s">
        <v>97</v>
      </c>
      <c r="D360" s="12" t="s">
        <v>89</v>
      </c>
      <c r="E360" s="12" t="s">
        <v>101</v>
      </c>
      <c r="F360" s="12" t="s">
        <v>91</v>
      </c>
      <c r="G360" s="12">
        <v>2441</v>
      </c>
      <c r="H360" s="15">
        <v>3</v>
      </c>
      <c r="I360" s="15">
        <v>125</v>
      </c>
      <c r="J360" s="15">
        <v>305125</v>
      </c>
      <c r="K360" s="12">
        <v>33563.75</v>
      </c>
      <c r="L360" s="15">
        <v>271561.25</v>
      </c>
      <c r="M360" s="15">
        <v>292920</v>
      </c>
      <c r="N360" s="15">
        <v>-21358.75</v>
      </c>
    </row>
    <row r="361" spans="1:14" x14ac:dyDescent="0.25">
      <c r="A361" s="13">
        <v>44470</v>
      </c>
      <c r="B361" s="13" t="str">
        <f t="shared" si="5"/>
        <v>Q4</v>
      </c>
      <c r="C361" s="12" t="s">
        <v>97</v>
      </c>
      <c r="D361" s="12" t="s">
        <v>89</v>
      </c>
      <c r="E361" s="12" t="s">
        <v>86</v>
      </c>
      <c r="F361" s="12" t="s">
        <v>91</v>
      </c>
      <c r="G361" s="12">
        <v>2441</v>
      </c>
      <c r="H361" s="15">
        <v>10</v>
      </c>
      <c r="I361" s="15">
        <v>125</v>
      </c>
      <c r="J361" s="15">
        <v>305125</v>
      </c>
      <c r="K361" s="12">
        <v>33563.75</v>
      </c>
      <c r="L361" s="15">
        <v>271561.25</v>
      </c>
      <c r="M361" s="15">
        <v>292920</v>
      </c>
      <c r="N361" s="15">
        <v>-21358.75</v>
      </c>
    </row>
    <row r="362" spans="1:14" hidden="1" x14ac:dyDescent="0.25">
      <c r="A362" s="13">
        <v>44470</v>
      </c>
      <c r="B362" s="13" t="str">
        <f t="shared" si="5"/>
        <v>Q4</v>
      </c>
      <c r="C362" s="12" t="s">
        <v>92</v>
      </c>
      <c r="D362" s="12" t="s">
        <v>89</v>
      </c>
      <c r="E362" s="12" t="s">
        <v>101</v>
      </c>
      <c r="F362" s="12" t="s">
        <v>96</v>
      </c>
      <c r="G362" s="12">
        <v>2181</v>
      </c>
      <c r="H362" s="15">
        <v>3</v>
      </c>
      <c r="I362" s="15">
        <v>300</v>
      </c>
      <c r="J362" s="15">
        <v>654300</v>
      </c>
      <c r="K362" s="12">
        <v>45801</v>
      </c>
      <c r="L362" s="15">
        <v>608499</v>
      </c>
      <c r="M362" s="15">
        <v>545250</v>
      </c>
      <c r="N362" s="15">
        <v>63249</v>
      </c>
    </row>
    <row r="363" spans="1:14" hidden="1" x14ac:dyDescent="0.25">
      <c r="A363" s="13">
        <v>44470</v>
      </c>
      <c r="B363" s="13" t="str">
        <f t="shared" si="5"/>
        <v>Q4</v>
      </c>
      <c r="C363" s="12" t="s">
        <v>92</v>
      </c>
      <c r="D363" s="12" t="s">
        <v>89</v>
      </c>
      <c r="E363" s="12" t="s">
        <v>102</v>
      </c>
      <c r="F363" s="12" t="s">
        <v>96</v>
      </c>
      <c r="G363" s="12">
        <v>2181</v>
      </c>
      <c r="H363" s="15">
        <v>5</v>
      </c>
      <c r="I363" s="15">
        <v>300</v>
      </c>
      <c r="J363" s="15">
        <v>654300</v>
      </c>
      <c r="K363" s="12">
        <v>45801</v>
      </c>
      <c r="L363" s="15">
        <v>608499</v>
      </c>
      <c r="M363" s="15">
        <v>545250</v>
      </c>
      <c r="N363" s="15">
        <v>63249</v>
      </c>
    </row>
    <row r="364" spans="1:14" hidden="1" x14ac:dyDescent="0.25">
      <c r="A364" s="13">
        <v>44470</v>
      </c>
      <c r="B364" s="13" t="str">
        <f t="shared" si="5"/>
        <v>Q4</v>
      </c>
      <c r="C364" s="12" t="s">
        <v>84</v>
      </c>
      <c r="D364" s="12" t="s">
        <v>89</v>
      </c>
      <c r="E364" s="12" t="s">
        <v>90</v>
      </c>
      <c r="F364" s="12" t="s">
        <v>87</v>
      </c>
      <c r="G364" s="12">
        <v>2177</v>
      </c>
      <c r="H364" s="15">
        <v>120</v>
      </c>
      <c r="I364" s="15">
        <v>350</v>
      </c>
      <c r="J364" s="15">
        <v>761950</v>
      </c>
      <c r="K364" s="12">
        <v>30478</v>
      </c>
      <c r="L364" s="15">
        <v>731472</v>
      </c>
      <c r="M364" s="15">
        <v>566020</v>
      </c>
      <c r="N364" s="15">
        <v>165452</v>
      </c>
    </row>
    <row r="365" spans="1:14" hidden="1" x14ac:dyDescent="0.25">
      <c r="A365" s="13">
        <v>44470</v>
      </c>
      <c r="B365" s="13" t="str">
        <f t="shared" si="5"/>
        <v>Q4</v>
      </c>
      <c r="C365" s="12" t="s">
        <v>84</v>
      </c>
      <c r="D365" s="12" t="s">
        <v>89</v>
      </c>
      <c r="E365" s="12" t="s">
        <v>95</v>
      </c>
      <c r="F365" s="12" t="s">
        <v>87</v>
      </c>
      <c r="G365" s="12">
        <v>2177</v>
      </c>
      <c r="H365" s="15">
        <v>250</v>
      </c>
      <c r="I365" s="15">
        <v>350</v>
      </c>
      <c r="J365" s="15">
        <v>761950</v>
      </c>
      <c r="K365" s="12">
        <v>30478</v>
      </c>
      <c r="L365" s="15">
        <v>731472</v>
      </c>
      <c r="M365" s="15">
        <v>566020</v>
      </c>
      <c r="N365" s="15">
        <v>165452</v>
      </c>
    </row>
    <row r="366" spans="1:14" x14ac:dyDescent="0.25">
      <c r="A366" s="13">
        <v>44470</v>
      </c>
      <c r="B366" s="13" t="str">
        <f t="shared" si="5"/>
        <v>Q4</v>
      </c>
      <c r="C366" s="12" t="s">
        <v>97</v>
      </c>
      <c r="D366" s="12" t="s">
        <v>100</v>
      </c>
      <c r="E366" s="12" t="s">
        <v>101</v>
      </c>
      <c r="F366" s="12" t="s">
        <v>91</v>
      </c>
      <c r="G366" s="12">
        <v>2156</v>
      </c>
      <c r="H366" s="15">
        <v>3</v>
      </c>
      <c r="I366" s="15">
        <v>125</v>
      </c>
      <c r="J366" s="15">
        <v>269500</v>
      </c>
      <c r="K366" s="12">
        <v>32340</v>
      </c>
      <c r="L366" s="15">
        <v>237160</v>
      </c>
      <c r="M366" s="15">
        <v>258720</v>
      </c>
      <c r="N366" s="15">
        <v>-21560</v>
      </c>
    </row>
    <row r="367" spans="1:14" x14ac:dyDescent="0.25">
      <c r="A367" s="13">
        <v>44470</v>
      </c>
      <c r="B367" s="13" t="str">
        <f t="shared" si="5"/>
        <v>Q4</v>
      </c>
      <c r="C367" s="12" t="s">
        <v>97</v>
      </c>
      <c r="D367" s="12" t="s">
        <v>100</v>
      </c>
      <c r="E367" s="12" t="s">
        <v>86</v>
      </c>
      <c r="F367" s="12" t="s">
        <v>91</v>
      </c>
      <c r="G367" s="12">
        <v>2156</v>
      </c>
      <c r="H367" s="15">
        <v>10</v>
      </c>
      <c r="I367" s="15">
        <v>125</v>
      </c>
      <c r="J367" s="15">
        <v>269500</v>
      </c>
      <c r="K367" s="12">
        <v>32340</v>
      </c>
      <c r="L367" s="15">
        <v>237160</v>
      </c>
      <c r="M367" s="15">
        <v>258720</v>
      </c>
      <c r="N367" s="15">
        <v>-21560</v>
      </c>
    </row>
    <row r="368" spans="1:14" hidden="1" x14ac:dyDescent="0.25">
      <c r="A368" s="13">
        <v>44470</v>
      </c>
      <c r="B368" s="13" t="str">
        <f t="shared" si="5"/>
        <v>Q4</v>
      </c>
      <c r="C368" s="12" t="s">
        <v>88</v>
      </c>
      <c r="D368" s="12" t="s">
        <v>100</v>
      </c>
      <c r="E368" s="12" t="s">
        <v>102</v>
      </c>
      <c r="F368" s="12" t="s">
        <v>87</v>
      </c>
      <c r="G368" s="12">
        <v>2031</v>
      </c>
      <c r="H368" s="15">
        <v>5</v>
      </c>
      <c r="I368" s="15">
        <v>15</v>
      </c>
      <c r="J368" s="15">
        <v>30465</v>
      </c>
      <c r="K368" s="12">
        <v>1218.5999999999999</v>
      </c>
      <c r="L368" s="15">
        <v>29246.400000000001</v>
      </c>
      <c r="M368" s="15">
        <v>20310</v>
      </c>
      <c r="N368" s="15">
        <v>8936.4000000000015</v>
      </c>
    </row>
    <row r="369" spans="1:14" hidden="1" x14ac:dyDescent="0.25">
      <c r="A369" s="13">
        <v>44470</v>
      </c>
      <c r="B369" s="13" t="str">
        <f t="shared" si="5"/>
        <v>Q4</v>
      </c>
      <c r="C369" s="12" t="s">
        <v>88</v>
      </c>
      <c r="D369" s="12" t="s">
        <v>100</v>
      </c>
      <c r="E369" s="12" t="s">
        <v>86</v>
      </c>
      <c r="F369" s="12" t="s">
        <v>87</v>
      </c>
      <c r="G369" s="12">
        <v>2031</v>
      </c>
      <c r="H369" s="15">
        <v>10</v>
      </c>
      <c r="I369" s="15">
        <v>15</v>
      </c>
      <c r="J369" s="15">
        <v>30465</v>
      </c>
      <c r="K369" s="12">
        <v>1218.5999999999999</v>
      </c>
      <c r="L369" s="15">
        <v>29246.400000000001</v>
      </c>
      <c r="M369" s="15">
        <v>20310</v>
      </c>
      <c r="N369" s="15">
        <v>8936.4000000000015</v>
      </c>
    </row>
    <row r="370" spans="1:14" hidden="1" x14ac:dyDescent="0.25">
      <c r="A370" s="13">
        <v>44470</v>
      </c>
      <c r="B370" s="13" t="str">
        <f t="shared" si="5"/>
        <v>Q4</v>
      </c>
      <c r="C370" s="12" t="s">
        <v>92</v>
      </c>
      <c r="D370" s="12" t="s">
        <v>98</v>
      </c>
      <c r="E370" s="12" t="s">
        <v>101</v>
      </c>
      <c r="F370" s="12" t="s">
        <v>87</v>
      </c>
      <c r="G370" s="12">
        <v>2021</v>
      </c>
      <c r="H370" s="15">
        <v>3</v>
      </c>
      <c r="I370" s="15">
        <v>300</v>
      </c>
      <c r="J370" s="15">
        <v>606300</v>
      </c>
      <c r="K370" s="12">
        <v>24252</v>
      </c>
      <c r="L370" s="15">
        <v>582048</v>
      </c>
      <c r="M370" s="15">
        <v>505250</v>
      </c>
      <c r="N370" s="15">
        <v>76798</v>
      </c>
    </row>
    <row r="371" spans="1:14" hidden="1" x14ac:dyDescent="0.25">
      <c r="A371" s="13">
        <v>44470</v>
      </c>
      <c r="B371" s="13" t="str">
        <f t="shared" si="5"/>
        <v>Q4</v>
      </c>
      <c r="C371" s="12" t="s">
        <v>92</v>
      </c>
      <c r="D371" s="12" t="s">
        <v>98</v>
      </c>
      <c r="E371" s="12" t="s">
        <v>102</v>
      </c>
      <c r="F371" s="12" t="s">
        <v>87</v>
      </c>
      <c r="G371" s="12">
        <v>2021</v>
      </c>
      <c r="H371" s="15">
        <v>5</v>
      </c>
      <c r="I371" s="15">
        <v>300</v>
      </c>
      <c r="J371" s="15">
        <v>606300</v>
      </c>
      <c r="K371" s="12">
        <v>24252</v>
      </c>
      <c r="L371" s="15">
        <v>582048</v>
      </c>
      <c r="M371" s="15">
        <v>505250</v>
      </c>
      <c r="N371" s="15">
        <v>76798</v>
      </c>
    </row>
    <row r="372" spans="1:14" x14ac:dyDescent="0.25">
      <c r="A372" s="13">
        <v>44470</v>
      </c>
      <c r="B372" s="13" t="str">
        <f t="shared" si="5"/>
        <v>Q4</v>
      </c>
      <c r="C372" s="12" t="s">
        <v>97</v>
      </c>
      <c r="D372" s="12" t="s">
        <v>85</v>
      </c>
      <c r="E372" s="12" t="s">
        <v>86</v>
      </c>
      <c r="F372" s="12" t="s">
        <v>87</v>
      </c>
      <c r="G372" s="12">
        <v>2009</v>
      </c>
      <c r="H372" s="15">
        <v>10</v>
      </c>
      <c r="I372" s="15">
        <v>125</v>
      </c>
      <c r="J372" s="15">
        <v>251125</v>
      </c>
      <c r="K372" s="12">
        <v>7533.75</v>
      </c>
      <c r="L372" s="15">
        <v>243591.25</v>
      </c>
      <c r="M372" s="15">
        <v>241080</v>
      </c>
      <c r="N372" s="15">
        <v>2511.25</v>
      </c>
    </row>
    <row r="373" spans="1:14" x14ac:dyDescent="0.25">
      <c r="A373" s="13">
        <v>44470</v>
      </c>
      <c r="B373" s="13" t="str">
        <f t="shared" si="5"/>
        <v>Q4</v>
      </c>
      <c r="C373" s="12" t="s">
        <v>97</v>
      </c>
      <c r="D373" s="12" t="s">
        <v>85</v>
      </c>
      <c r="E373" s="12" t="s">
        <v>90</v>
      </c>
      <c r="F373" s="12" t="s">
        <v>87</v>
      </c>
      <c r="G373" s="12">
        <v>2009</v>
      </c>
      <c r="H373" s="15">
        <v>120</v>
      </c>
      <c r="I373" s="15">
        <v>125</v>
      </c>
      <c r="J373" s="15">
        <v>251125</v>
      </c>
      <c r="K373" s="12">
        <v>7533.75</v>
      </c>
      <c r="L373" s="15">
        <v>243591.25</v>
      </c>
      <c r="M373" s="15">
        <v>241080</v>
      </c>
      <c r="N373" s="15">
        <v>2511.25</v>
      </c>
    </row>
    <row r="374" spans="1:14" hidden="1" x14ac:dyDescent="0.25">
      <c r="A374" s="13">
        <v>44470</v>
      </c>
      <c r="B374" s="13" t="str">
        <f t="shared" si="5"/>
        <v>Q4</v>
      </c>
      <c r="C374" s="12" t="s">
        <v>84</v>
      </c>
      <c r="D374" s="12" t="s">
        <v>89</v>
      </c>
      <c r="E374" s="12" t="s">
        <v>102</v>
      </c>
      <c r="F374" s="12" t="s">
        <v>96</v>
      </c>
      <c r="G374" s="12">
        <v>1976</v>
      </c>
      <c r="H374" s="15">
        <v>5</v>
      </c>
      <c r="I374" s="15">
        <v>20</v>
      </c>
      <c r="J374" s="15">
        <v>39520</v>
      </c>
      <c r="K374" s="12">
        <v>2766.4</v>
      </c>
      <c r="L374" s="15">
        <v>36753.599999999999</v>
      </c>
      <c r="M374" s="15">
        <v>19760</v>
      </c>
      <c r="N374" s="15">
        <v>16993.599999999999</v>
      </c>
    </row>
    <row r="375" spans="1:14" hidden="1" x14ac:dyDescent="0.25">
      <c r="A375" s="13">
        <v>44470</v>
      </c>
      <c r="B375" s="13" t="str">
        <f t="shared" si="5"/>
        <v>Q4</v>
      </c>
      <c r="C375" s="12" t="s">
        <v>84</v>
      </c>
      <c r="D375" s="12" t="s">
        <v>89</v>
      </c>
      <c r="E375" s="12" t="s">
        <v>90</v>
      </c>
      <c r="F375" s="12" t="s">
        <v>96</v>
      </c>
      <c r="G375" s="12">
        <v>1976</v>
      </c>
      <c r="H375" s="15">
        <v>120</v>
      </c>
      <c r="I375" s="15">
        <v>20</v>
      </c>
      <c r="J375" s="15">
        <v>39520</v>
      </c>
      <c r="K375" s="12">
        <v>2766.4</v>
      </c>
      <c r="L375" s="15">
        <v>36753.599999999999</v>
      </c>
      <c r="M375" s="15">
        <v>19760</v>
      </c>
      <c r="N375" s="15">
        <v>16993.599999999999</v>
      </c>
    </row>
    <row r="376" spans="1:14" hidden="1" x14ac:dyDescent="0.25">
      <c r="A376" s="13">
        <v>44470</v>
      </c>
      <c r="B376" s="13" t="str">
        <f t="shared" si="5"/>
        <v>Q4</v>
      </c>
      <c r="C376" s="12" t="s">
        <v>84</v>
      </c>
      <c r="D376" s="12" t="s">
        <v>89</v>
      </c>
      <c r="E376" s="12" t="s">
        <v>86</v>
      </c>
      <c r="F376" s="12" t="s">
        <v>91</v>
      </c>
      <c r="G376" s="12">
        <v>1731</v>
      </c>
      <c r="H376" s="15">
        <v>10</v>
      </c>
      <c r="I376" s="15">
        <v>7</v>
      </c>
      <c r="J376" s="15">
        <v>12117</v>
      </c>
      <c r="K376" s="12">
        <v>1696.38</v>
      </c>
      <c r="L376" s="15">
        <v>10420.619999999999</v>
      </c>
      <c r="M376" s="15">
        <v>8655</v>
      </c>
      <c r="N376" s="15">
        <v>1765.619999999999</v>
      </c>
    </row>
    <row r="377" spans="1:14" hidden="1" x14ac:dyDescent="0.25">
      <c r="A377" s="13">
        <v>44470</v>
      </c>
      <c r="B377" s="13" t="str">
        <f t="shared" si="5"/>
        <v>Q4</v>
      </c>
      <c r="C377" s="12" t="s">
        <v>84</v>
      </c>
      <c r="D377" s="12" t="s">
        <v>89</v>
      </c>
      <c r="E377" s="12" t="s">
        <v>99</v>
      </c>
      <c r="F377" s="12" t="s">
        <v>91</v>
      </c>
      <c r="G377" s="12">
        <v>1731</v>
      </c>
      <c r="H377" s="15">
        <v>260</v>
      </c>
      <c r="I377" s="15">
        <v>7</v>
      </c>
      <c r="J377" s="15">
        <v>12117</v>
      </c>
      <c r="K377" s="12">
        <v>1696.38</v>
      </c>
      <c r="L377" s="15">
        <v>10420.619999999999</v>
      </c>
      <c r="M377" s="15">
        <v>8655</v>
      </c>
      <c r="N377" s="15">
        <v>1765.619999999999</v>
      </c>
    </row>
    <row r="378" spans="1:14" hidden="1" x14ac:dyDescent="0.25">
      <c r="A378" s="13">
        <v>44470</v>
      </c>
      <c r="B378" s="13" t="str">
        <f t="shared" si="5"/>
        <v>Q4</v>
      </c>
      <c r="C378" s="12" t="s">
        <v>84</v>
      </c>
      <c r="D378" s="12" t="s">
        <v>93</v>
      </c>
      <c r="E378" s="12" t="s">
        <v>102</v>
      </c>
      <c r="F378" s="12" t="s">
        <v>87</v>
      </c>
      <c r="G378" s="12">
        <v>1566</v>
      </c>
      <c r="H378" s="15">
        <v>5</v>
      </c>
      <c r="I378" s="15">
        <v>20</v>
      </c>
      <c r="J378" s="15">
        <v>31320</v>
      </c>
      <c r="K378" s="12">
        <v>626.4</v>
      </c>
      <c r="L378" s="15">
        <v>30693.599999999999</v>
      </c>
      <c r="M378" s="15">
        <v>15660</v>
      </c>
      <c r="N378" s="15">
        <v>15033.599999999999</v>
      </c>
    </row>
    <row r="379" spans="1:14" hidden="1" x14ac:dyDescent="0.25">
      <c r="A379" s="13">
        <v>44470</v>
      </c>
      <c r="B379" s="13" t="str">
        <f t="shared" si="5"/>
        <v>Q4</v>
      </c>
      <c r="C379" s="12" t="s">
        <v>84</v>
      </c>
      <c r="D379" s="12" t="s">
        <v>93</v>
      </c>
      <c r="E379" s="12" t="s">
        <v>90</v>
      </c>
      <c r="F379" s="12" t="s">
        <v>87</v>
      </c>
      <c r="G379" s="12">
        <v>1566</v>
      </c>
      <c r="H379" s="15">
        <v>120</v>
      </c>
      <c r="I379" s="15">
        <v>20</v>
      </c>
      <c r="J379" s="15">
        <v>31320</v>
      </c>
      <c r="K379" s="12">
        <v>626.4</v>
      </c>
      <c r="L379" s="15">
        <v>30693.599999999999</v>
      </c>
      <c r="M379" s="15">
        <v>15660</v>
      </c>
      <c r="N379" s="15">
        <v>15033.599999999999</v>
      </c>
    </row>
    <row r="380" spans="1:14" hidden="1" x14ac:dyDescent="0.25">
      <c r="A380" s="13">
        <v>44470</v>
      </c>
      <c r="B380" s="13" t="str">
        <f t="shared" si="5"/>
        <v>Q4</v>
      </c>
      <c r="C380" s="12" t="s">
        <v>88</v>
      </c>
      <c r="D380" s="12" t="s">
        <v>85</v>
      </c>
      <c r="E380" s="12" t="s">
        <v>86</v>
      </c>
      <c r="F380" s="12" t="s">
        <v>91</v>
      </c>
      <c r="G380" s="12">
        <v>1565</v>
      </c>
      <c r="H380" s="15">
        <v>10</v>
      </c>
      <c r="I380" s="15">
        <v>15</v>
      </c>
      <c r="J380" s="15">
        <v>23475</v>
      </c>
      <c r="K380" s="12">
        <v>3051.75</v>
      </c>
      <c r="L380" s="15">
        <v>20423.25</v>
      </c>
      <c r="M380" s="15">
        <v>15650</v>
      </c>
      <c r="N380" s="15">
        <v>4773.25</v>
      </c>
    </row>
    <row r="381" spans="1:14" hidden="1" x14ac:dyDescent="0.25">
      <c r="A381" s="13">
        <v>44470</v>
      </c>
      <c r="B381" s="13" t="str">
        <f t="shared" si="5"/>
        <v>Q4</v>
      </c>
      <c r="C381" s="12" t="s">
        <v>88</v>
      </c>
      <c r="D381" s="12" t="s">
        <v>85</v>
      </c>
      <c r="E381" s="12" t="s">
        <v>95</v>
      </c>
      <c r="F381" s="12" t="s">
        <v>91</v>
      </c>
      <c r="G381" s="12">
        <v>1565</v>
      </c>
      <c r="H381" s="15">
        <v>250</v>
      </c>
      <c r="I381" s="15">
        <v>15</v>
      </c>
      <c r="J381" s="15">
        <v>23475</v>
      </c>
      <c r="K381" s="12">
        <v>3051.75</v>
      </c>
      <c r="L381" s="15">
        <v>20423.25</v>
      </c>
      <c r="M381" s="15">
        <v>15650</v>
      </c>
      <c r="N381" s="15">
        <v>4773.25</v>
      </c>
    </row>
    <row r="382" spans="1:14" hidden="1" x14ac:dyDescent="0.25">
      <c r="A382" s="13">
        <v>44470</v>
      </c>
      <c r="B382" s="13" t="str">
        <f t="shared" si="5"/>
        <v>Q4</v>
      </c>
      <c r="C382" s="12" t="s">
        <v>92</v>
      </c>
      <c r="D382" s="12" t="s">
        <v>85</v>
      </c>
      <c r="E382" s="12" t="s">
        <v>101</v>
      </c>
      <c r="F382" s="12" t="s">
        <v>91</v>
      </c>
      <c r="G382" s="12">
        <v>1496</v>
      </c>
      <c r="H382" s="15">
        <v>3</v>
      </c>
      <c r="I382" s="15">
        <v>300</v>
      </c>
      <c r="J382" s="15">
        <v>448800</v>
      </c>
      <c r="K382" s="12">
        <v>62832</v>
      </c>
      <c r="L382" s="15">
        <v>385968</v>
      </c>
      <c r="M382" s="15">
        <v>374000</v>
      </c>
      <c r="N382" s="15">
        <v>11968</v>
      </c>
    </row>
    <row r="383" spans="1:14" hidden="1" x14ac:dyDescent="0.25">
      <c r="A383" s="13">
        <v>44470</v>
      </c>
      <c r="B383" s="13" t="str">
        <f t="shared" si="5"/>
        <v>Q4</v>
      </c>
      <c r="C383" s="12" t="s">
        <v>92</v>
      </c>
      <c r="D383" s="12" t="s">
        <v>85</v>
      </c>
      <c r="E383" s="12" t="s">
        <v>95</v>
      </c>
      <c r="F383" s="12" t="s">
        <v>91</v>
      </c>
      <c r="G383" s="12">
        <v>1496</v>
      </c>
      <c r="H383" s="15">
        <v>250</v>
      </c>
      <c r="I383" s="15">
        <v>300</v>
      </c>
      <c r="J383" s="15">
        <v>448800</v>
      </c>
      <c r="K383" s="12">
        <v>62832</v>
      </c>
      <c r="L383" s="15">
        <v>385968</v>
      </c>
      <c r="M383" s="15">
        <v>374000</v>
      </c>
      <c r="N383" s="15">
        <v>11968</v>
      </c>
    </row>
    <row r="384" spans="1:14" hidden="1" x14ac:dyDescent="0.25">
      <c r="A384" s="13">
        <v>44470</v>
      </c>
      <c r="B384" s="13" t="str">
        <f t="shared" si="5"/>
        <v>Q4</v>
      </c>
      <c r="C384" s="12" t="s">
        <v>84</v>
      </c>
      <c r="D384" s="12" t="s">
        <v>100</v>
      </c>
      <c r="E384" s="12" t="s">
        <v>101</v>
      </c>
      <c r="F384" s="12" t="s">
        <v>87</v>
      </c>
      <c r="G384" s="12">
        <v>1397</v>
      </c>
      <c r="H384" s="15">
        <v>3</v>
      </c>
      <c r="I384" s="15">
        <v>350</v>
      </c>
      <c r="J384" s="15">
        <v>488950</v>
      </c>
      <c r="K384" s="12">
        <v>4889.5</v>
      </c>
      <c r="L384" s="15">
        <v>484060.5</v>
      </c>
      <c r="M384" s="15">
        <v>363220</v>
      </c>
      <c r="N384" s="15">
        <v>120840.5</v>
      </c>
    </row>
    <row r="385" spans="1:14" hidden="1" x14ac:dyDescent="0.25">
      <c r="A385" s="13">
        <v>44470</v>
      </c>
      <c r="B385" s="13" t="str">
        <f t="shared" si="5"/>
        <v>Q4</v>
      </c>
      <c r="C385" s="12" t="s">
        <v>84</v>
      </c>
      <c r="D385" s="12" t="s">
        <v>100</v>
      </c>
      <c r="E385" s="12" t="s">
        <v>95</v>
      </c>
      <c r="F385" s="12" t="s">
        <v>87</v>
      </c>
      <c r="G385" s="12">
        <v>1397</v>
      </c>
      <c r="H385" s="15">
        <v>250</v>
      </c>
      <c r="I385" s="15">
        <v>350</v>
      </c>
      <c r="J385" s="15">
        <v>488950</v>
      </c>
      <c r="K385" s="12">
        <v>4889.5</v>
      </c>
      <c r="L385" s="15">
        <v>484060.5</v>
      </c>
      <c r="M385" s="15">
        <v>363220</v>
      </c>
      <c r="N385" s="15">
        <v>120840.5</v>
      </c>
    </row>
    <row r="386" spans="1:14" hidden="1" x14ac:dyDescent="0.25">
      <c r="A386" s="13">
        <v>44470</v>
      </c>
      <c r="B386" s="13" t="str">
        <f t="shared" ref="B386:B449" si="6">"Q"&amp;ROUNDUP(MONTH(A386)/3,0)</f>
        <v>Q4</v>
      </c>
      <c r="C386" s="12" t="s">
        <v>94</v>
      </c>
      <c r="D386" s="12" t="s">
        <v>89</v>
      </c>
      <c r="E386" s="12" t="s">
        <v>86</v>
      </c>
      <c r="F386" s="12" t="s">
        <v>91</v>
      </c>
      <c r="G386" s="12">
        <v>1393</v>
      </c>
      <c r="H386" s="15">
        <v>10</v>
      </c>
      <c r="I386" s="15">
        <v>12</v>
      </c>
      <c r="J386" s="15">
        <v>16716</v>
      </c>
      <c r="K386" s="12">
        <v>2340.2399999999998</v>
      </c>
      <c r="L386" s="15">
        <v>14375.76</v>
      </c>
      <c r="M386" s="15">
        <v>4179</v>
      </c>
      <c r="N386" s="15">
        <v>10196.76</v>
      </c>
    </row>
    <row r="387" spans="1:14" hidden="1" x14ac:dyDescent="0.25">
      <c r="A387" s="13">
        <v>44470</v>
      </c>
      <c r="B387" s="13" t="str">
        <f t="shared" si="6"/>
        <v>Q4</v>
      </c>
      <c r="C387" s="12" t="s">
        <v>94</v>
      </c>
      <c r="D387" s="12" t="s">
        <v>89</v>
      </c>
      <c r="E387" s="12" t="s">
        <v>99</v>
      </c>
      <c r="F387" s="12" t="s">
        <v>91</v>
      </c>
      <c r="G387" s="12">
        <v>1393</v>
      </c>
      <c r="H387" s="15">
        <v>260</v>
      </c>
      <c r="I387" s="15">
        <v>12</v>
      </c>
      <c r="J387" s="15">
        <v>16716</v>
      </c>
      <c r="K387" s="12">
        <v>2340.2399999999998</v>
      </c>
      <c r="L387" s="15">
        <v>14375.76</v>
      </c>
      <c r="M387" s="15">
        <v>4179</v>
      </c>
      <c r="N387" s="15">
        <v>10196.76</v>
      </c>
    </row>
    <row r="388" spans="1:14" hidden="1" x14ac:dyDescent="0.25">
      <c r="A388" s="13">
        <v>44470</v>
      </c>
      <c r="B388" s="13" t="str">
        <f t="shared" si="6"/>
        <v>Q4</v>
      </c>
      <c r="C388" s="12" t="s">
        <v>94</v>
      </c>
      <c r="D388" s="12" t="s">
        <v>85</v>
      </c>
      <c r="E388" s="12" t="s">
        <v>101</v>
      </c>
      <c r="F388" s="12" t="s">
        <v>87</v>
      </c>
      <c r="G388" s="12">
        <v>1295</v>
      </c>
      <c r="H388" s="15">
        <v>3</v>
      </c>
      <c r="I388" s="15">
        <v>12</v>
      </c>
      <c r="J388" s="15">
        <v>15540</v>
      </c>
      <c r="K388" s="12">
        <v>310.8</v>
      </c>
      <c r="L388" s="15">
        <v>15229.2</v>
      </c>
      <c r="M388" s="15">
        <v>3885</v>
      </c>
      <c r="N388" s="15">
        <v>11344.2</v>
      </c>
    </row>
    <row r="389" spans="1:14" hidden="1" x14ac:dyDescent="0.25">
      <c r="A389" s="13">
        <v>44470</v>
      </c>
      <c r="B389" s="13" t="str">
        <f t="shared" si="6"/>
        <v>Q4</v>
      </c>
      <c r="C389" s="12" t="s">
        <v>94</v>
      </c>
      <c r="D389" s="12" t="s">
        <v>85</v>
      </c>
      <c r="E389" s="12" t="s">
        <v>86</v>
      </c>
      <c r="F389" s="12" t="s">
        <v>87</v>
      </c>
      <c r="G389" s="12">
        <v>1295</v>
      </c>
      <c r="H389" s="15">
        <v>10</v>
      </c>
      <c r="I389" s="15">
        <v>12</v>
      </c>
      <c r="J389" s="15">
        <v>15540</v>
      </c>
      <c r="K389" s="12">
        <v>310.8</v>
      </c>
      <c r="L389" s="15">
        <v>15229.2</v>
      </c>
      <c r="M389" s="15">
        <v>3885</v>
      </c>
      <c r="N389" s="15">
        <v>11344.2</v>
      </c>
    </row>
    <row r="390" spans="1:14" hidden="1" x14ac:dyDescent="0.25">
      <c r="A390" s="13">
        <v>44470</v>
      </c>
      <c r="B390" s="13" t="str">
        <f t="shared" si="6"/>
        <v>Q4</v>
      </c>
      <c r="C390" s="12" t="s">
        <v>84</v>
      </c>
      <c r="D390" s="12" t="s">
        <v>85</v>
      </c>
      <c r="E390" s="12" t="s">
        <v>90</v>
      </c>
      <c r="F390" s="12" t="s">
        <v>96</v>
      </c>
      <c r="G390" s="12">
        <v>1269</v>
      </c>
      <c r="H390" s="15">
        <v>120</v>
      </c>
      <c r="I390" s="15">
        <v>350</v>
      </c>
      <c r="J390" s="15">
        <v>444150</v>
      </c>
      <c r="K390" s="12">
        <v>39973.5</v>
      </c>
      <c r="L390" s="15">
        <v>404176.5</v>
      </c>
      <c r="M390" s="15">
        <v>329940</v>
      </c>
      <c r="N390" s="15">
        <v>74236.5</v>
      </c>
    </row>
    <row r="391" spans="1:14" hidden="1" x14ac:dyDescent="0.25">
      <c r="A391" s="13">
        <v>44470</v>
      </c>
      <c r="B391" s="13" t="str">
        <f t="shared" si="6"/>
        <v>Q4</v>
      </c>
      <c r="C391" s="12" t="s">
        <v>84</v>
      </c>
      <c r="D391" s="12" t="s">
        <v>85</v>
      </c>
      <c r="E391" s="12" t="s">
        <v>99</v>
      </c>
      <c r="F391" s="12" t="s">
        <v>96</v>
      </c>
      <c r="G391" s="12">
        <v>1269</v>
      </c>
      <c r="H391" s="15">
        <v>260</v>
      </c>
      <c r="I391" s="15">
        <v>350</v>
      </c>
      <c r="J391" s="15">
        <v>444150</v>
      </c>
      <c r="K391" s="12">
        <v>39973.5</v>
      </c>
      <c r="L391" s="15">
        <v>404176.5</v>
      </c>
      <c r="M391" s="15">
        <v>329940</v>
      </c>
      <c r="N391" s="15">
        <v>74236.5</v>
      </c>
    </row>
    <row r="392" spans="1:14" hidden="1" x14ac:dyDescent="0.25">
      <c r="A392" s="13">
        <v>44470</v>
      </c>
      <c r="B392" s="13" t="str">
        <f t="shared" si="6"/>
        <v>Q4</v>
      </c>
      <c r="C392" s="12" t="s">
        <v>84</v>
      </c>
      <c r="D392" s="12" t="s">
        <v>85</v>
      </c>
      <c r="E392" s="12" t="s">
        <v>102</v>
      </c>
      <c r="F392" s="12" t="s">
        <v>91</v>
      </c>
      <c r="G392" s="12">
        <v>1249</v>
      </c>
      <c r="H392" s="15">
        <v>5</v>
      </c>
      <c r="I392" s="15">
        <v>20</v>
      </c>
      <c r="J392" s="15">
        <v>24980</v>
      </c>
      <c r="K392" s="12">
        <v>3247.4</v>
      </c>
      <c r="L392" s="15">
        <v>21732.6</v>
      </c>
      <c r="M392" s="15">
        <v>12490</v>
      </c>
      <c r="N392" s="15">
        <v>9242.5999999999985</v>
      </c>
    </row>
    <row r="393" spans="1:14" hidden="1" x14ac:dyDescent="0.25">
      <c r="A393" s="13">
        <v>44470</v>
      </c>
      <c r="B393" s="13" t="str">
        <f t="shared" si="6"/>
        <v>Q4</v>
      </c>
      <c r="C393" s="12" t="s">
        <v>84</v>
      </c>
      <c r="D393" s="12" t="s">
        <v>85</v>
      </c>
      <c r="E393" s="12" t="s">
        <v>86</v>
      </c>
      <c r="F393" s="12" t="s">
        <v>91</v>
      </c>
      <c r="G393" s="12">
        <v>1249</v>
      </c>
      <c r="H393" s="15">
        <v>10</v>
      </c>
      <c r="I393" s="15">
        <v>20</v>
      </c>
      <c r="J393" s="15">
        <v>24980</v>
      </c>
      <c r="K393" s="12">
        <v>3247.4</v>
      </c>
      <c r="L393" s="15">
        <v>21732.6</v>
      </c>
      <c r="M393" s="15">
        <v>12490</v>
      </c>
      <c r="N393" s="15">
        <v>9242.5999999999985</v>
      </c>
    </row>
    <row r="394" spans="1:14" hidden="1" x14ac:dyDescent="0.25">
      <c r="A394" s="13">
        <v>44470</v>
      </c>
      <c r="B394" s="13" t="str">
        <f t="shared" si="6"/>
        <v>Q4</v>
      </c>
      <c r="C394" s="12" t="s">
        <v>88</v>
      </c>
      <c r="D394" s="12" t="s">
        <v>89</v>
      </c>
      <c r="E394" s="12" t="s">
        <v>86</v>
      </c>
      <c r="F394" s="12" t="s">
        <v>96</v>
      </c>
      <c r="G394" s="12">
        <v>1227</v>
      </c>
      <c r="H394" s="15">
        <v>10</v>
      </c>
      <c r="I394" s="15">
        <v>15</v>
      </c>
      <c r="J394" s="15">
        <v>18405</v>
      </c>
      <c r="K394" s="12">
        <v>1656.45</v>
      </c>
      <c r="L394" s="15">
        <v>16748.55</v>
      </c>
      <c r="M394" s="15">
        <v>12270</v>
      </c>
      <c r="N394" s="15">
        <v>4478.5499999999993</v>
      </c>
    </row>
    <row r="395" spans="1:14" hidden="1" x14ac:dyDescent="0.25">
      <c r="A395" s="13">
        <v>44470</v>
      </c>
      <c r="B395" s="13" t="str">
        <f t="shared" si="6"/>
        <v>Q4</v>
      </c>
      <c r="C395" s="12" t="s">
        <v>88</v>
      </c>
      <c r="D395" s="12" t="s">
        <v>89</v>
      </c>
      <c r="E395" s="12" t="s">
        <v>95</v>
      </c>
      <c r="F395" s="12" t="s">
        <v>96</v>
      </c>
      <c r="G395" s="12">
        <v>1227</v>
      </c>
      <c r="H395" s="15">
        <v>250</v>
      </c>
      <c r="I395" s="15">
        <v>15</v>
      </c>
      <c r="J395" s="15">
        <v>18405</v>
      </c>
      <c r="K395" s="12">
        <v>1656.45</v>
      </c>
      <c r="L395" s="15">
        <v>16748.55</v>
      </c>
      <c r="M395" s="15">
        <v>12270</v>
      </c>
      <c r="N395" s="15">
        <v>4478.5499999999993</v>
      </c>
    </row>
    <row r="396" spans="1:14" hidden="1" x14ac:dyDescent="0.25">
      <c r="A396" s="13">
        <v>44470</v>
      </c>
      <c r="B396" s="13" t="str">
        <f t="shared" si="6"/>
        <v>Q4</v>
      </c>
      <c r="C396" s="12" t="s">
        <v>88</v>
      </c>
      <c r="D396" s="12" t="s">
        <v>98</v>
      </c>
      <c r="E396" s="12" t="s">
        <v>86</v>
      </c>
      <c r="F396" s="12" t="s">
        <v>91</v>
      </c>
      <c r="G396" s="12">
        <v>1175</v>
      </c>
      <c r="H396" s="15">
        <v>10</v>
      </c>
      <c r="I396" s="15">
        <v>15</v>
      </c>
      <c r="J396" s="15">
        <v>17625</v>
      </c>
      <c r="K396" s="12">
        <v>2643.75</v>
      </c>
      <c r="L396" s="15">
        <v>14981.25</v>
      </c>
      <c r="M396" s="15">
        <v>11750</v>
      </c>
      <c r="N396" s="15">
        <v>3231.25</v>
      </c>
    </row>
    <row r="397" spans="1:14" hidden="1" x14ac:dyDescent="0.25">
      <c r="A397" s="13">
        <v>44470</v>
      </c>
      <c r="B397" s="13" t="str">
        <f t="shared" si="6"/>
        <v>Q4</v>
      </c>
      <c r="C397" s="12" t="s">
        <v>88</v>
      </c>
      <c r="D397" s="12" t="s">
        <v>98</v>
      </c>
      <c r="E397" s="12" t="s">
        <v>95</v>
      </c>
      <c r="F397" s="12" t="s">
        <v>91</v>
      </c>
      <c r="G397" s="12">
        <v>1175</v>
      </c>
      <c r="H397" s="15">
        <v>250</v>
      </c>
      <c r="I397" s="15">
        <v>15</v>
      </c>
      <c r="J397" s="15">
        <v>17625</v>
      </c>
      <c r="K397" s="12">
        <v>2643.75</v>
      </c>
      <c r="L397" s="15">
        <v>14981.25</v>
      </c>
      <c r="M397" s="15">
        <v>11750</v>
      </c>
      <c r="N397" s="15">
        <v>3231.25</v>
      </c>
    </row>
    <row r="398" spans="1:14" hidden="1" x14ac:dyDescent="0.25">
      <c r="A398" s="13">
        <v>44470</v>
      </c>
      <c r="B398" s="13" t="str">
        <f t="shared" si="6"/>
        <v>Q4</v>
      </c>
      <c r="C398" s="12" t="s">
        <v>88</v>
      </c>
      <c r="D398" s="12" t="s">
        <v>93</v>
      </c>
      <c r="E398" s="12" t="s">
        <v>86</v>
      </c>
      <c r="F398" s="12" t="s">
        <v>96</v>
      </c>
      <c r="G398" s="12">
        <v>1153</v>
      </c>
      <c r="H398" s="15">
        <v>10</v>
      </c>
      <c r="I398" s="15">
        <v>15</v>
      </c>
      <c r="J398" s="15">
        <v>17295</v>
      </c>
      <c r="K398" s="12">
        <v>1037.7</v>
      </c>
      <c r="L398" s="15">
        <v>16257.3</v>
      </c>
      <c r="M398" s="15">
        <v>11530</v>
      </c>
      <c r="N398" s="15">
        <v>4727.2999999999993</v>
      </c>
    </row>
    <row r="399" spans="1:14" hidden="1" x14ac:dyDescent="0.25">
      <c r="A399" s="13">
        <v>44470</v>
      </c>
      <c r="B399" s="13" t="str">
        <f t="shared" si="6"/>
        <v>Q4</v>
      </c>
      <c r="C399" s="12" t="s">
        <v>88</v>
      </c>
      <c r="D399" s="12" t="s">
        <v>93</v>
      </c>
      <c r="E399" s="12" t="s">
        <v>95</v>
      </c>
      <c r="F399" s="12" t="s">
        <v>96</v>
      </c>
      <c r="G399" s="12">
        <v>1153</v>
      </c>
      <c r="H399" s="15">
        <v>250</v>
      </c>
      <c r="I399" s="15">
        <v>15</v>
      </c>
      <c r="J399" s="15">
        <v>17295</v>
      </c>
      <c r="K399" s="12">
        <v>1037.7</v>
      </c>
      <c r="L399" s="15">
        <v>16257.3</v>
      </c>
      <c r="M399" s="15">
        <v>11530</v>
      </c>
      <c r="N399" s="15">
        <v>4727.2999999999993</v>
      </c>
    </row>
    <row r="400" spans="1:14" hidden="1" x14ac:dyDescent="0.25">
      <c r="A400" s="13">
        <v>44470</v>
      </c>
      <c r="B400" s="13" t="str">
        <f t="shared" si="6"/>
        <v>Q4</v>
      </c>
      <c r="C400" s="12" t="s">
        <v>84</v>
      </c>
      <c r="D400" s="12" t="s">
        <v>93</v>
      </c>
      <c r="E400" s="12" t="s">
        <v>86</v>
      </c>
      <c r="F400" s="12" t="s">
        <v>103</v>
      </c>
      <c r="G400" s="12">
        <v>1143</v>
      </c>
      <c r="H400" s="15">
        <v>10</v>
      </c>
      <c r="I400" s="15">
        <v>7</v>
      </c>
      <c r="J400" s="15">
        <v>8001</v>
      </c>
      <c r="K400" s="12">
        <v>0</v>
      </c>
      <c r="L400" s="15">
        <v>8001</v>
      </c>
      <c r="M400" s="15">
        <v>5715</v>
      </c>
      <c r="N400" s="15">
        <v>2286</v>
      </c>
    </row>
    <row r="401" spans="1:14" hidden="1" x14ac:dyDescent="0.25">
      <c r="A401" s="13">
        <v>44470</v>
      </c>
      <c r="B401" s="13" t="str">
        <f t="shared" si="6"/>
        <v>Q4</v>
      </c>
      <c r="C401" s="12" t="s">
        <v>84</v>
      </c>
      <c r="D401" s="12" t="s">
        <v>93</v>
      </c>
      <c r="E401" s="12" t="s">
        <v>99</v>
      </c>
      <c r="F401" s="12" t="s">
        <v>103</v>
      </c>
      <c r="G401" s="12">
        <v>1143</v>
      </c>
      <c r="H401" s="15">
        <v>260</v>
      </c>
      <c r="I401" s="15">
        <v>7</v>
      </c>
      <c r="J401" s="15">
        <v>8001</v>
      </c>
      <c r="K401" s="12">
        <v>0</v>
      </c>
      <c r="L401" s="15">
        <v>8001</v>
      </c>
      <c r="M401" s="15">
        <v>5715</v>
      </c>
      <c r="N401" s="15">
        <v>2286</v>
      </c>
    </row>
    <row r="402" spans="1:14" x14ac:dyDescent="0.25">
      <c r="A402" s="13">
        <v>44470</v>
      </c>
      <c r="B402" s="13" t="str">
        <f t="shared" si="6"/>
        <v>Q4</v>
      </c>
      <c r="C402" s="12" t="s">
        <v>97</v>
      </c>
      <c r="D402" s="12" t="s">
        <v>98</v>
      </c>
      <c r="E402" s="12" t="s">
        <v>101</v>
      </c>
      <c r="F402" s="12" t="s">
        <v>91</v>
      </c>
      <c r="G402" s="12">
        <v>1085</v>
      </c>
      <c r="H402" s="15">
        <v>3</v>
      </c>
      <c r="I402" s="15">
        <v>125</v>
      </c>
      <c r="J402" s="15">
        <v>135625</v>
      </c>
      <c r="K402" s="12">
        <v>20343.75</v>
      </c>
      <c r="L402" s="15">
        <v>115281.25</v>
      </c>
      <c r="M402" s="15">
        <v>130200</v>
      </c>
      <c r="N402" s="15">
        <v>-14918.75</v>
      </c>
    </row>
    <row r="403" spans="1:14" x14ac:dyDescent="0.25">
      <c r="A403" s="13">
        <v>44470</v>
      </c>
      <c r="B403" s="13" t="str">
        <f t="shared" si="6"/>
        <v>Q4</v>
      </c>
      <c r="C403" s="12" t="s">
        <v>97</v>
      </c>
      <c r="D403" s="12" t="s">
        <v>98</v>
      </c>
      <c r="E403" s="12" t="s">
        <v>86</v>
      </c>
      <c r="F403" s="12" t="s">
        <v>91</v>
      </c>
      <c r="G403" s="12">
        <v>1085</v>
      </c>
      <c r="H403" s="15">
        <v>10</v>
      </c>
      <c r="I403" s="15">
        <v>125</v>
      </c>
      <c r="J403" s="15">
        <v>135625</v>
      </c>
      <c r="K403" s="12">
        <v>20343.75</v>
      </c>
      <c r="L403" s="15">
        <v>115281.25</v>
      </c>
      <c r="M403" s="15">
        <v>130200</v>
      </c>
      <c r="N403" s="15">
        <v>-14918.75</v>
      </c>
    </row>
    <row r="404" spans="1:14" hidden="1" x14ac:dyDescent="0.25">
      <c r="A404" s="13">
        <v>44470</v>
      </c>
      <c r="B404" s="13" t="str">
        <f t="shared" si="6"/>
        <v>Q4</v>
      </c>
      <c r="C404" s="12" t="s">
        <v>92</v>
      </c>
      <c r="D404" s="12" t="s">
        <v>93</v>
      </c>
      <c r="E404" s="12" t="s">
        <v>101</v>
      </c>
      <c r="F404" s="12" t="s">
        <v>91</v>
      </c>
      <c r="G404" s="12">
        <v>1010</v>
      </c>
      <c r="H404" s="15">
        <v>3</v>
      </c>
      <c r="I404" s="15">
        <v>300</v>
      </c>
      <c r="J404" s="15">
        <v>303000</v>
      </c>
      <c r="K404" s="12">
        <v>42420</v>
      </c>
      <c r="L404" s="15">
        <v>260580</v>
      </c>
      <c r="M404" s="15">
        <v>252500</v>
      </c>
      <c r="N404" s="15">
        <v>8080</v>
      </c>
    </row>
    <row r="405" spans="1:14" hidden="1" x14ac:dyDescent="0.25">
      <c r="A405" s="13">
        <v>44470</v>
      </c>
      <c r="B405" s="13" t="str">
        <f t="shared" si="6"/>
        <v>Q4</v>
      </c>
      <c r="C405" s="12" t="s">
        <v>92</v>
      </c>
      <c r="D405" s="12" t="s">
        <v>93</v>
      </c>
      <c r="E405" s="12" t="s">
        <v>95</v>
      </c>
      <c r="F405" s="12" t="s">
        <v>91</v>
      </c>
      <c r="G405" s="12">
        <v>1010</v>
      </c>
      <c r="H405" s="15">
        <v>250</v>
      </c>
      <c r="I405" s="15">
        <v>300</v>
      </c>
      <c r="J405" s="15">
        <v>303000</v>
      </c>
      <c r="K405" s="12">
        <v>42420</v>
      </c>
      <c r="L405" s="15">
        <v>260580</v>
      </c>
      <c r="M405" s="15">
        <v>252500</v>
      </c>
      <c r="N405" s="15">
        <v>8080</v>
      </c>
    </row>
    <row r="406" spans="1:14" hidden="1" x14ac:dyDescent="0.25">
      <c r="A406" s="13">
        <v>44470</v>
      </c>
      <c r="B406" s="13" t="str">
        <f t="shared" si="6"/>
        <v>Q4</v>
      </c>
      <c r="C406" s="12" t="s">
        <v>84</v>
      </c>
      <c r="D406" s="12" t="s">
        <v>93</v>
      </c>
      <c r="E406" s="12" t="s">
        <v>90</v>
      </c>
      <c r="F406" s="12" t="s">
        <v>91</v>
      </c>
      <c r="G406" s="12">
        <v>986</v>
      </c>
      <c r="H406" s="15">
        <v>120</v>
      </c>
      <c r="I406" s="15">
        <v>350</v>
      </c>
      <c r="J406" s="15">
        <v>345100</v>
      </c>
      <c r="K406" s="12">
        <v>41412</v>
      </c>
      <c r="L406" s="15">
        <v>303688</v>
      </c>
      <c r="M406" s="15">
        <v>256360</v>
      </c>
      <c r="N406" s="15">
        <v>47328</v>
      </c>
    </row>
    <row r="407" spans="1:14" hidden="1" x14ac:dyDescent="0.25">
      <c r="A407" s="13">
        <v>44470</v>
      </c>
      <c r="B407" s="13" t="str">
        <f t="shared" si="6"/>
        <v>Q4</v>
      </c>
      <c r="C407" s="12" t="s">
        <v>84</v>
      </c>
      <c r="D407" s="12" t="s">
        <v>93</v>
      </c>
      <c r="E407" s="12" t="s">
        <v>95</v>
      </c>
      <c r="F407" s="12" t="s">
        <v>91</v>
      </c>
      <c r="G407" s="12">
        <v>986</v>
      </c>
      <c r="H407" s="15">
        <v>250</v>
      </c>
      <c r="I407" s="15">
        <v>350</v>
      </c>
      <c r="J407" s="15">
        <v>345100</v>
      </c>
      <c r="K407" s="12">
        <v>41412</v>
      </c>
      <c r="L407" s="15">
        <v>303688</v>
      </c>
      <c r="M407" s="15">
        <v>256360</v>
      </c>
      <c r="N407" s="15">
        <v>47328</v>
      </c>
    </row>
    <row r="408" spans="1:14" hidden="1" x14ac:dyDescent="0.25">
      <c r="A408" s="13">
        <v>44470</v>
      </c>
      <c r="B408" s="13" t="str">
        <f t="shared" si="6"/>
        <v>Q4</v>
      </c>
      <c r="C408" s="12" t="s">
        <v>84</v>
      </c>
      <c r="D408" s="12" t="s">
        <v>100</v>
      </c>
      <c r="E408" s="12" t="s">
        <v>86</v>
      </c>
      <c r="F408" s="12" t="s">
        <v>91</v>
      </c>
      <c r="G408" s="12">
        <v>905</v>
      </c>
      <c r="H408" s="15">
        <v>10</v>
      </c>
      <c r="I408" s="15">
        <v>20</v>
      </c>
      <c r="J408" s="15">
        <v>18100</v>
      </c>
      <c r="K408" s="12">
        <v>2172</v>
      </c>
      <c r="L408" s="15">
        <v>15928</v>
      </c>
      <c r="M408" s="15">
        <v>9050</v>
      </c>
      <c r="N408" s="15">
        <v>6878</v>
      </c>
    </row>
    <row r="409" spans="1:14" hidden="1" x14ac:dyDescent="0.25">
      <c r="A409" s="13">
        <v>44470</v>
      </c>
      <c r="B409" s="13" t="str">
        <f t="shared" si="6"/>
        <v>Q4</v>
      </c>
      <c r="C409" s="12" t="s">
        <v>84</v>
      </c>
      <c r="D409" s="12" t="s">
        <v>100</v>
      </c>
      <c r="E409" s="12" t="s">
        <v>90</v>
      </c>
      <c r="F409" s="12" t="s">
        <v>91</v>
      </c>
      <c r="G409" s="12">
        <v>905</v>
      </c>
      <c r="H409" s="15">
        <v>120</v>
      </c>
      <c r="I409" s="15">
        <v>20</v>
      </c>
      <c r="J409" s="15">
        <v>18100</v>
      </c>
      <c r="K409" s="12">
        <v>2172</v>
      </c>
      <c r="L409" s="15">
        <v>15928</v>
      </c>
      <c r="M409" s="15">
        <v>9050</v>
      </c>
      <c r="N409" s="15">
        <v>6878</v>
      </c>
    </row>
    <row r="410" spans="1:14" x14ac:dyDescent="0.25">
      <c r="A410" s="13">
        <v>44470</v>
      </c>
      <c r="B410" s="13" t="str">
        <f t="shared" si="6"/>
        <v>Q4</v>
      </c>
      <c r="C410" s="12" t="s">
        <v>97</v>
      </c>
      <c r="D410" s="12" t="s">
        <v>93</v>
      </c>
      <c r="E410" s="12" t="s">
        <v>86</v>
      </c>
      <c r="F410" s="12" t="s">
        <v>96</v>
      </c>
      <c r="G410" s="12">
        <v>861</v>
      </c>
      <c r="H410" s="15">
        <v>10</v>
      </c>
      <c r="I410" s="15">
        <v>125</v>
      </c>
      <c r="J410" s="15">
        <v>107625</v>
      </c>
      <c r="K410" s="12">
        <v>5381.25</v>
      </c>
      <c r="L410" s="15">
        <v>102243.75</v>
      </c>
      <c r="M410" s="15">
        <v>103320</v>
      </c>
      <c r="N410" s="15">
        <v>-1076.25</v>
      </c>
    </row>
    <row r="411" spans="1:14" x14ac:dyDescent="0.25">
      <c r="A411" s="13">
        <v>44470</v>
      </c>
      <c r="B411" s="13" t="str">
        <f t="shared" si="6"/>
        <v>Q4</v>
      </c>
      <c r="C411" s="12" t="s">
        <v>97</v>
      </c>
      <c r="D411" s="12" t="s">
        <v>93</v>
      </c>
      <c r="E411" s="12" t="s">
        <v>90</v>
      </c>
      <c r="F411" s="12" t="s">
        <v>96</v>
      </c>
      <c r="G411" s="12">
        <v>861</v>
      </c>
      <c r="H411" s="15">
        <v>120</v>
      </c>
      <c r="I411" s="15">
        <v>125</v>
      </c>
      <c r="J411" s="15">
        <v>107625</v>
      </c>
      <c r="K411" s="12">
        <v>5381.25</v>
      </c>
      <c r="L411" s="15">
        <v>102243.75</v>
      </c>
      <c r="M411" s="15">
        <v>103320</v>
      </c>
      <c r="N411" s="15">
        <v>-1076.25</v>
      </c>
    </row>
    <row r="412" spans="1:14" hidden="1" x14ac:dyDescent="0.25">
      <c r="A412" s="13">
        <v>44470</v>
      </c>
      <c r="B412" s="13" t="str">
        <f t="shared" si="6"/>
        <v>Q4</v>
      </c>
      <c r="C412" s="12" t="s">
        <v>92</v>
      </c>
      <c r="D412" s="12" t="s">
        <v>100</v>
      </c>
      <c r="E412" s="12" t="s">
        <v>102</v>
      </c>
      <c r="F412" s="12" t="s">
        <v>91</v>
      </c>
      <c r="G412" s="12">
        <v>546</v>
      </c>
      <c r="H412" s="15">
        <v>5</v>
      </c>
      <c r="I412" s="15">
        <v>300</v>
      </c>
      <c r="J412" s="15">
        <v>163800</v>
      </c>
      <c r="K412" s="12">
        <v>24570</v>
      </c>
      <c r="L412" s="15">
        <v>139230</v>
      </c>
      <c r="M412" s="15">
        <v>136500</v>
      </c>
      <c r="N412" s="15">
        <v>2730</v>
      </c>
    </row>
    <row r="413" spans="1:14" hidden="1" x14ac:dyDescent="0.25">
      <c r="A413" s="13">
        <v>44470</v>
      </c>
      <c r="B413" s="13" t="str">
        <f t="shared" si="6"/>
        <v>Q4</v>
      </c>
      <c r="C413" s="12" t="s">
        <v>92</v>
      </c>
      <c r="D413" s="12" t="s">
        <v>100</v>
      </c>
      <c r="E413" s="12" t="s">
        <v>99</v>
      </c>
      <c r="F413" s="12" t="s">
        <v>91</v>
      </c>
      <c r="G413" s="12">
        <v>546</v>
      </c>
      <c r="H413" s="15">
        <v>260</v>
      </c>
      <c r="I413" s="15">
        <v>300</v>
      </c>
      <c r="J413" s="15">
        <v>163800</v>
      </c>
      <c r="K413" s="12">
        <v>24570</v>
      </c>
      <c r="L413" s="15">
        <v>139230</v>
      </c>
      <c r="M413" s="15">
        <v>136500</v>
      </c>
      <c r="N413" s="15">
        <v>2730</v>
      </c>
    </row>
    <row r="414" spans="1:14" hidden="1" x14ac:dyDescent="0.25">
      <c r="A414" s="13">
        <v>44470</v>
      </c>
      <c r="B414" s="13" t="str">
        <f t="shared" si="6"/>
        <v>Q4</v>
      </c>
      <c r="C414" s="12" t="s">
        <v>94</v>
      </c>
      <c r="D414" s="12" t="s">
        <v>98</v>
      </c>
      <c r="E414" s="12" t="s">
        <v>90</v>
      </c>
      <c r="F414" s="12" t="s">
        <v>91</v>
      </c>
      <c r="G414" s="12">
        <v>472</v>
      </c>
      <c r="H414" s="15">
        <v>120</v>
      </c>
      <c r="I414" s="15">
        <v>12</v>
      </c>
      <c r="J414" s="15">
        <v>5664</v>
      </c>
      <c r="K414" s="12">
        <v>623.04</v>
      </c>
      <c r="L414" s="15">
        <v>5040.96</v>
      </c>
      <c r="M414" s="15">
        <v>1416</v>
      </c>
      <c r="N414" s="15">
        <v>3624.96</v>
      </c>
    </row>
    <row r="415" spans="1:14" hidden="1" x14ac:dyDescent="0.25">
      <c r="A415" s="13">
        <v>44470</v>
      </c>
      <c r="B415" s="13" t="str">
        <f t="shared" si="6"/>
        <v>Q4</v>
      </c>
      <c r="C415" s="12" t="s">
        <v>94</v>
      </c>
      <c r="D415" s="12" t="s">
        <v>98</v>
      </c>
      <c r="E415" s="12" t="s">
        <v>99</v>
      </c>
      <c r="F415" s="12" t="s">
        <v>91</v>
      </c>
      <c r="G415" s="12">
        <v>472</v>
      </c>
      <c r="H415" s="15">
        <v>260</v>
      </c>
      <c r="I415" s="15">
        <v>12</v>
      </c>
      <c r="J415" s="15">
        <v>5664</v>
      </c>
      <c r="K415" s="12">
        <v>623.04</v>
      </c>
      <c r="L415" s="15">
        <v>5040.96</v>
      </c>
      <c r="M415" s="15">
        <v>1416</v>
      </c>
      <c r="N415" s="15">
        <v>3624.96</v>
      </c>
    </row>
    <row r="416" spans="1:14" hidden="1" x14ac:dyDescent="0.25">
      <c r="A416" s="13">
        <v>44470</v>
      </c>
      <c r="B416" s="13" t="str">
        <f t="shared" si="6"/>
        <v>Q4</v>
      </c>
      <c r="C416" s="12" t="s">
        <v>94</v>
      </c>
      <c r="D416" s="12" t="s">
        <v>100</v>
      </c>
      <c r="E416" s="12" t="s">
        <v>90</v>
      </c>
      <c r="F416" s="12" t="s">
        <v>91</v>
      </c>
      <c r="G416" s="12">
        <v>410</v>
      </c>
      <c r="H416" s="15">
        <v>120</v>
      </c>
      <c r="I416" s="15">
        <v>12</v>
      </c>
      <c r="J416" s="15">
        <v>4920</v>
      </c>
      <c r="K416" s="12">
        <v>639.6</v>
      </c>
      <c r="L416" s="15">
        <v>4280.3999999999996</v>
      </c>
      <c r="M416" s="15">
        <v>1230</v>
      </c>
      <c r="N416" s="15">
        <v>3050.3999999999996</v>
      </c>
    </row>
    <row r="417" spans="1:14" hidden="1" x14ac:dyDescent="0.25">
      <c r="A417" s="13">
        <v>44470</v>
      </c>
      <c r="B417" s="13" t="str">
        <f t="shared" si="6"/>
        <v>Q4</v>
      </c>
      <c r="C417" s="12" t="s">
        <v>94</v>
      </c>
      <c r="D417" s="12" t="s">
        <v>100</v>
      </c>
      <c r="E417" s="12" t="s">
        <v>99</v>
      </c>
      <c r="F417" s="12" t="s">
        <v>91</v>
      </c>
      <c r="G417" s="12">
        <v>410</v>
      </c>
      <c r="H417" s="15">
        <v>260</v>
      </c>
      <c r="I417" s="15">
        <v>12</v>
      </c>
      <c r="J417" s="15">
        <v>4920</v>
      </c>
      <c r="K417" s="12">
        <v>639.6</v>
      </c>
      <c r="L417" s="15">
        <v>4280.3999999999996</v>
      </c>
      <c r="M417" s="15">
        <v>1230</v>
      </c>
      <c r="N417" s="15">
        <v>3050.3999999999996</v>
      </c>
    </row>
    <row r="418" spans="1:14" hidden="1" x14ac:dyDescent="0.25">
      <c r="A418" s="13">
        <v>44470</v>
      </c>
      <c r="B418" s="13" t="str">
        <f t="shared" si="6"/>
        <v>Q4</v>
      </c>
      <c r="C418" s="12" t="s">
        <v>84</v>
      </c>
      <c r="D418" s="12" t="s">
        <v>98</v>
      </c>
      <c r="E418" s="12" t="s">
        <v>86</v>
      </c>
      <c r="F418" s="12" t="s">
        <v>96</v>
      </c>
      <c r="G418" s="12">
        <v>360</v>
      </c>
      <c r="H418" s="15">
        <v>10</v>
      </c>
      <c r="I418" s="15">
        <v>7</v>
      </c>
      <c r="J418" s="15">
        <v>2520</v>
      </c>
      <c r="K418" s="12">
        <v>226.8</v>
      </c>
      <c r="L418" s="15">
        <v>2293.1999999999998</v>
      </c>
      <c r="M418" s="15">
        <v>1800</v>
      </c>
      <c r="N418" s="15">
        <v>493.19999999999982</v>
      </c>
    </row>
    <row r="419" spans="1:14" hidden="1" x14ac:dyDescent="0.25">
      <c r="A419" s="13">
        <v>44470</v>
      </c>
      <c r="B419" s="13" t="str">
        <f t="shared" si="6"/>
        <v>Q4</v>
      </c>
      <c r="C419" s="12" t="s">
        <v>84</v>
      </c>
      <c r="D419" s="12" t="s">
        <v>98</v>
      </c>
      <c r="E419" s="12" t="s">
        <v>95</v>
      </c>
      <c r="F419" s="12" t="s">
        <v>96</v>
      </c>
      <c r="G419" s="12">
        <v>360</v>
      </c>
      <c r="H419" s="15">
        <v>250</v>
      </c>
      <c r="I419" s="15">
        <v>7</v>
      </c>
      <c r="J419" s="15">
        <v>2520</v>
      </c>
      <c r="K419" s="12">
        <v>226.8</v>
      </c>
      <c r="L419" s="15">
        <v>2293.1999999999998</v>
      </c>
      <c r="M419" s="15">
        <v>1800</v>
      </c>
      <c r="N419" s="15">
        <v>493.19999999999982</v>
      </c>
    </row>
    <row r="420" spans="1:14" hidden="1" x14ac:dyDescent="0.25">
      <c r="A420" s="13">
        <v>44470</v>
      </c>
      <c r="B420" s="13" t="str">
        <f t="shared" si="6"/>
        <v>Q4</v>
      </c>
      <c r="C420" s="12" t="s">
        <v>84</v>
      </c>
      <c r="D420" s="12" t="s">
        <v>98</v>
      </c>
      <c r="E420" s="12" t="s">
        <v>86</v>
      </c>
      <c r="F420" s="12" t="s">
        <v>91</v>
      </c>
      <c r="G420" s="12">
        <v>241</v>
      </c>
      <c r="H420" s="15">
        <v>10</v>
      </c>
      <c r="I420" s="15">
        <v>20</v>
      </c>
      <c r="J420" s="15">
        <v>4820</v>
      </c>
      <c r="K420" s="12">
        <v>482</v>
      </c>
      <c r="L420" s="15">
        <v>4338</v>
      </c>
      <c r="M420" s="15">
        <v>2410</v>
      </c>
      <c r="N420" s="15">
        <v>1928</v>
      </c>
    </row>
    <row r="421" spans="1:14" hidden="1" x14ac:dyDescent="0.25">
      <c r="A421" s="13">
        <v>44470</v>
      </c>
      <c r="B421" s="13" t="str">
        <f t="shared" si="6"/>
        <v>Q4</v>
      </c>
      <c r="C421" s="12" t="s">
        <v>84</v>
      </c>
      <c r="D421" s="12" t="s">
        <v>98</v>
      </c>
      <c r="E421" s="12" t="s">
        <v>90</v>
      </c>
      <c r="F421" s="12" t="s">
        <v>91</v>
      </c>
      <c r="G421" s="12">
        <v>241</v>
      </c>
      <c r="H421" s="15">
        <v>120</v>
      </c>
      <c r="I421" s="15">
        <v>20</v>
      </c>
      <c r="J421" s="15">
        <v>4820</v>
      </c>
      <c r="K421" s="12">
        <v>482</v>
      </c>
      <c r="L421" s="15">
        <v>4338</v>
      </c>
      <c r="M421" s="15">
        <v>2410</v>
      </c>
      <c r="N421" s="15">
        <v>1928</v>
      </c>
    </row>
    <row r="422" spans="1:14" hidden="1" x14ac:dyDescent="0.25">
      <c r="A422" s="13">
        <v>44501</v>
      </c>
      <c r="B422" s="13" t="str">
        <f t="shared" si="6"/>
        <v>Q4</v>
      </c>
      <c r="C422" s="12" t="s">
        <v>92</v>
      </c>
      <c r="D422" s="12" t="s">
        <v>93</v>
      </c>
      <c r="E422" s="12" t="s">
        <v>86</v>
      </c>
      <c r="F422" s="12" t="s">
        <v>87</v>
      </c>
      <c r="G422" s="12">
        <v>2905</v>
      </c>
      <c r="H422" s="15">
        <v>10</v>
      </c>
      <c r="I422" s="15">
        <v>300</v>
      </c>
      <c r="J422" s="15">
        <v>871500</v>
      </c>
      <c r="K422" s="12">
        <v>8715</v>
      </c>
      <c r="L422" s="15">
        <v>862785</v>
      </c>
      <c r="M422" s="15">
        <v>726250</v>
      </c>
      <c r="N422" s="15">
        <v>136535</v>
      </c>
    </row>
    <row r="423" spans="1:14" hidden="1" x14ac:dyDescent="0.25">
      <c r="A423" s="13">
        <v>44501</v>
      </c>
      <c r="B423" s="13" t="str">
        <f t="shared" si="6"/>
        <v>Q4</v>
      </c>
      <c r="C423" s="12" t="s">
        <v>88</v>
      </c>
      <c r="D423" s="12" t="s">
        <v>100</v>
      </c>
      <c r="E423" s="12" t="s">
        <v>101</v>
      </c>
      <c r="F423" s="12" t="s">
        <v>96</v>
      </c>
      <c r="G423" s="12">
        <v>2791</v>
      </c>
      <c r="H423" s="15">
        <v>3</v>
      </c>
      <c r="I423" s="15">
        <v>15</v>
      </c>
      <c r="J423" s="15">
        <v>41865</v>
      </c>
      <c r="K423" s="12">
        <v>2093.25</v>
      </c>
      <c r="L423" s="15">
        <v>39771.75</v>
      </c>
      <c r="M423" s="15">
        <v>27910</v>
      </c>
      <c r="N423" s="15">
        <v>11861.75</v>
      </c>
    </row>
    <row r="424" spans="1:14" hidden="1" x14ac:dyDescent="0.25">
      <c r="A424" s="13">
        <v>44501</v>
      </c>
      <c r="B424" s="13" t="str">
        <f t="shared" si="6"/>
        <v>Q4</v>
      </c>
      <c r="C424" s="12" t="s">
        <v>94</v>
      </c>
      <c r="D424" s="12" t="s">
        <v>93</v>
      </c>
      <c r="E424" s="12" t="s">
        <v>102</v>
      </c>
      <c r="F424" s="12" t="s">
        <v>96</v>
      </c>
      <c r="G424" s="12">
        <v>2723</v>
      </c>
      <c r="H424" s="15">
        <v>5</v>
      </c>
      <c r="I424" s="15">
        <v>12</v>
      </c>
      <c r="J424" s="15">
        <v>32676</v>
      </c>
      <c r="K424" s="12">
        <v>1960.56</v>
      </c>
      <c r="L424" s="15">
        <v>30715.439999999999</v>
      </c>
      <c r="M424" s="15">
        <v>8169</v>
      </c>
      <c r="N424" s="15">
        <v>22546.44</v>
      </c>
    </row>
    <row r="425" spans="1:14" hidden="1" x14ac:dyDescent="0.25">
      <c r="A425" s="13">
        <v>44501</v>
      </c>
      <c r="B425" s="13" t="str">
        <f t="shared" si="6"/>
        <v>Q4</v>
      </c>
      <c r="C425" s="12" t="s">
        <v>88</v>
      </c>
      <c r="D425" s="12" t="s">
        <v>85</v>
      </c>
      <c r="E425" s="12" t="s">
        <v>101</v>
      </c>
      <c r="F425" s="12" t="s">
        <v>91</v>
      </c>
      <c r="G425" s="12">
        <v>2689</v>
      </c>
      <c r="H425" s="15">
        <v>3</v>
      </c>
      <c r="I425" s="15">
        <v>15</v>
      </c>
      <c r="J425" s="15">
        <v>40335</v>
      </c>
      <c r="K425" s="12">
        <v>4840.2</v>
      </c>
      <c r="L425" s="15">
        <v>35494.800000000003</v>
      </c>
      <c r="M425" s="15">
        <v>26890</v>
      </c>
      <c r="N425" s="15">
        <v>8604.8000000000029</v>
      </c>
    </row>
    <row r="426" spans="1:14" hidden="1" x14ac:dyDescent="0.25">
      <c r="A426" s="13">
        <v>44501</v>
      </c>
      <c r="B426" s="13" t="str">
        <f t="shared" si="6"/>
        <v>Q4</v>
      </c>
      <c r="C426" s="12" t="s">
        <v>84</v>
      </c>
      <c r="D426" s="12" t="s">
        <v>98</v>
      </c>
      <c r="E426" s="12" t="s">
        <v>90</v>
      </c>
      <c r="F426" s="12" t="s">
        <v>91</v>
      </c>
      <c r="G426" s="12">
        <v>2665</v>
      </c>
      <c r="H426" s="15">
        <v>120</v>
      </c>
      <c r="I426" s="15">
        <v>7</v>
      </c>
      <c r="J426" s="15">
        <v>18655</v>
      </c>
      <c r="K426" s="12">
        <v>1865.5</v>
      </c>
      <c r="L426" s="15">
        <v>16789.5</v>
      </c>
      <c r="M426" s="15">
        <v>13325</v>
      </c>
      <c r="N426" s="15">
        <v>3464.5</v>
      </c>
    </row>
    <row r="427" spans="1:14" x14ac:dyDescent="0.25">
      <c r="A427" s="13">
        <v>44501</v>
      </c>
      <c r="B427" s="13" t="str">
        <f t="shared" si="6"/>
        <v>Q4</v>
      </c>
      <c r="C427" s="12" t="s">
        <v>97</v>
      </c>
      <c r="D427" s="12" t="s">
        <v>85</v>
      </c>
      <c r="E427" s="12" t="s">
        <v>95</v>
      </c>
      <c r="F427" s="12" t="s">
        <v>91</v>
      </c>
      <c r="G427" s="12">
        <v>2529</v>
      </c>
      <c r="H427" s="15">
        <v>250</v>
      </c>
      <c r="I427" s="15">
        <v>125</v>
      </c>
      <c r="J427" s="15">
        <v>316125</v>
      </c>
      <c r="K427" s="12">
        <v>31612.5</v>
      </c>
      <c r="L427" s="15">
        <v>284512.5</v>
      </c>
      <c r="M427" s="15">
        <v>303480</v>
      </c>
      <c r="N427" s="15">
        <v>-18967.5</v>
      </c>
    </row>
    <row r="428" spans="1:14" x14ac:dyDescent="0.25">
      <c r="A428" s="13">
        <v>44501</v>
      </c>
      <c r="B428" s="13" t="str">
        <f t="shared" si="6"/>
        <v>Q4</v>
      </c>
      <c r="C428" s="12" t="s">
        <v>97</v>
      </c>
      <c r="D428" s="12" t="s">
        <v>93</v>
      </c>
      <c r="E428" s="12" t="s">
        <v>95</v>
      </c>
      <c r="F428" s="12" t="s">
        <v>91</v>
      </c>
      <c r="G428" s="12">
        <v>2387</v>
      </c>
      <c r="H428" s="15">
        <v>250</v>
      </c>
      <c r="I428" s="15">
        <v>125</v>
      </c>
      <c r="J428" s="15">
        <v>298375</v>
      </c>
      <c r="K428" s="12">
        <v>35805</v>
      </c>
      <c r="L428" s="15">
        <v>262570</v>
      </c>
      <c r="M428" s="15">
        <v>286440</v>
      </c>
      <c r="N428" s="15">
        <v>-23870</v>
      </c>
    </row>
    <row r="429" spans="1:14" hidden="1" x14ac:dyDescent="0.25">
      <c r="A429" s="13">
        <v>44501</v>
      </c>
      <c r="B429" s="13" t="str">
        <f t="shared" si="6"/>
        <v>Q4</v>
      </c>
      <c r="C429" s="12" t="s">
        <v>94</v>
      </c>
      <c r="D429" s="12" t="s">
        <v>98</v>
      </c>
      <c r="E429" s="12" t="s">
        <v>102</v>
      </c>
      <c r="F429" s="12" t="s">
        <v>96</v>
      </c>
      <c r="G429" s="12">
        <v>2342</v>
      </c>
      <c r="H429" s="15">
        <v>5</v>
      </c>
      <c r="I429" s="15">
        <v>12</v>
      </c>
      <c r="J429" s="15">
        <v>28104</v>
      </c>
      <c r="K429" s="12">
        <v>1405.2</v>
      </c>
      <c r="L429" s="15">
        <v>26698.799999999999</v>
      </c>
      <c r="M429" s="15">
        <v>7026</v>
      </c>
      <c r="N429" s="15">
        <v>19672.8</v>
      </c>
    </row>
    <row r="430" spans="1:14" hidden="1" x14ac:dyDescent="0.25">
      <c r="A430" s="13">
        <v>44501</v>
      </c>
      <c r="B430" s="13" t="str">
        <f t="shared" si="6"/>
        <v>Q4</v>
      </c>
      <c r="C430" s="12" t="s">
        <v>94</v>
      </c>
      <c r="D430" s="12" t="s">
        <v>89</v>
      </c>
      <c r="E430" s="12" t="s">
        <v>102</v>
      </c>
      <c r="F430" s="12" t="s">
        <v>96</v>
      </c>
      <c r="G430" s="12">
        <v>2342</v>
      </c>
      <c r="H430" s="15">
        <v>5</v>
      </c>
      <c r="I430" s="15">
        <v>12</v>
      </c>
      <c r="J430" s="15">
        <v>28104</v>
      </c>
      <c r="K430" s="12">
        <v>1967.28</v>
      </c>
      <c r="L430" s="15">
        <v>26136.720000000001</v>
      </c>
      <c r="M430" s="15">
        <v>7026</v>
      </c>
      <c r="N430" s="15">
        <v>19110.72</v>
      </c>
    </row>
    <row r="431" spans="1:14" hidden="1" x14ac:dyDescent="0.25">
      <c r="A431" s="13">
        <v>44501</v>
      </c>
      <c r="B431" s="13" t="str">
        <f t="shared" si="6"/>
        <v>Q4</v>
      </c>
      <c r="C431" s="12" t="s">
        <v>94</v>
      </c>
      <c r="D431" s="12" t="s">
        <v>85</v>
      </c>
      <c r="E431" s="12" t="s">
        <v>102</v>
      </c>
      <c r="F431" s="12" t="s">
        <v>96</v>
      </c>
      <c r="G431" s="12">
        <v>2321</v>
      </c>
      <c r="H431" s="15">
        <v>5</v>
      </c>
      <c r="I431" s="15">
        <v>12</v>
      </c>
      <c r="J431" s="15">
        <v>27852</v>
      </c>
      <c r="K431" s="12">
        <v>2506.6799999999998</v>
      </c>
      <c r="L431" s="15">
        <v>25345.32</v>
      </c>
      <c r="M431" s="15">
        <v>6963</v>
      </c>
      <c r="N431" s="15">
        <v>18382.32</v>
      </c>
    </row>
    <row r="432" spans="1:14" hidden="1" x14ac:dyDescent="0.25">
      <c r="A432" s="13">
        <v>44501</v>
      </c>
      <c r="B432" s="13" t="str">
        <f t="shared" si="6"/>
        <v>Q4</v>
      </c>
      <c r="C432" s="12" t="s">
        <v>92</v>
      </c>
      <c r="D432" s="12" t="s">
        <v>100</v>
      </c>
      <c r="E432" s="12" t="s">
        <v>86</v>
      </c>
      <c r="F432" s="12" t="s">
        <v>91</v>
      </c>
      <c r="G432" s="12">
        <v>2150</v>
      </c>
      <c r="H432" s="15">
        <v>10</v>
      </c>
      <c r="I432" s="15">
        <v>300</v>
      </c>
      <c r="J432" s="15">
        <v>645000</v>
      </c>
      <c r="K432" s="12">
        <v>77400</v>
      </c>
      <c r="L432" s="15">
        <v>567600</v>
      </c>
      <c r="M432" s="15">
        <v>537500</v>
      </c>
      <c r="N432" s="15">
        <v>30100</v>
      </c>
    </row>
    <row r="433" spans="1:14" hidden="1" x14ac:dyDescent="0.25">
      <c r="A433" s="13">
        <v>44501</v>
      </c>
      <c r="B433" s="13" t="str">
        <f t="shared" si="6"/>
        <v>Q4</v>
      </c>
      <c r="C433" s="12" t="s">
        <v>88</v>
      </c>
      <c r="D433" s="12" t="s">
        <v>93</v>
      </c>
      <c r="E433" s="12" t="s">
        <v>101</v>
      </c>
      <c r="F433" s="12" t="s">
        <v>96</v>
      </c>
      <c r="G433" s="12">
        <v>2030</v>
      </c>
      <c r="H433" s="15">
        <v>3</v>
      </c>
      <c r="I433" s="15">
        <v>15</v>
      </c>
      <c r="J433" s="15">
        <v>30450</v>
      </c>
      <c r="K433" s="12">
        <v>1827</v>
      </c>
      <c r="L433" s="15">
        <v>28623</v>
      </c>
      <c r="M433" s="15">
        <v>20300</v>
      </c>
      <c r="N433" s="15">
        <v>8323</v>
      </c>
    </row>
    <row r="434" spans="1:14" hidden="1" x14ac:dyDescent="0.25">
      <c r="A434" s="13">
        <v>44501</v>
      </c>
      <c r="B434" s="13" t="str">
        <f t="shared" si="6"/>
        <v>Q4</v>
      </c>
      <c r="C434" s="12" t="s">
        <v>84</v>
      </c>
      <c r="D434" s="12" t="s">
        <v>85</v>
      </c>
      <c r="E434" s="12" t="s">
        <v>90</v>
      </c>
      <c r="F434" s="12" t="s">
        <v>91</v>
      </c>
      <c r="G434" s="12">
        <v>1808</v>
      </c>
      <c r="H434" s="15">
        <v>120</v>
      </c>
      <c r="I434" s="15">
        <v>7</v>
      </c>
      <c r="J434" s="15">
        <v>12656</v>
      </c>
      <c r="K434" s="12">
        <v>1392.16</v>
      </c>
      <c r="L434" s="15">
        <v>11263.84</v>
      </c>
      <c r="M434" s="15">
        <v>9040</v>
      </c>
      <c r="N434" s="15">
        <v>2223.84</v>
      </c>
    </row>
    <row r="435" spans="1:14" x14ac:dyDescent="0.25">
      <c r="A435" s="13">
        <v>44501</v>
      </c>
      <c r="B435" s="13" t="str">
        <f t="shared" si="6"/>
        <v>Q4</v>
      </c>
      <c r="C435" s="12" t="s">
        <v>97</v>
      </c>
      <c r="D435" s="12" t="s">
        <v>89</v>
      </c>
      <c r="E435" s="12" t="s">
        <v>95</v>
      </c>
      <c r="F435" s="12" t="s">
        <v>87</v>
      </c>
      <c r="G435" s="12">
        <v>1744</v>
      </c>
      <c r="H435" s="15">
        <v>250</v>
      </c>
      <c r="I435" s="15">
        <v>125</v>
      </c>
      <c r="J435" s="15">
        <v>218000</v>
      </c>
      <c r="K435" s="12">
        <v>2180</v>
      </c>
      <c r="L435" s="15">
        <v>215820</v>
      </c>
      <c r="M435" s="15">
        <v>209280</v>
      </c>
      <c r="N435" s="15">
        <v>6540</v>
      </c>
    </row>
    <row r="436" spans="1:14" hidden="1" x14ac:dyDescent="0.25">
      <c r="A436" s="13">
        <v>44501</v>
      </c>
      <c r="B436" s="13" t="str">
        <f t="shared" si="6"/>
        <v>Q4</v>
      </c>
      <c r="C436" s="12" t="s">
        <v>84</v>
      </c>
      <c r="D436" s="12" t="s">
        <v>100</v>
      </c>
      <c r="E436" s="12" t="s">
        <v>99</v>
      </c>
      <c r="F436" s="12" t="s">
        <v>96</v>
      </c>
      <c r="G436" s="12">
        <v>1694</v>
      </c>
      <c r="H436" s="15">
        <v>260</v>
      </c>
      <c r="I436" s="15">
        <v>20</v>
      </c>
      <c r="J436" s="15">
        <v>33880</v>
      </c>
      <c r="K436" s="12">
        <v>3049.2</v>
      </c>
      <c r="L436" s="15">
        <v>30830.799999999999</v>
      </c>
      <c r="M436" s="15">
        <v>16940</v>
      </c>
      <c r="N436" s="15">
        <v>13890.8</v>
      </c>
    </row>
    <row r="437" spans="1:14" hidden="1" x14ac:dyDescent="0.25">
      <c r="A437" s="13">
        <v>44501</v>
      </c>
      <c r="B437" s="13" t="str">
        <f t="shared" si="6"/>
        <v>Q4</v>
      </c>
      <c r="C437" s="12" t="s">
        <v>84</v>
      </c>
      <c r="D437" s="12" t="s">
        <v>89</v>
      </c>
      <c r="E437" s="12" t="s">
        <v>86</v>
      </c>
      <c r="F437" s="12" t="s">
        <v>91</v>
      </c>
      <c r="G437" s="12">
        <v>1594</v>
      </c>
      <c r="H437" s="15">
        <v>10</v>
      </c>
      <c r="I437" s="15">
        <v>350</v>
      </c>
      <c r="J437" s="15">
        <v>557900</v>
      </c>
      <c r="K437" s="12">
        <v>66948</v>
      </c>
      <c r="L437" s="15">
        <v>490952</v>
      </c>
      <c r="M437" s="15">
        <v>414440</v>
      </c>
      <c r="N437" s="15">
        <v>76512</v>
      </c>
    </row>
    <row r="438" spans="1:14" hidden="1" x14ac:dyDescent="0.25">
      <c r="A438" s="13">
        <v>44501</v>
      </c>
      <c r="B438" s="13" t="str">
        <f t="shared" si="6"/>
        <v>Q4</v>
      </c>
      <c r="C438" s="12" t="s">
        <v>84</v>
      </c>
      <c r="D438" s="12" t="s">
        <v>98</v>
      </c>
      <c r="E438" s="12" t="s">
        <v>99</v>
      </c>
      <c r="F438" s="12" t="s">
        <v>96</v>
      </c>
      <c r="G438" s="12">
        <v>1520</v>
      </c>
      <c r="H438" s="15">
        <v>260</v>
      </c>
      <c r="I438" s="15">
        <v>20</v>
      </c>
      <c r="J438" s="15">
        <v>30400</v>
      </c>
      <c r="K438" s="12">
        <v>2432</v>
      </c>
      <c r="L438" s="15">
        <v>27968</v>
      </c>
      <c r="M438" s="15">
        <v>15200</v>
      </c>
      <c r="N438" s="15">
        <v>12768</v>
      </c>
    </row>
    <row r="439" spans="1:14" hidden="1" x14ac:dyDescent="0.25">
      <c r="A439" s="13">
        <v>44501</v>
      </c>
      <c r="B439" s="13" t="str">
        <f t="shared" si="6"/>
        <v>Q4</v>
      </c>
      <c r="C439" s="12" t="s">
        <v>88</v>
      </c>
      <c r="D439" s="12" t="s">
        <v>98</v>
      </c>
      <c r="E439" s="12" t="s">
        <v>101</v>
      </c>
      <c r="F439" s="12" t="s">
        <v>91</v>
      </c>
      <c r="G439" s="12">
        <v>1513</v>
      </c>
      <c r="H439" s="15">
        <v>3</v>
      </c>
      <c r="I439" s="15">
        <v>15</v>
      </c>
      <c r="J439" s="15">
        <v>22695</v>
      </c>
      <c r="K439" s="12">
        <v>3177.3</v>
      </c>
      <c r="L439" s="15">
        <v>19517.7</v>
      </c>
      <c r="M439" s="15">
        <v>15130</v>
      </c>
      <c r="N439" s="15">
        <v>4387.7000000000007</v>
      </c>
    </row>
    <row r="440" spans="1:14" hidden="1" x14ac:dyDescent="0.25">
      <c r="A440" s="13">
        <v>44501</v>
      </c>
      <c r="B440" s="13" t="str">
        <f t="shared" si="6"/>
        <v>Q4</v>
      </c>
      <c r="C440" s="12" t="s">
        <v>92</v>
      </c>
      <c r="D440" s="12" t="s">
        <v>85</v>
      </c>
      <c r="E440" s="12" t="s">
        <v>86</v>
      </c>
      <c r="F440" s="12" t="s">
        <v>91</v>
      </c>
      <c r="G440" s="12">
        <v>1366</v>
      </c>
      <c r="H440" s="15">
        <v>10</v>
      </c>
      <c r="I440" s="15">
        <v>300</v>
      </c>
      <c r="J440" s="15">
        <v>409800</v>
      </c>
      <c r="K440" s="12">
        <v>45078</v>
      </c>
      <c r="L440" s="15">
        <v>364722</v>
      </c>
      <c r="M440" s="15">
        <v>341500</v>
      </c>
      <c r="N440" s="15">
        <v>23222</v>
      </c>
    </row>
    <row r="441" spans="1:14" hidden="1" x14ac:dyDescent="0.25">
      <c r="A441" s="13">
        <v>44501</v>
      </c>
      <c r="B441" s="13" t="str">
        <f t="shared" si="6"/>
        <v>Q4</v>
      </c>
      <c r="C441" s="12" t="s">
        <v>92</v>
      </c>
      <c r="D441" s="12" t="s">
        <v>98</v>
      </c>
      <c r="E441" s="12" t="s">
        <v>86</v>
      </c>
      <c r="F441" s="12" t="s">
        <v>91</v>
      </c>
      <c r="G441" s="12">
        <v>1359</v>
      </c>
      <c r="H441" s="15">
        <v>10</v>
      </c>
      <c r="I441" s="15">
        <v>300</v>
      </c>
      <c r="J441" s="15">
        <v>407700</v>
      </c>
      <c r="K441" s="12">
        <v>48924</v>
      </c>
      <c r="L441" s="15">
        <v>358776</v>
      </c>
      <c r="M441" s="15">
        <v>339750</v>
      </c>
      <c r="N441" s="15">
        <v>19026</v>
      </c>
    </row>
    <row r="442" spans="1:14" hidden="1" x14ac:dyDescent="0.25">
      <c r="A442" s="13">
        <v>44501</v>
      </c>
      <c r="B442" s="13" t="str">
        <f t="shared" si="6"/>
        <v>Q4</v>
      </c>
      <c r="C442" s="12" t="s">
        <v>84</v>
      </c>
      <c r="D442" s="12" t="s">
        <v>100</v>
      </c>
      <c r="E442" s="12" t="s">
        <v>90</v>
      </c>
      <c r="F442" s="12" t="s">
        <v>96</v>
      </c>
      <c r="G442" s="12">
        <v>1333</v>
      </c>
      <c r="H442" s="15">
        <v>120</v>
      </c>
      <c r="I442" s="15">
        <v>7</v>
      </c>
      <c r="J442" s="15">
        <v>9331</v>
      </c>
      <c r="K442" s="12">
        <v>559.86</v>
      </c>
      <c r="L442" s="15">
        <v>8771.14</v>
      </c>
      <c r="M442" s="15">
        <v>6665</v>
      </c>
      <c r="N442" s="15">
        <v>2106.1399999999994</v>
      </c>
    </row>
    <row r="443" spans="1:14" hidden="1" x14ac:dyDescent="0.25">
      <c r="A443" s="13">
        <v>44501</v>
      </c>
      <c r="B443" s="13" t="str">
        <f t="shared" si="6"/>
        <v>Q4</v>
      </c>
      <c r="C443" s="12" t="s">
        <v>92</v>
      </c>
      <c r="D443" s="12" t="s">
        <v>89</v>
      </c>
      <c r="E443" s="12" t="s">
        <v>86</v>
      </c>
      <c r="F443" s="12" t="s">
        <v>96</v>
      </c>
      <c r="G443" s="12">
        <v>1324</v>
      </c>
      <c r="H443" s="15">
        <v>10</v>
      </c>
      <c r="I443" s="15">
        <v>300</v>
      </c>
      <c r="J443" s="15">
        <v>397200</v>
      </c>
      <c r="K443" s="12">
        <v>35748</v>
      </c>
      <c r="L443" s="15">
        <v>361452</v>
      </c>
      <c r="M443" s="15">
        <v>331000</v>
      </c>
      <c r="N443" s="15">
        <v>30452</v>
      </c>
    </row>
    <row r="444" spans="1:14" hidden="1" x14ac:dyDescent="0.25">
      <c r="A444" s="13">
        <v>44501</v>
      </c>
      <c r="B444" s="13" t="str">
        <f t="shared" si="6"/>
        <v>Q4</v>
      </c>
      <c r="C444" s="12" t="s">
        <v>84</v>
      </c>
      <c r="D444" s="12" t="s">
        <v>93</v>
      </c>
      <c r="E444" s="12" t="s">
        <v>99</v>
      </c>
      <c r="F444" s="12" t="s">
        <v>87</v>
      </c>
      <c r="G444" s="12">
        <v>1236</v>
      </c>
      <c r="H444" s="15">
        <v>260</v>
      </c>
      <c r="I444" s="15">
        <v>20</v>
      </c>
      <c r="J444" s="15">
        <v>24720</v>
      </c>
      <c r="K444" s="12">
        <v>494.4</v>
      </c>
      <c r="L444" s="15">
        <v>24225.599999999999</v>
      </c>
      <c r="M444" s="15">
        <v>12360</v>
      </c>
      <c r="N444" s="15">
        <v>11865.599999999999</v>
      </c>
    </row>
    <row r="445" spans="1:14" hidden="1" x14ac:dyDescent="0.25">
      <c r="A445" s="13">
        <v>44501</v>
      </c>
      <c r="B445" s="13" t="str">
        <f t="shared" si="6"/>
        <v>Q4</v>
      </c>
      <c r="C445" s="12" t="s">
        <v>84</v>
      </c>
      <c r="D445" s="12" t="s">
        <v>100</v>
      </c>
      <c r="E445" s="12" t="s">
        <v>86</v>
      </c>
      <c r="F445" s="12" t="s">
        <v>91</v>
      </c>
      <c r="G445" s="12">
        <v>1197</v>
      </c>
      <c r="H445" s="15">
        <v>10</v>
      </c>
      <c r="I445" s="15">
        <v>350</v>
      </c>
      <c r="J445" s="15">
        <v>418950</v>
      </c>
      <c r="K445" s="12">
        <v>50274</v>
      </c>
      <c r="L445" s="15">
        <v>368676</v>
      </c>
      <c r="M445" s="15">
        <v>311220</v>
      </c>
      <c r="N445" s="15">
        <v>57456</v>
      </c>
    </row>
    <row r="446" spans="1:14" hidden="1" x14ac:dyDescent="0.25">
      <c r="A446" s="13">
        <v>44501</v>
      </c>
      <c r="B446" s="13" t="str">
        <f t="shared" si="6"/>
        <v>Q4</v>
      </c>
      <c r="C446" s="12" t="s">
        <v>84</v>
      </c>
      <c r="D446" s="12" t="s">
        <v>93</v>
      </c>
      <c r="E446" s="12" t="s">
        <v>86</v>
      </c>
      <c r="F446" s="12" t="s">
        <v>91</v>
      </c>
      <c r="G446" s="12">
        <v>1177</v>
      </c>
      <c r="H446" s="15">
        <v>10</v>
      </c>
      <c r="I446" s="15">
        <v>350</v>
      </c>
      <c r="J446" s="15">
        <v>411950</v>
      </c>
      <c r="K446" s="12">
        <v>57673</v>
      </c>
      <c r="L446" s="15">
        <v>354277</v>
      </c>
      <c r="M446" s="15">
        <v>306020</v>
      </c>
      <c r="N446" s="15">
        <v>48257</v>
      </c>
    </row>
    <row r="447" spans="1:14" hidden="1" x14ac:dyDescent="0.25">
      <c r="A447" s="13">
        <v>44501</v>
      </c>
      <c r="B447" s="13" t="str">
        <f t="shared" si="6"/>
        <v>Q4</v>
      </c>
      <c r="C447" s="12" t="s">
        <v>84</v>
      </c>
      <c r="D447" s="12" t="s">
        <v>85</v>
      </c>
      <c r="E447" s="12" t="s">
        <v>99</v>
      </c>
      <c r="F447" s="12" t="s">
        <v>96</v>
      </c>
      <c r="G447" s="12">
        <v>1118</v>
      </c>
      <c r="H447" s="15">
        <v>260</v>
      </c>
      <c r="I447" s="15">
        <v>20</v>
      </c>
      <c r="J447" s="15">
        <v>22360</v>
      </c>
      <c r="K447" s="12">
        <v>1565.2</v>
      </c>
      <c r="L447" s="15">
        <v>20794.8</v>
      </c>
      <c r="M447" s="15">
        <v>11180</v>
      </c>
      <c r="N447" s="15">
        <v>9614.7999999999993</v>
      </c>
    </row>
    <row r="448" spans="1:14" hidden="1" x14ac:dyDescent="0.25">
      <c r="A448" s="13">
        <v>44501</v>
      </c>
      <c r="B448" s="13" t="str">
        <f t="shared" si="6"/>
        <v>Q4</v>
      </c>
      <c r="C448" s="12" t="s">
        <v>84</v>
      </c>
      <c r="D448" s="12" t="s">
        <v>89</v>
      </c>
      <c r="E448" s="12" t="s">
        <v>99</v>
      </c>
      <c r="F448" s="12" t="s">
        <v>87</v>
      </c>
      <c r="G448" s="12">
        <v>941</v>
      </c>
      <c r="H448" s="15">
        <v>260</v>
      </c>
      <c r="I448" s="15">
        <v>20</v>
      </c>
      <c r="J448" s="15">
        <v>18820</v>
      </c>
      <c r="K448" s="12">
        <v>376.4</v>
      </c>
      <c r="L448" s="15">
        <v>18443.599999999999</v>
      </c>
      <c r="M448" s="15">
        <v>9410</v>
      </c>
      <c r="N448" s="15">
        <v>9033.5999999999985</v>
      </c>
    </row>
    <row r="449" spans="1:14" x14ac:dyDescent="0.25">
      <c r="A449" s="13">
        <v>44501</v>
      </c>
      <c r="B449" s="13" t="str">
        <f t="shared" si="6"/>
        <v>Q4</v>
      </c>
      <c r="C449" s="12" t="s">
        <v>97</v>
      </c>
      <c r="D449" s="12" t="s">
        <v>100</v>
      </c>
      <c r="E449" s="12" t="s">
        <v>95</v>
      </c>
      <c r="F449" s="12" t="s">
        <v>96</v>
      </c>
      <c r="G449" s="12">
        <v>877</v>
      </c>
      <c r="H449" s="15">
        <v>250</v>
      </c>
      <c r="I449" s="15">
        <v>125</v>
      </c>
      <c r="J449" s="15">
        <v>109625</v>
      </c>
      <c r="K449" s="12">
        <v>9866.25</v>
      </c>
      <c r="L449" s="15">
        <v>99758.75</v>
      </c>
      <c r="M449" s="15">
        <v>105240</v>
      </c>
      <c r="N449" s="15">
        <v>-5481.25</v>
      </c>
    </row>
    <row r="450" spans="1:14" hidden="1" x14ac:dyDescent="0.25">
      <c r="A450" s="13">
        <v>44501</v>
      </c>
      <c r="B450" s="13" t="str">
        <f t="shared" ref="B450:B513" si="7">"Q"&amp;ROUNDUP(MONTH(A450)/3,0)</f>
        <v>Q4</v>
      </c>
      <c r="C450" s="12" t="s">
        <v>84</v>
      </c>
      <c r="D450" s="12" t="s">
        <v>85</v>
      </c>
      <c r="E450" s="12" t="s">
        <v>86</v>
      </c>
      <c r="F450" s="12" t="s">
        <v>91</v>
      </c>
      <c r="G450" s="12">
        <v>700</v>
      </c>
      <c r="H450" s="15">
        <v>10</v>
      </c>
      <c r="I450" s="15">
        <v>350</v>
      </c>
      <c r="J450" s="15">
        <v>245000</v>
      </c>
      <c r="K450" s="12">
        <v>34300</v>
      </c>
      <c r="L450" s="15">
        <v>210700</v>
      </c>
      <c r="M450" s="15">
        <v>182000</v>
      </c>
      <c r="N450" s="15">
        <v>28700</v>
      </c>
    </row>
    <row r="451" spans="1:14" hidden="1" x14ac:dyDescent="0.25">
      <c r="A451" s="13">
        <v>44501</v>
      </c>
      <c r="B451" s="13" t="str">
        <f t="shared" si="7"/>
        <v>Q4</v>
      </c>
      <c r="C451" s="12" t="s">
        <v>94</v>
      </c>
      <c r="D451" s="12" t="s">
        <v>100</v>
      </c>
      <c r="E451" s="12" t="s">
        <v>102</v>
      </c>
      <c r="F451" s="12" t="s">
        <v>87</v>
      </c>
      <c r="G451" s="12">
        <v>690</v>
      </c>
      <c r="H451" s="15">
        <v>5</v>
      </c>
      <c r="I451" s="15">
        <v>12</v>
      </c>
      <c r="J451" s="15">
        <v>8280</v>
      </c>
      <c r="K451" s="12">
        <v>165.6</v>
      </c>
      <c r="L451" s="15">
        <v>8114.4</v>
      </c>
      <c r="M451" s="15">
        <v>2070</v>
      </c>
      <c r="N451" s="15">
        <v>6044.4</v>
      </c>
    </row>
    <row r="452" spans="1:14" hidden="1" x14ac:dyDescent="0.25">
      <c r="A452" s="13">
        <v>44501</v>
      </c>
      <c r="B452" s="13" t="str">
        <f t="shared" si="7"/>
        <v>Q4</v>
      </c>
      <c r="C452" s="12" t="s">
        <v>84</v>
      </c>
      <c r="D452" s="12" t="s">
        <v>89</v>
      </c>
      <c r="E452" s="12" t="s">
        <v>90</v>
      </c>
      <c r="F452" s="12" t="s">
        <v>87</v>
      </c>
      <c r="G452" s="12">
        <v>639</v>
      </c>
      <c r="H452" s="15">
        <v>120</v>
      </c>
      <c r="I452" s="15">
        <v>7</v>
      </c>
      <c r="J452" s="15">
        <v>4473</v>
      </c>
      <c r="K452" s="12">
        <v>44.73</v>
      </c>
      <c r="L452" s="15">
        <v>4428.2700000000004</v>
      </c>
      <c r="M452" s="15">
        <v>3195</v>
      </c>
      <c r="N452" s="15">
        <v>1233.2700000000004</v>
      </c>
    </row>
    <row r="453" spans="1:14" x14ac:dyDescent="0.25">
      <c r="A453" s="13">
        <v>44501</v>
      </c>
      <c r="B453" s="13" t="str">
        <f t="shared" si="7"/>
        <v>Q4</v>
      </c>
      <c r="C453" s="12" t="s">
        <v>97</v>
      </c>
      <c r="D453" s="12" t="s">
        <v>98</v>
      </c>
      <c r="E453" s="12" t="s">
        <v>95</v>
      </c>
      <c r="F453" s="12" t="s">
        <v>91</v>
      </c>
      <c r="G453" s="12">
        <v>552</v>
      </c>
      <c r="H453" s="15">
        <v>250</v>
      </c>
      <c r="I453" s="15">
        <v>125</v>
      </c>
      <c r="J453" s="15">
        <v>69000</v>
      </c>
      <c r="K453" s="12">
        <v>10350</v>
      </c>
      <c r="L453" s="15">
        <v>58650</v>
      </c>
      <c r="M453" s="15">
        <v>66240</v>
      </c>
      <c r="N453" s="15">
        <v>-7590</v>
      </c>
    </row>
    <row r="454" spans="1:14" hidden="1" x14ac:dyDescent="0.25">
      <c r="A454" s="13">
        <v>44501</v>
      </c>
      <c r="B454" s="13" t="str">
        <f t="shared" si="7"/>
        <v>Q4</v>
      </c>
      <c r="C454" s="12" t="s">
        <v>84</v>
      </c>
      <c r="D454" s="12" t="s">
        <v>93</v>
      </c>
      <c r="E454" s="12" t="s">
        <v>90</v>
      </c>
      <c r="F454" s="12" t="s">
        <v>96</v>
      </c>
      <c r="G454" s="12">
        <v>547</v>
      </c>
      <c r="H454" s="15">
        <v>120</v>
      </c>
      <c r="I454" s="15">
        <v>7</v>
      </c>
      <c r="J454" s="15">
        <v>3829</v>
      </c>
      <c r="K454" s="12">
        <v>268.02999999999997</v>
      </c>
      <c r="L454" s="15">
        <v>3560.9700000000003</v>
      </c>
      <c r="M454" s="15">
        <v>2735</v>
      </c>
      <c r="N454" s="15">
        <v>825.97000000000025</v>
      </c>
    </row>
    <row r="455" spans="1:14" hidden="1" x14ac:dyDescent="0.25">
      <c r="A455" s="13">
        <v>44501</v>
      </c>
      <c r="B455" s="13" t="str">
        <f t="shared" si="7"/>
        <v>Q4</v>
      </c>
      <c r="C455" s="12" t="s">
        <v>88</v>
      </c>
      <c r="D455" s="12" t="s">
        <v>89</v>
      </c>
      <c r="E455" s="12" t="s">
        <v>101</v>
      </c>
      <c r="F455" s="12" t="s">
        <v>96</v>
      </c>
      <c r="G455" s="12">
        <v>490</v>
      </c>
      <c r="H455" s="15">
        <v>3</v>
      </c>
      <c r="I455" s="15">
        <v>15</v>
      </c>
      <c r="J455" s="15">
        <v>7350</v>
      </c>
      <c r="K455" s="12">
        <v>588</v>
      </c>
      <c r="L455" s="15">
        <v>6762</v>
      </c>
      <c r="M455" s="15">
        <v>4900</v>
      </c>
      <c r="N455" s="15">
        <v>1862</v>
      </c>
    </row>
    <row r="456" spans="1:14" hidden="1" x14ac:dyDescent="0.25">
      <c r="A456" s="13">
        <v>44501</v>
      </c>
      <c r="B456" s="13" t="str">
        <f t="shared" si="7"/>
        <v>Q4</v>
      </c>
      <c r="C456" s="12" t="s">
        <v>84</v>
      </c>
      <c r="D456" s="12" t="s">
        <v>98</v>
      </c>
      <c r="E456" s="12" t="s">
        <v>86</v>
      </c>
      <c r="F456" s="12" t="s">
        <v>91</v>
      </c>
      <c r="G456" s="12">
        <v>357</v>
      </c>
      <c r="H456" s="15">
        <v>10</v>
      </c>
      <c r="I456" s="15">
        <v>350</v>
      </c>
      <c r="J456" s="15">
        <v>124950</v>
      </c>
      <c r="K456" s="12">
        <v>16243.5</v>
      </c>
      <c r="L456" s="15">
        <v>108706.5</v>
      </c>
      <c r="M456" s="15">
        <v>92820</v>
      </c>
      <c r="N456" s="15">
        <v>15886.5</v>
      </c>
    </row>
    <row r="457" spans="1:14" hidden="1" x14ac:dyDescent="0.25">
      <c r="A457" s="13">
        <v>44531</v>
      </c>
      <c r="B457" s="13" t="str">
        <f t="shared" si="7"/>
        <v>Q4</v>
      </c>
      <c r="C457" s="12" t="s">
        <v>84</v>
      </c>
      <c r="D457" s="12" t="s">
        <v>85</v>
      </c>
      <c r="E457" s="12" t="s">
        <v>101</v>
      </c>
      <c r="F457" s="12" t="s">
        <v>87</v>
      </c>
      <c r="G457" s="12">
        <v>2852</v>
      </c>
      <c r="H457" s="15">
        <v>3</v>
      </c>
      <c r="I457" s="15">
        <v>350</v>
      </c>
      <c r="J457" s="15">
        <v>998200</v>
      </c>
      <c r="K457" s="12">
        <v>19964</v>
      </c>
      <c r="L457" s="15">
        <v>978236</v>
      </c>
      <c r="M457" s="15">
        <v>741520</v>
      </c>
      <c r="N457" s="15">
        <v>236716</v>
      </c>
    </row>
    <row r="458" spans="1:14" hidden="1" x14ac:dyDescent="0.25">
      <c r="A458" s="13">
        <v>44531</v>
      </c>
      <c r="B458" s="13" t="str">
        <f t="shared" si="7"/>
        <v>Q4</v>
      </c>
      <c r="C458" s="12" t="s">
        <v>84</v>
      </c>
      <c r="D458" s="12" t="s">
        <v>85</v>
      </c>
      <c r="E458" s="12" t="s">
        <v>86</v>
      </c>
      <c r="F458" s="12" t="s">
        <v>87</v>
      </c>
      <c r="G458" s="12">
        <v>2852</v>
      </c>
      <c r="H458" s="15">
        <v>10</v>
      </c>
      <c r="I458" s="15">
        <v>350</v>
      </c>
      <c r="J458" s="15">
        <v>998200</v>
      </c>
      <c r="K458" s="12">
        <v>19964</v>
      </c>
      <c r="L458" s="15">
        <v>978236</v>
      </c>
      <c r="M458" s="15">
        <v>741520</v>
      </c>
      <c r="N458" s="15">
        <v>236716</v>
      </c>
    </row>
    <row r="459" spans="1:14" x14ac:dyDescent="0.25">
      <c r="A459" s="13">
        <v>44531</v>
      </c>
      <c r="B459" s="13" t="str">
        <f t="shared" si="7"/>
        <v>Q4</v>
      </c>
      <c r="C459" s="12" t="s">
        <v>97</v>
      </c>
      <c r="D459" s="12" t="s">
        <v>93</v>
      </c>
      <c r="E459" s="12" t="s">
        <v>102</v>
      </c>
      <c r="F459" s="12" t="s">
        <v>96</v>
      </c>
      <c r="G459" s="12">
        <v>2797</v>
      </c>
      <c r="H459" s="15">
        <v>5</v>
      </c>
      <c r="I459" s="15">
        <v>125</v>
      </c>
      <c r="J459" s="15">
        <v>349625</v>
      </c>
      <c r="K459" s="12">
        <v>31466.25</v>
      </c>
      <c r="L459" s="15">
        <v>318158.75</v>
      </c>
      <c r="M459" s="15">
        <v>335640</v>
      </c>
      <c r="N459" s="15">
        <v>-17481.25</v>
      </c>
    </row>
    <row r="460" spans="1:14" x14ac:dyDescent="0.25">
      <c r="A460" s="13">
        <v>44531</v>
      </c>
      <c r="B460" s="13" t="str">
        <f t="shared" si="7"/>
        <v>Q4</v>
      </c>
      <c r="C460" s="12" t="s">
        <v>97</v>
      </c>
      <c r="D460" s="12" t="s">
        <v>93</v>
      </c>
      <c r="E460" s="12" t="s">
        <v>86</v>
      </c>
      <c r="F460" s="12" t="s">
        <v>96</v>
      </c>
      <c r="G460" s="12">
        <v>2797</v>
      </c>
      <c r="H460" s="15">
        <v>10</v>
      </c>
      <c r="I460" s="15">
        <v>125</v>
      </c>
      <c r="J460" s="15">
        <v>349625</v>
      </c>
      <c r="K460" s="12">
        <v>31466.25</v>
      </c>
      <c r="L460" s="15">
        <v>318158.75</v>
      </c>
      <c r="M460" s="15">
        <v>335640</v>
      </c>
      <c r="N460" s="15">
        <v>-17481.25</v>
      </c>
    </row>
    <row r="461" spans="1:14" x14ac:dyDescent="0.25">
      <c r="A461" s="13">
        <v>44531</v>
      </c>
      <c r="B461" s="13" t="str">
        <f t="shared" si="7"/>
        <v>Q4</v>
      </c>
      <c r="C461" s="12" t="s">
        <v>97</v>
      </c>
      <c r="D461" s="12" t="s">
        <v>85</v>
      </c>
      <c r="E461" s="12" t="s">
        <v>86</v>
      </c>
      <c r="F461" s="12" t="s">
        <v>87</v>
      </c>
      <c r="G461" s="12">
        <v>2729</v>
      </c>
      <c r="H461" s="15">
        <v>10</v>
      </c>
      <c r="I461" s="15">
        <v>125</v>
      </c>
      <c r="J461" s="15">
        <v>341125</v>
      </c>
      <c r="K461" s="12">
        <v>6822.5</v>
      </c>
      <c r="L461" s="15">
        <v>334302.5</v>
      </c>
      <c r="M461" s="15">
        <v>327480</v>
      </c>
      <c r="N461" s="15">
        <v>6822.5</v>
      </c>
    </row>
    <row r="462" spans="1:14" x14ac:dyDescent="0.25">
      <c r="A462" s="13">
        <v>44531</v>
      </c>
      <c r="B462" s="13" t="str">
        <f t="shared" si="7"/>
        <v>Q4</v>
      </c>
      <c r="C462" s="12" t="s">
        <v>97</v>
      </c>
      <c r="D462" s="12" t="s">
        <v>85</v>
      </c>
      <c r="E462" s="12" t="s">
        <v>95</v>
      </c>
      <c r="F462" s="12" t="s">
        <v>87</v>
      </c>
      <c r="G462" s="12">
        <v>2729</v>
      </c>
      <c r="H462" s="15">
        <v>250</v>
      </c>
      <c r="I462" s="15">
        <v>125</v>
      </c>
      <c r="J462" s="15">
        <v>341125</v>
      </c>
      <c r="K462" s="12">
        <v>6822.5</v>
      </c>
      <c r="L462" s="15">
        <v>334302.5</v>
      </c>
      <c r="M462" s="15">
        <v>327480</v>
      </c>
      <c r="N462" s="15">
        <v>6822.5</v>
      </c>
    </row>
    <row r="463" spans="1:14" hidden="1" x14ac:dyDescent="0.25">
      <c r="A463" s="13">
        <v>44531</v>
      </c>
      <c r="B463" s="13" t="str">
        <f t="shared" si="7"/>
        <v>Q4</v>
      </c>
      <c r="C463" s="12" t="s">
        <v>84</v>
      </c>
      <c r="D463" s="12" t="s">
        <v>93</v>
      </c>
      <c r="E463" s="12" t="s">
        <v>86</v>
      </c>
      <c r="F463" s="12" t="s">
        <v>96</v>
      </c>
      <c r="G463" s="12">
        <v>2663</v>
      </c>
      <c r="H463" s="15">
        <v>10</v>
      </c>
      <c r="I463" s="15">
        <v>20</v>
      </c>
      <c r="J463" s="15">
        <v>53260</v>
      </c>
      <c r="K463" s="12">
        <v>2663</v>
      </c>
      <c r="L463" s="15">
        <v>50597</v>
      </c>
      <c r="M463" s="15">
        <v>26630</v>
      </c>
      <c r="N463" s="15">
        <v>23967</v>
      </c>
    </row>
    <row r="464" spans="1:14" hidden="1" x14ac:dyDescent="0.25">
      <c r="A464" s="13">
        <v>44531</v>
      </c>
      <c r="B464" s="13" t="str">
        <f t="shared" si="7"/>
        <v>Q4</v>
      </c>
      <c r="C464" s="12" t="s">
        <v>84</v>
      </c>
      <c r="D464" s="12" t="s">
        <v>93</v>
      </c>
      <c r="E464" s="12" t="s">
        <v>95</v>
      </c>
      <c r="F464" s="12" t="s">
        <v>96</v>
      </c>
      <c r="G464" s="12">
        <v>2663</v>
      </c>
      <c r="H464" s="15">
        <v>250</v>
      </c>
      <c r="I464" s="15">
        <v>20</v>
      </c>
      <c r="J464" s="15">
        <v>53260</v>
      </c>
      <c r="K464" s="12">
        <v>2663</v>
      </c>
      <c r="L464" s="15">
        <v>50597</v>
      </c>
      <c r="M464" s="15">
        <v>26630</v>
      </c>
      <c r="N464" s="15">
        <v>23967</v>
      </c>
    </row>
    <row r="465" spans="1:14" hidden="1" x14ac:dyDescent="0.25">
      <c r="A465" s="13">
        <v>44531</v>
      </c>
      <c r="B465" s="13" t="str">
        <f t="shared" si="7"/>
        <v>Q4</v>
      </c>
      <c r="C465" s="12" t="s">
        <v>84</v>
      </c>
      <c r="D465" s="12" t="s">
        <v>89</v>
      </c>
      <c r="E465" s="12" t="s">
        <v>101</v>
      </c>
      <c r="F465" s="12" t="s">
        <v>96</v>
      </c>
      <c r="G465" s="12">
        <v>2487</v>
      </c>
      <c r="H465" s="15">
        <v>3</v>
      </c>
      <c r="I465" s="15">
        <v>7</v>
      </c>
      <c r="J465" s="15">
        <v>17409</v>
      </c>
      <c r="K465" s="12">
        <v>870.45</v>
      </c>
      <c r="L465" s="15">
        <v>16538.55</v>
      </c>
      <c r="M465" s="15">
        <v>12435</v>
      </c>
      <c r="N465" s="15">
        <v>4103.5499999999993</v>
      </c>
    </row>
    <row r="466" spans="1:14" hidden="1" x14ac:dyDescent="0.25">
      <c r="A466" s="13">
        <v>44531</v>
      </c>
      <c r="B466" s="13" t="str">
        <f t="shared" si="7"/>
        <v>Q4</v>
      </c>
      <c r="C466" s="12" t="s">
        <v>84</v>
      </c>
      <c r="D466" s="12" t="s">
        <v>89</v>
      </c>
      <c r="E466" s="12" t="s">
        <v>95</v>
      </c>
      <c r="F466" s="12" t="s">
        <v>96</v>
      </c>
      <c r="G466" s="12">
        <v>2487</v>
      </c>
      <c r="H466" s="15">
        <v>250</v>
      </c>
      <c r="I466" s="15">
        <v>7</v>
      </c>
      <c r="J466" s="15">
        <v>17409</v>
      </c>
      <c r="K466" s="12">
        <v>870.45</v>
      </c>
      <c r="L466" s="15">
        <v>16538.55</v>
      </c>
      <c r="M466" s="15">
        <v>12435</v>
      </c>
      <c r="N466" s="15">
        <v>4103.5499999999993</v>
      </c>
    </row>
    <row r="467" spans="1:14" hidden="1" x14ac:dyDescent="0.25">
      <c r="A467" s="13">
        <v>44531</v>
      </c>
      <c r="B467" s="13" t="str">
        <f t="shared" si="7"/>
        <v>Q4</v>
      </c>
      <c r="C467" s="12" t="s">
        <v>94</v>
      </c>
      <c r="D467" s="12" t="s">
        <v>85</v>
      </c>
      <c r="E467" s="12" t="s">
        <v>86</v>
      </c>
      <c r="F467" s="12" t="s">
        <v>96</v>
      </c>
      <c r="G467" s="12">
        <v>2431</v>
      </c>
      <c r="H467" s="15">
        <v>10</v>
      </c>
      <c r="I467" s="15">
        <v>12</v>
      </c>
      <c r="J467" s="15">
        <v>29172</v>
      </c>
      <c r="K467" s="12">
        <v>1458.6</v>
      </c>
      <c r="L467" s="15">
        <v>27713.4</v>
      </c>
      <c r="M467" s="15">
        <v>7293</v>
      </c>
      <c r="N467" s="15">
        <v>20420.400000000001</v>
      </c>
    </row>
    <row r="468" spans="1:14" hidden="1" x14ac:dyDescent="0.25">
      <c r="A468" s="13">
        <v>44531</v>
      </c>
      <c r="B468" s="13" t="str">
        <f t="shared" si="7"/>
        <v>Q4</v>
      </c>
      <c r="C468" s="12" t="s">
        <v>94</v>
      </c>
      <c r="D468" s="12" t="s">
        <v>85</v>
      </c>
      <c r="E468" s="12" t="s">
        <v>90</v>
      </c>
      <c r="F468" s="12" t="s">
        <v>96</v>
      </c>
      <c r="G468" s="12">
        <v>2431</v>
      </c>
      <c r="H468" s="15">
        <v>120</v>
      </c>
      <c r="I468" s="15">
        <v>12</v>
      </c>
      <c r="J468" s="15">
        <v>29172</v>
      </c>
      <c r="K468" s="12">
        <v>1458.6</v>
      </c>
      <c r="L468" s="15">
        <v>27713.4</v>
      </c>
      <c r="M468" s="15">
        <v>7293</v>
      </c>
      <c r="N468" s="15">
        <v>20420.400000000001</v>
      </c>
    </row>
    <row r="469" spans="1:14" hidden="1" x14ac:dyDescent="0.25">
      <c r="A469" s="13">
        <v>44531</v>
      </c>
      <c r="B469" s="13" t="str">
        <f t="shared" si="7"/>
        <v>Q4</v>
      </c>
      <c r="C469" s="12" t="s">
        <v>88</v>
      </c>
      <c r="D469" s="12" t="s">
        <v>85</v>
      </c>
      <c r="E469" s="12" t="s">
        <v>101</v>
      </c>
      <c r="F469" s="12" t="s">
        <v>91</v>
      </c>
      <c r="G469" s="12">
        <v>2300</v>
      </c>
      <c r="H469" s="15">
        <v>3</v>
      </c>
      <c r="I469" s="15">
        <v>15</v>
      </c>
      <c r="J469" s="15">
        <v>34500</v>
      </c>
      <c r="K469" s="12">
        <v>4830</v>
      </c>
      <c r="L469" s="15">
        <v>29670</v>
      </c>
      <c r="M469" s="15">
        <v>23000</v>
      </c>
      <c r="N469" s="15">
        <v>6670</v>
      </c>
    </row>
    <row r="470" spans="1:14" hidden="1" x14ac:dyDescent="0.25">
      <c r="A470" s="13">
        <v>44531</v>
      </c>
      <c r="B470" s="13" t="str">
        <f t="shared" si="7"/>
        <v>Q4</v>
      </c>
      <c r="C470" s="12" t="s">
        <v>88</v>
      </c>
      <c r="D470" s="12" t="s">
        <v>85</v>
      </c>
      <c r="E470" s="12" t="s">
        <v>102</v>
      </c>
      <c r="F470" s="12" t="s">
        <v>91</v>
      </c>
      <c r="G470" s="12">
        <v>2300</v>
      </c>
      <c r="H470" s="15">
        <v>5</v>
      </c>
      <c r="I470" s="15">
        <v>15</v>
      </c>
      <c r="J470" s="15">
        <v>34500</v>
      </c>
      <c r="K470" s="12">
        <v>4830</v>
      </c>
      <c r="L470" s="15">
        <v>29670</v>
      </c>
      <c r="M470" s="15">
        <v>23000</v>
      </c>
      <c r="N470" s="15">
        <v>6670</v>
      </c>
    </row>
    <row r="471" spans="1:14" hidden="1" x14ac:dyDescent="0.25">
      <c r="A471" s="13">
        <v>44531</v>
      </c>
      <c r="B471" s="13" t="str">
        <f t="shared" si="7"/>
        <v>Q4</v>
      </c>
      <c r="C471" s="12" t="s">
        <v>88</v>
      </c>
      <c r="D471" s="12" t="s">
        <v>100</v>
      </c>
      <c r="E471" s="12" t="s">
        <v>102</v>
      </c>
      <c r="F471" s="12" t="s">
        <v>91</v>
      </c>
      <c r="G471" s="12">
        <v>2157</v>
      </c>
      <c r="H471" s="15">
        <v>5</v>
      </c>
      <c r="I471" s="15">
        <v>15</v>
      </c>
      <c r="J471" s="15">
        <v>32355</v>
      </c>
      <c r="K471" s="12">
        <v>3559.05</v>
      </c>
      <c r="L471" s="15">
        <v>28795.95</v>
      </c>
      <c r="M471" s="15">
        <v>21570</v>
      </c>
      <c r="N471" s="15">
        <v>7225.9500000000007</v>
      </c>
    </row>
    <row r="472" spans="1:14" hidden="1" x14ac:dyDescent="0.25">
      <c r="A472" s="13">
        <v>44531</v>
      </c>
      <c r="B472" s="13" t="str">
        <f t="shared" si="7"/>
        <v>Q4</v>
      </c>
      <c r="C472" s="12" t="s">
        <v>88</v>
      </c>
      <c r="D472" s="12" t="s">
        <v>100</v>
      </c>
      <c r="E472" s="12" t="s">
        <v>99</v>
      </c>
      <c r="F472" s="12" t="s">
        <v>91</v>
      </c>
      <c r="G472" s="12">
        <v>2157</v>
      </c>
      <c r="H472" s="15">
        <v>260</v>
      </c>
      <c r="I472" s="15">
        <v>15</v>
      </c>
      <c r="J472" s="15">
        <v>32355</v>
      </c>
      <c r="K472" s="12">
        <v>3559.05</v>
      </c>
      <c r="L472" s="15">
        <v>28795.95</v>
      </c>
      <c r="M472" s="15">
        <v>21570</v>
      </c>
      <c r="N472" s="15">
        <v>7225.9500000000007</v>
      </c>
    </row>
    <row r="473" spans="1:14" hidden="1" x14ac:dyDescent="0.25">
      <c r="A473" s="13">
        <v>44531</v>
      </c>
      <c r="B473" s="13" t="str">
        <f t="shared" si="7"/>
        <v>Q4</v>
      </c>
      <c r="C473" s="12" t="s">
        <v>84</v>
      </c>
      <c r="D473" s="12" t="s">
        <v>89</v>
      </c>
      <c r="E473" s="12" t="s">
        <v>101</v>
      </c>
      <c r="F473" s="12" t="s">
        <v>87</v>
      </c>
      <c r="G473" s="12">
        <v>2155</v>
      </c>
      <c r="H473" s="15">
        <v>3</v>
      </c>
      <c r="I473" s="15">
        <v>350</v>
      </c>
      <c r="J473" s="15">
        <v>754250</v>
      </c>
      <c r="K473" s="12">
        <v>7542.5</v>
      </c>
      <c r="L473" s="15">
        <v>746707.5</v>
      </c>
      <c r="M473" s="15">
        <v>560300</v>
      </c>
      <c r="N473" s="15">
        <v>186407.5</v>
      </c>
    </row>
    <row r="474" spans="1:14" hidden="1" x14ac:dyDescent="0.25">
      <c r="A474" s="13">
        <v>44531</v>
      </c>
      <c r="B474" s="13" t="str">
        <f t="shared" si="7"/>
        <v>Q4</v>
      </c>
      <c r="C474" s="12" t="s">
        <v>84</v>
      </c>
      <c r="D474" s="12" t="s">
        <v>89</v>
      </c>
      <c r="E474" s="12" t="s">
        <v>86</v>
      </c>
      <c r="F474" s="12" t="s">
        <v>87</v>
      </c>
      <c r="G474" s="12">
        <v>2155</v>
      </c>
      <c r="H474" s="15">
        <v>10</v>
      </c>
      <c r="I474" s="15">
        <v>350</v>
      </c>
      <c r="J474" s="15">
        <v>754250</v>
      </c>
      <c r="K474" s="12">
        <v>7542.5</v>
      </c>
      <c r="L474" s="15">
        <v>746707.5</v>
      </c>
      <c r="M474" s="15">
        <v>560300</v>
      </c>
      <c r="N474" s="15">
        <v>186407.5</v>
      </c>
    </row>
    <row r="475" spans="1:14" hidden="1" x14ac:dyDescent="0.25">
      <c r="A475" s="13">
        <v>44531</v>
      </c>
      <c r="B475" s="13" t="str">
        <f t="shared" si="7"/>
        <v>Q4</v>
      </c>
      <c r="C475" s="12" t="s">
        <v>88</v>
      </c>
      <c r="D475" s="12" t="s">
        <v>89</v>
      </c>
      <c r="E475" s="12" t="s">
        <v>102</v>
      </c>
      <c r="F475" s="12" t="s">
        <v>91</v>
      </c>
      <c r="G475" s="12">
        <v>2072</v>
      </c>
      <c r="H475" s="15">
        <v>5</v>
      </c>
      <c r="I475" s="15">
        <v>15</v>
      </c>
      <c r="J475" s="15">
        <v>31080</v>
      </c>
      <c r="K475" s="12">
        <v>3108</v>
      </c>
      <c r="L475" s="15">
        <v>27972</v>
      </c>
      <c r="M475" s="15">
        <v>20720</v>
      </c>
      <c r="N475" s="15">
        <v>7252</v>
      </c>
    </row>
    <row r="476" spans="1:14" hidden="1" x14ac:dyDescent="0.25">
      <c r="A476" s="13">
        <v>44531</v>
      </c>
      <c r="B476" s="13" t="str">
        <f t="shared" si="7"/>
        <v>Q4</v>
      </c>
      <c r="C476" s="12" t="s">
        <v>88</v>
      </c>
      <c r="D476" s="12" t="s">
        <v>89</v>
      </c>
      <c r="E476" s="12" t="s">
        <v>99</v>
      </c>
      <c r="F476" s="12" t="s">
        <v>91</v>
      </c>
      <c r="G476" s="12">
        <v>2072</v>
      </c>
      <c r="H476" s="15">
        <v>260</v>
      </c>
      <c r="I476" s="15">
        <v>15</v>
      </c>
      <c r="J476" s="15">
        <v>31080</v>
      </c>
      <c r="K476" s="12">
        <v>3108</v>
      </c>
      <c r="L476" s="15">
        <v>27972</v>
      </c>
      <c r="M476" s="15">
        <v>20720</v>
      </c>
      <c r="N476" s="15">
        <v>7252</v>
      </c>
    </row>
    <row r="477" spans="1:14" hidden="1" x14ac:dyDescent="0.25">
      <c r="A477" s="13">
        <v>44531</v>
      </c>
      <c r="B477" s="13" t="str">
        <f t="shared" si="7"/>
        <v>Q4</v>
      </c>
      <c r="C477" s="12" t="s">
        <v>92</v>
      </c>
      <c r="D477" s="12" t="s">
        <v>85</v>
      </c>
      <c r="E477" s="12" t="s">
        <v>86</v>
      </c>
      <c r="F477" s="12" t="s">
        <v>87</v>
      </c>
      <c r="G477" s="12">
        <v>1916</v>
      </c>
      <c r="H477" s="15">
        <v>10</v>
      </c>
      <c r="I477" s="15">
        <v>300</v>
      </c>
      <c r="J477" s="15">
        <v>574800</v>
      </c>
      <c r="K477" s="12">
        <v>11496</v>
      </c>
      <c r="L477" s="15">
        <v>563304</v>
      </c>
      <c r="M477" s="15">
        <v>479000</v>
      </c>
      <c r="N477" s="15">
        <v>84304</v>
      </c>
    </row>
    <row r="478" spans="1:14" hidden="1" x14ac:dyDescent="0.25">
      <c r="A478" s="13">
        <v>44531</v>
      </c>
      <c r="B478" s="13" t="str">
        <f t="shared" si="7"/>
        <v>Q4</v>
      </c>
      <c r="C478" s="12" t="s">
        <v>92</v>
      </c>
      <c r="D478" s="12" t="s">
        <v>85</v>
      </c>
      <c r="E478" s="12" t="s">
        <v>99</v>
      </c>
      <c r="F478" s="12" t="s">
        <v>87</v>
      </c>
      <c r="G478" s="12">
        <v>1916</v>
      </c>
      <c r="H478" s="15">
        <v>260</v>
      </c>
      <c r="I478" s="15">
        <v>300</v>
      </c>
      <c r="J478" s="15">
        <v>574800</v>
      </c>
      <c r="K478" s="12">
        <v>11496</v>
      </c>
      <c r="L478" s="15">
        <v>563304</v>
      </c>
      <c r="M478" s="15">
        <v>479000</v>
      </c>
      <c r="N478" s="15">
        <v>84304</v>
      </c>
    </row>
    <row r="479" spans="1:14" hidden="1" x14ac:dyDescent="0.25">
      <c r="A479" s="13">
        <v>44531</v>
      </c>
      <c r="B479" s="13" t="str">
        <f t="shared" si="7"/>
        <v>Q4</v>
      </c>
      <c r="C479" s="12" t="s">
        <v>84</v>
      </c>
      <c r="D479" s="12" t="s">
        <v>85</v>
      </c>
      <c r="E479" s="12" t="s">
        <v>86</v>
      </c>
      <c r="F479" s="12" t="s">
        <v>103</v>
      </c>
      <c r="G479" s="12">
        <v>1817</v>
      </c>
      <c r="H479" s="15">
        <v>10</v>
      </c>
      <c r="I479" s="15">
        <v>20</v>
      </c>
      <c r="J479" s="15">
        <v>36340</v>
      </c>
      <c r="K479" s="12">
        <v>0</v>
      </c>
      <c r="L479" s="15">
        <v>36340</v>
      </c>
      <c r="M479" s="15">
        <v>18170</v>
      </c>
      <c r="N479" s="15">
        <v>18170</v>
      </c>
    </row>
    <row r="480" spans="1:14" hidden="1" x14ac:dyDescent="0.25">
      <c r="A480" s="13">
        <v>44531</v>
      </c>
      <c r="B480" s="13" t="str">
        <f t="shared" si="7"/>
        <v>Q4</v>
      </c>
      <c r="C480" s="12" t="s">
        <v>84</v>
      </c>
      <c r="D480" s="12" t="s">
        <v>85</v>
      </c>
      <c r="E480" s="12" t="s">
        <v>95</v>
      </c>
      <c r="F480" s="12" t="s">
        <v>103</v>
      </c>
      <c r="G480" s="12">
        <v>1817</v>
      </c>
      <c r="H480" s="15">
        <v>250</v>
      </c>
      <c r="I480" s="15">
        <v>20</v>
      </c>
      <c r="J480" s="15">
        <v>36340</v>
      </c>
      <c r="K480" s="12">
        <v>0</v>
      </c>
      <c r="L480" s="15">
        <v>36340</v>
      </c>
      <c r="M480" s="15">
        <v>18170</v>
      </c>
      <c r="N480" s="15">
        <v>18170</v>
      </c>
    </row>
    <row r="481" spans="1:14" x14ac:dyDescent="0.25">
      <c r="A481" s="13">
        <v>44531</v>
      </c>
      <c r="B481" s="13" t="str">
        <f t="shared" si="7"/>
        <v>Q4</v>
      </c>
      <c r="C481" s="12" t="s">
        <v>97</v>
      </c>
      <c r="D481" s="12" t="s">
        <v>98</v>
      </c>
      <c r="E481" s="12" t="s">
        <v>102</v>
      </c>
      <c r="F481" s="12" t="s">
        <v>87</v>
      </c>
      <c r="G481" s="12">
        <v>1706</v>
      </c>
      <c r="H481" s="15">
        <v>5</v>
      </c>
      <c r="I481" s="15">
        <v>125</v>
      </c>
      <c r="J481" s="15">
        <v>213250</v>
      </c>
      <c r="K481" s="12">
        <v>6397.5</v>
      </c>
      <c r="L481" s="15">
        <v>206852.5</v>
      </c>
      <c r="M481" s="15">
        <v>204720</v>
      </c>
      <c r="N481" s="15">
        <v>2132.5</v>
      </c>
    </row>
    <row r="482" spans="1:14" x14ac:dyDescent="0.25">
      <c r="A482" s="13">
        <v>44531</v>
      </c>
      <c r="B482" s="13" t="str">
        <f t="shared" si="7"/>
        <v>Q4</v>
      </c>
      <c r="C482" s="12" t="s">
        <v>97</v>
      </c>
      <c r="D482" s="12" t="s">
        <v>98</v>
      </c>
      <c r="E482" s="12" t="s">
        <v>86</v>
      </c>
      <c r="F482" s="12" t="s">
        <v>87</v>
      </c>
      <c r="G482" s="12">
        <v>1706</v>
      </c>
      <c r="H482" s="15">
        <v>10</v>
      </c>
      <c r="I482" s="15">
        <v>125</v>
      </c>
      <c r="J482" s="15">
        <v>213250</v>
      </c>
      <c r="K482" s="12">
        <v>6397.5</v>
      </c>
      <c r="L482" s="15">
        <v>206852.5</v>
      </c>
      <c r="M482" s="15">
        <v>204720</v>
      </c>
      <c r="N482" s="15">
        <v>2132.5</v>
      </c>
    </row>
    <row r="483" spans="1:14" hidden="1" x14ac:dyDescent="0.25">
      <c r="A483" s="13">
        <v>44531</v>
      </c>
      <c r="B483" s="13" t="str">
        <f t="shared" si="7"/>
        <v>Q4</v>
      </c>
      <c r="C483" s="12" t="s">
        <v>84</v>
      </c>
      <c r="D483" s="12" t="s">
        <v>85</v>
      </c>
      <c r="E483" s="12" t="s">
        <v>90</v>
      </c>
      <c r="F483" s="12" t="s">
        <v>96</v>
      </c>
      <c r="G483" s="12">
        <v>1582</v>
      </c>
      <c r="H483" s="15">
        <v>120</v>
      </c>
      <c r="I483" s="15">
        <v>7</v>
      </c>
      <c r="J483" s="15">
        <v>11074</v>
      </c>
      <c r="K483" s="12">
        <v>775.18</v>
      </c>
      <c r="L483" s="15">
        <v>10298.82</v>
      </c>
      <c r="M483" s="15">
        <v>7910</v>
      </c>
      <c r="N483" s="15">
        <v>2388.8199999999997</v>
      </c>
    </row>
    <row r="484" spans="1:14" hidden="1" x14ac:dyDescent="0.25">
      <c r="A484" s="13">
        <v>44531</v>
      </c>
      <c r="B484" s="13" t="str">
        <f t="shared" si="7"/>
        <v>Q4</v>
      </c>
      <c r="C484" s="12" t="s">
        <v>84</v>
      </c>
      <c r="D484" s="12" t="s">
        <v>85</v>
      </c>
      <c r="E484" s="12" t="s">
        <v>95</v>
      </c>
      <c r="F484" s="12" t="s">
        <v>96</v>
      </c>
      <c r="G484" s="12">
        <v>1582</v>
      </c>
      <c r="H484" s="15">
        <v>250</v>
      </c>
      <c r="I484" s="15">
        <v>7</v>
      </c>
      <c r="J484" s="15">
        <v>11074</v>
      </c>
      <c r="K484" s="12">
        <v>775.18</v>
      </c>
      <c r="L484" s="15">
        <v>10298.82</v>
      </c>
      <c r="M484" s="15">
        <v>7910</v>
      </c>
      <c r="N484" s="15">
        <v>2388.8199999999997</v>
      </c>
    </row>
    <row r="485" spans="1:14" hidden="1" x14ac:dyDescent="0.25">
      <c r="A485" s="13">
        <v>44531</v>
      </c>
      <c r="B485" s="13" t="str">
        <f t="shared" si="7"/>
        <v>Q4</v>
      </c>
      <c r="C485" s="12" t="s">
        <v>84</v>
      </c>
      <c r="D485" s="12" t="s">
        <v>98</v>
      </c>
      <c r="E485" s="12" t="s">
        <v>86</v>
      </c>
      <c r="F485" s="12" t="s">
        <v>91</v>
      </c>
      <c r="G485" s="12">
        <v>1531</v>
      </c>
      <c r="H485" s="15">
        <v>10</v>
      </c>
      <c r="I485" s="15">
        <v>20</v>
      </c>
      <c r="J485" s="15">
        <v>30620</v>
      </c>
      <c r="K485" s="12">
        <v>3674.4</v>
      </c>
      <c r="L485" s="15">
        <v>26945.599999999999</v>
      </c>
      <c r="M485" s="15">
        <v>15310</v>
      </c>
      <c r="N485" s="15">
        <v>11635.599999999999</v>
      </c>
    </row>
    <row r="486" spans="1:14" hidden="1" x14ac:dyDescent="0.25">
      <c r="A486" s="13">
        <v>44531</v>
      </c>
      <c r="B486" s="13" t="str">
        <f t="shared" si="7"/>
        <v>Q4</v>
      </c>
      <c r="C486" s="12" t="s">
        <v>84</v>
      </c>
      <c r="D486" s="12" t="s">
        <v>98</v>
      </c>
      <c r="E486" s="12" t="s">
        <v>95</v>
      </c>
      <c r="F486" s="12" t="s">
        <v>91</v>
      </c>
      <c r="G486" s="12">
        <v>1531</v>
      </c>
      <c r="H486" s="15">
        <v>250</v>
      </c>
      <c r="I486" s="15">
        <v>20</v>
      </c>
      <c r="J486" s="15">
        <v>30620</v>
      </c>
      <c r="K486" s="12">
        <v>3674.4</v>
      </c>
      <c r="L486" s="15">
        <v>26945.599999999999</v>
      </c>
      <c r="M486" s="15">
        <v>15310</v>
      </c>
      <c r="N486" s="15">
        <v>11635.599999999999</v>
      </c>
    </row>
    <row r="487" spans="1:14" hidden="1" x14ac:dyDescent="0.25">
      <c r="A487" s="13">
        <v>44531</v>
      </c>
      <c r="B487" s="13" t="str">
        <f t="shared" si="7"/>
        <v>Q4</v>
      </c>
      <c r="C487" s="12" t="s">
        <v>84</v>
      </c>
      <c r="D487" s="12" t="s">
        <v>98</v>
      </c>
      <c r="E487" s="12" t="s">
        <v>101</v>
      </c>
      <c r="F487" s="12" t="s">
        <v>103</v>
      </c>
      <c r="G487" s="12">
        <v>1513</v>
      </c>
      <c r="H487" s="15">
        <v>3</v>
      </c>
      <c r="I487" s="15">
        <v>350</v>
      </c>
      <c r="J487" s="15">
        <v>529550</v>
      </c>
      <c r="K487" s="12">
        <v>0</v>
      </c>
      <c r="L487" s="15">
        <v>529550</v>
      </c>
      <c r="M487" s="15">
        <v>393380</v>
      </c>
      <c r="N487" s="15">
        <v>136170</v>
      </c>
    </row>
    <row r="488" spans="1:14" hidden="1" x14ac:dyDescent="0.25">
      <c r="A488" s="13">
        <v>44531</v>
      </c>
      <c r="B488" s="13" t="str">
        <f t="shared" si="7"/>
        <v>Q4</v>
      </c>
      <c r="C488" s="12" t="s">
        <v>84</v>
      </c>
      <c r="D488" s="12" t="s">
        <v>98</v>
      </c>
      <c r="E488" s="12" t="s">
        <v>86</v>
      </c>
      <c r="F488" s="12" t="s">
        <v>103</v>
      </c>
      <c r="G488" s="12">
        <v>1513</v>
      </c>
      <c r="H488" s="15">
        <v>10</v>
      </c>
      <c r="I488" s="15">
        <v>350</v>
      </c>
      <c r="J488" s="15">
        <v>529550</v>
      </c>
      <c r="K488" s="12">
        <v>0</v>
      </c>
      <c r="L488" s="15">
        <v>529550</v>
      </c>
      <c r="M488" s="15">
        <v>393380</v>
      </c>
      <c r="N488" s="15">
        <v>136170</v>
      </c>
    </row>
    <row r="489" spans="1:14" hidden="1" x14ac:dyDescent="0.25">
      <c r="A489" s="13">
        <v>44531</v>
      </c>
      <c r="B489" s="13" t="str">
        <f t="shared" si="7"/>
        <v>Q4</v>
      </c>
      <c r="C489" s="12" t="s">
        <v>92</v>
      </c>
      <c r="D489" s="12" t="s">
        <v>93</v>
      </c>
      <c r="E489" s="12" t="s">
        <v>90</v>
      </c>
      <c r="F489" s="12" t="s">
        <v>96</v>
      </c>
      <c r="G489" s="12">
        <v>1372</v>
      </c>
      <c r="H489" s="15">
        <v>120</v>
      </c>
      <c r="I489" s="15">
        <v>300</v>
      </c>
      <c r="J489" s="15">
        <v>411600</v>
      </c>
      <c r="K489" s="12">
        <v>28812</v>
      </c>
      <c r="L489" s="15">
        <v>382788</v>
      </c>
      <c r="M489" s="15">
        <v>343000</v>
      </c>
      <c r="N489" s="15">
        <v>39788</v>
      </c>
    </row>
    <row r="490" spans="1:14" hidden="1" x14ac:dyDescent="0.25">
      <c r="A490" s="13">
        <v>44531</v>
      </c>
      <c r="B490" s="13" t="str">
        <f t="shared" si="7"/>
        <v>Q4</v>
      </c>
      <c r="C490" s="12" t="s">
        <v>92</v>
      </c>
      <c r="D490" s="12" t="s">
        <v>93</v>
      </c>
      <c r="E490" s="12" t="s">
        <v>99</v>
      </c>
      <c r="F490" s="12" t="s">
        <v>96</v>
      </c>
      <c r="G490" s="12">
        <v>1372</v>
      </c>
      <c r="H490" s="15">
        <v>260</v>
      </c>
      <c r="I490" s="15">
        <v>300</v>
      </c>
      <c r="J490" s="15">
        <v>411600</v>
      </c>
      <c r="K490" s="12">
        <v>28812</v>
      </c>
      <c r="L490" s="15">
        <v>382788</v>
      </c>
      <c r="M490" s="15">
        <v>343000</v>
      </c>
      <c r="N490" s="15">
        <v>39788</v>
      </c>
    </row>
    <row r="491" spans="1:14" hidden="1" x14ac:dyDescent="0.25">
      <c r="A491" s="13">
        <v>44531</v>
      </c>
      <c r="B491" s="13" t="str">
        <f t="shared" si="7"/>
        <v>Q4</v>
      </c>
      <c r="C491" s="12" t="s">
        <v>84</v>
      </c>
      <c r="D491" s="12" t="s">
        <v>100</v>
      </c>
      <c r="E491" s="12" t="s">
        <v>101</v>
      </c>
      <c r="F491" s="12" t="s">
        <v>96</v>
      </c>
      <c r="G491" s="12">
        <v>1362</v>
      </c>
      <c r="H491" s="15">
        <v>3</v>
      </c>
      <c r="I491" s="15">
        <v>350</v>
      </c>
      <c r="J491" s="15">
        <v>476700</v>
      </c>
      <c r="K491" s="12">
        <v>38136</v>
      </c>
      <c r="L491" s="15">
        <v>438564</v>
      </c>
      <c r="M491" s="15">
        <v>354120</v>
      </c>
      <c r="N491" s="15">
        <v>84444</v>
      </c>
    </row>
    <row r="492" spans="1:14" hidden="1" x14ac:dyDescent="0.25">
      <c r="A492" s="13">
        <v>44531</v>
      </c>
      <c r="B492" s="13" t="str">
        <f t="shared" si="7"/>
        <v>Q4</v>
      </c>
      <c r="C492" s="12" t="s">
        <v>84</v>
      </c>
      <c r="D492" s="12" t="s">
        <v>100</v>
      </c>
      <c r="E492" s="12" t="s">
        <v>86</v>
      </c>
      <c r="F492" s="12" t="s">
        <v>96</v>
      </c>
      <c r="G492" s="12">
        <v>1362</v>
      </c>
      <c r="H492" s="15">
        <v>10</v>
      </c>
      <c r="I492" s="15">
        <v>350</v>
      </c>
      <c r="J492" s="15">
        <v>476700</v>
      </c>
      <c r="K492" s="12">
        <v>38136</v>
      </c>
      <c r="L492" s="15">
        <v>438564</v>
      </c>
      <c r="M492" s="15">
        <v>354120</v>
      </c>
      <c r="N492" s="15">
        <v>84444</v>
      </c>
    </row>
    <row r="493" spans="1:14" x14ac:dyDescent="0.25">
      <c r="A493" s="13">
        <v>44531</v>
      </c>
      <c r="B493" s="13" t="str">
        <f t="shared" si="7"/>
        <v>Q4</v>
      </c>
      <c r="C493" s="12" t="s">
        <v>97</v>
      </c>
      <c r="D493" s="12" t="s">
        <v>89</v>
      </c>
      <c r="E493" s="12" t="s">
        <v>102</v>
      </c>
      <c r="F493" s="12" t="s">
        <v>87</v>
      </c>
      <c r="G493" s="12">
        <v>1287</v>
      </c>
      <c r="H493" s="15">
        <v>5</v>
      </c>
      <c r="I493" s="15">
        <v>125</v>
      </c>
      <c r="J493" s="15">
        <v>160875</v>
      </c>
      <c r="K493" s="12">
        <v>4826.25</v>
      </c>
      <c r="L493" s="15">
        <v>156048.75</v>
      </c>
      <c r="M493" s="15">
        <v>154440</v>
      </c>
      <c r="N493" s="15">
        <v>1608.75</v>
      </c>
    </row>
    <row r="494" spans="1:14" x14ac:dyDescent="0.25">
      <c r="A494" s="13">
        <v>44531</v>
      </c>
      <c r="B494" s="13" t="str">
        <f t="shared" si="7"/>
        <v>Q4</v>
      </c>
      <c r="C494" s="12" t="s">
        <v>97</v>
      </c>
      <c r="D494" s="12" t="s">
        <v>89</v>
      </c>
      <c r="E494" s="12" t="s">
        <v>86</v>
      </c>
      <c r="F494" s="12" t="s">
        <v>87</v>
      </c>
      <c r="G494" s="12">
        <v>1287</v>
      </c>
      <c r="H494" s="15">
        <v>10</v>
      </c>
      <c r="I494" s="15">
        <v>125</v>
      </c>
      <c r="J494" s="15">
        <v>160875</v>
      </c>
      <c r="K494" s="12">
        <v>4826.25</v>
      </c>
      <c r="L494" s="15">
        <v>156048.75</v>
      </c>
      <c r="M494" s="15">
        <v>154440</v>
      </c>
      <c r="N494" s="15">
        <v>1608.75</v>
      </c>
    </row>
    <row r="495" spans="1:14" hidden="1" x14ac:dyDescent="0.25">
      <c r="A495" s="13">
        <v>44531</v>
      </c>
      <c r="B495" s="13" t="str">
        <f t="shared" si="7"/>
        <v>Q4</v>
      </c>
      <c r="C495" s="12" t="s">
        <v>92</v>
      </c>
      <c r="D495" s="12" t="s">
        <v>98</v>
      </c>
      <c r="E495" s="12" t="s">
        <v>90</v>
      </c>
      <c r="F495" s="12" t="s">
        <v>96</v>
      </c>
      <c r="G495" s="12">
        <v>1250</v>
      </c>
      <c r="H495" s="15">
        <v>120</v>
      </c>
      <c r="I495" s="15">
        <v>300</v>
      </c>
      <c r="J495" s="15">
        <v>375000</v>
      </c>
      <c r="K495" s="12">
        <v>18750</v>
      </c>
      <c r="L495" s="15">
        <v>356250</v>
      </c>
      <c r="M495" s="15">
        <v>312500</v>
      </c>
      <c r="N495" s="15">
        <v>43750</v>
      </c>
    </row>
    <row r="496" spans="1:14" hidden="1" x14ac:dyDescent="0.25">
      <c r="A496" s="13">
        <v>44531</v>
      </c>
      <c r="B496" s="13" t="str">
        <f t="shared" si="7"/>
        <v>Q4</v>
      </c>
      <c r="C496" s="12" t="s">
        <v>92</v>
      </c>
      <c r="D496" s="12" t="s">
        <v>98</v>
      </c>
      <c r="E496" s="12" t="s">
        <v>99</v>
      </c>
      <c r="F496" s="12" t="s">
        <v>96</v>
      </c>
      <c r="G496" s="12">
        <v>1250</v>
      </c>
      <c r="H496" s="15">
        <v>260</v>
      </c>
      <c r="I496" s="15">
        <v>300</v>
      </c>
      <c r="J496" s="15">
        <v>375000</v>
      </c>
      <c r="K496" s="12">
        <v>18750</v>
      </c>
      <c r="L496" s="15">
        <v>356250</v>
      </c>
      <c r="M496" s="15">
        <v>312500</v>
      </c>
      <c r="N496" s="15">
        <v>43750</v>
      </c>
    </row>
    <row r="497" spans="1:14" hidden="1" x14ac:dyDescent="0.25">
      <c r="A497" s="13">
        <v>44531</v>
      </c>
      <c r="B497" s="13" t="str">
        <f t="shared" si="7"/>
        <v>Q4</v>
      </c>
      <c r="C497" s="12" t="s">
        <v>84</v>
      </c>
      <c r="D497" s="12" t="s">
        <v>100</v>
      </c>
      <c r="E497" s="12" t="s">
        <v>86</v>
      </c>
      <c r="F497" s="12" t="s">
        <v>91</v>
      </c>
      <c r="G497" s="12">
        <v>1233</v>
      </c>
      <c r="H497" s="15">
        <v>10</v>
      </c>
      <c r="I497" s="15">
        <v>20</v>
      </c>
      <c r="J497" s="15">
        <v>24660</v>
      </c>
      <c r="K497" s="12">
        <v>2959.2</v>
      </c>
      <c r="L497" s="15">
        <v>21700.799999999999</v>
      </c>
      <c r="M497" s="15">
        <v>12330</v>
      </c>
      <c r="N497" s="15">
        <v>9370.7999999999993</v>
      </c>
    </row>
    <row r="498" spans="1:14" hidden="1" x14ac:dyDescent="0.25">
      <c r="A498" s="13">
        <v>44531</v>
      </c>
      <c r="B498" s="13" t="str">
        <f t="shared" si="7"/>
        <v>Q4</v>
      </c>
      <c r="C498" s="12" t="s">
        <v>84</v>
      </c>
      <c r="D498" s="12" t="s">
        <v>100</v>
      </c>
      <c r="E498" s="12" t="s">
        <v>95</v>
      </c>
      <c r="F498" s="12" t="s">
        <v>91</v>
      </c>
      <c r="G498" s="12">
        <v>1233</v>
      </c>
      <c r="H498" s="15">
        <v>250</v>
      </c>
      <c r="I498" s="15">
        <v>20</v>
      </c>
      <c r="J498" s="15">
        <v>24660</v>
      </c>
      <c r="K498" s="12">
        <v>2959.2</v>
      </c>
      <c r="L498" s="15">
        <v>21700.799999999999</v>
      </c>
      <c r="M498" s="15">
        <v>12330</v>
      </c>
      <c r="N498" s="15">
        <v>9370.7999999999993</v>
      </c>
    </row>
    <row r="499" spans="1:14" x14ac:dyDescent="0.25">
      <c r="A499" s="13">
        <v>44531</v>
      </c>
      <c r="B499" s="13" t="str">
        <f t="shared" si="7"/>
        <v>Q4</v>
      </c>
      <c r="C499" s="12" t="s">
        <v>97</v>
      </c>
      <c r="D499" s="12" t="s">
        <v>100</v>
      </c>
      <c r="E499" s="12" t="s">
        <v>102</v>
      </c>
      <c r="F499" s="12" t="s">
        <v>87</v>
      </c>
      <c r="G499" s="12">
        <v>1138</v>
      </c>
      <c r="H499" s="15">
        <v>5</v>
      </c>
      <c r="I499" s="15">
        <v>125</v>
      </c>
      <c r="J499" s="15">
        <v>142250</v>
      </c>
      <c r="K499" s="12">
        <v>5690</v>
      </c>
      <c r="L499" s="15">
        <v>136560</v>
      </c>
      <c r="M499" s="15">
        <v>136560</v>
      </c>
      <c r="N499" s="15">
        <v>0</v>
      </c>
    </row>
    <row r="500" spans="1:14" x14ac:dyDescent="0.25">
      <c r="A500" s="13">
        <v>44531</v>
      </c>
      <c r="B500" s="13" t="str">
        <f t="shared" si="7"/>
        <v>Q4</v>
      </c>
      <c r="C500" s="12" t="s">
        <v>97</v>
      </c>
      <c r="D500" s="12" t="s">
        <v>100</v>
      </c>
      <c r="E500" s="12" t="s">
        <v>86</v>
      </c>
      <c r="F500" s="12" t="s">
        <v>87</v>
      </c>
      <c r="G500" s="12">
        <v>1138</v>
      </c>
      <c r="H500" s="15">
        <v>10</v>
      </c>
      <c r="I500" s="15">
        <v>125</v>
      </c>
      <c r="J500" s="15">
        <v>142250</v>
      </c>
      <c r="K500" s="12">
        <v>5690</v>
      </c>
      <c r="L500" s="15">
        <v>136560</v>
      </c>
      <c r="M500" s="15">
        <v>136560</v>
      </c>
      <c r="N500" s="15">
        <v>0</v>
      </c>
    </row>
    <row r="501" spans="1:14" hidden="1" x14ac:dyDescent="0.25">
      <c r="A501" s="13">
        <v>44531</v>
      </c>
      <c r="B501" s="13" t="str">
        <f t="shared" si="7"/>
        <v>Q4</v>
      </c>
      <c r="C501" s="12" t="s">
        <v>94</v>
      </c>
      <c r="D501" s="12" t="s">
        <v>100</v>
      </c>
      <c r="E501" s="12" t="s">
        <v>86</v>
      </c>
      <c r="F501" s="12" t="s">
        <v>87</v>
      </c>
      <c r="G501" s="12">
        <v>1084</v>
      </c>
      <c r="H501" s="15">
        <v>10</v>
      </c>
      <c r="I501" s="15">
        <v>12</v>
      </c>
      <c r="J501" s="15">
        <v>13008</v>
      </c>
      <c r="K501" s="12">
        <v>260.16000000000003</v>
      </c>
      <c r="L501" s="15">
        <v>12747.84</v>
      </c>
      <c r="M501" s="15">
        <v>3252</v>
      </c>
      <c r="N501" s="15">
        <v>9495.84</v>
      </c>
    </row>
    <row r="502" spans="1:14" hidden="1" x14ac:dyDescent="0.25">
      <c r="A502" s="13">
        <v>44531</v>
      </c>
      <c r="B502" s="13" t="str">
        <f t="shared" si="7"/>
        <v>Q4</v>
      </c>
      <c r="C502" s="12" t="s">
        <v>94</v>
      </c>
      <c r="D502" s="12" t="s">
        <v>100</v>
      </c>
      <c r="E502" s="12" t="s">
        <v>90</v>
      </c>
      <c r="F502" s="12" t="s">
        <v>87</v>
      </c>
      <c r="G502" s="12">
        <v>1084</v>
      </c>
      <c r="H502" s="15">
        <v>120</v>
      </c>
      <c r="I502" s="15">
        <v>12</v>
      </c>
      <c r="J502" s="15">
        <v>13008</v>
      </c>
      <c r="K502" s="12">
        <v>260.16000000000003</v>
      </c>
      <c r="L502" s="15">
        <v>12747.84</v>
      </c>
      <c r="M502" s="15">
        <v>3252</v>
      </c>
      <c r="N502" s="15">
        <v>9495.84</v>
      </c>
    </row>
    <row r="503" spans="1:14" hidden="1" x14ac:dyDescent="0.25">
      <c r="A503" s="13">
        <v>44531</v>
      </c>
      <c r="B503" s="13" t="str">
        <f t="shared" si="7"/>
        <v>Q4</v>
      </c>
      <c r="C503" s="12" t="s">
        <v>94</v>
      </c>
      <c r="D503" s="12" t="s">
        <v>89</v>
      </c>
      <c r="E503" s="12" t="s">
        <v>86</v>
      </c>
      <c r="F503" s="12" t="s">
        <v>87</v>
      </c>
      <c r="G503" s="12">
        <v>1055</v>
      </c>
      <c r="H503" s="15">
        <v>10</v>
      </c>
      <c r="I503" s="15">
        <v>12</v>
      </c>
      <c r="J503" s="15">
        <v>12660</v>
      </c>
      <c r="K503" s="12">
        <v>253.2</v>
      </c>
      <c r="L503" s="15">
        <v>12406.8</v>
      </c>
      <c r="M503" s="15">
        <v>3165</v>
      </c>
      <c r="N503" s="15">
        <v>9241.7999999999993</v>
      </c>
    </row>
    <row r="504" spans="1:14" hidden="1" x14ac:dyDescent="0.25">
      <c r="A504" s="13">
        <v>44531</v>
      </c>
      <c r="B504" s="13" t="str">
        <f t="shared" si="7"/>
        <v>Q4</v>
      </c>
      <c r="C504" s="12" t="s">
        <v>94</v>
      </c>
      <c r="D504" s="12" t="s">
        <v>89</v>
      </c>
      <c r="E504" s="12" t="s">
        <v>90</v>
      </c>
      <c r="F504" s="12" t="s">
        <v>87</v>
      </c>
      <c r="G504" s="12">
        <v>1055</v>
      </c>
      <c r="H504" s="15">
        <v>120</v>
      </c>
      <c r="I504" s="15">
        <v>12</v>
      </c>
      <c r="J504" s="15">
        <v>12660</v>
      </c>
      <c r="K504" s="12">
        <v>253.2</v>
      </c>
      <c r="L504" s="15">
        <v>12406.8</v>
      </c>
      <c r="M504" s="15">
        <v>3165</v>
      </c>
      <c r="N504" s="15">
        <v>9241.7999999999993</v>
      </c>
    </row>
    <row r="505" spans="1:14" hidden="1" x14ac:dyDescent="0.25">
      <c r="A505" s="13">
        <v>44531</v>
      </c>
      <c r="B505" s="13" t="str">
        <f t="shared" si="7"/>
        <v>Q4</v>
      </c>
      <c r="C505" s="12" t="s">
        <v>94</v>
      </c>
      <c r="D505" s="12" t="s">
        <v>98</v>
      </c>
      <c r="E505" s="12" t="s">
        <v>86</v>
      </c>
      <c r="F505" s="12" t="s">
        <v>91</v>
      </c>
      <c r="G505" s="12">
        <v>1013</v>
      </c>
      <c r="H505" s="15">
        <v>10</v>
      </c>
      <c r="I505" s="15">
        <v>12</v>
      </c>
      <c r="J505" s="15">
        <v>12156</v>
      </c>
      <c r="K505" s="12">
        <v>1580.28</v>
      </c>
      <c r="L505" s="15">
        <v>10575.72</v>
      </c>
      <c r="M505" s="15">
        <v>3039</v>
      </c>
      <c r="N505" s="15">
        <v>7536.7199999999993</v>
      </c>
    </row>
    <row r="506" spans="1:14" hidden="1" x14ac:dyDescent="0.25">
      <c r="A506" s="13">
        <v>44531</v>
      </c>
      <c r="B506" s="13" t="str">
        <f t="shared" si="7"/>
        <v>Q4</v>
      </c>
      <c r="C506" s="12" t="s">
        <v>94</v>
      </c>
      <c r="D506" s="12" t="s">
        <v>98</v>
      </c>
      <c r="E506" s="12" t="s">
        <v>90</v>
      </c>
      <c r="F506" s="12" t="s">
        <v>91</v>
      </c>
      <c r="G506" s="12">
        <v>1013</v>
      </c>
      <c r="H506" s="15">
        <v>120</v>
      </c>
      <c r="I506" s="15">
        <v>12</v>
      </c>
      <c r="J506" s="15">
        <v>12156</v>
      </c>
      <c r="K506" s="12">
        <v>1580.28</v>
      </c>
      <c r="L506" s="15">
        <v>10575.72</v>
      </c>
      <c r="M506" s="15">
        <v>3039</v>
      </c>
      <c r="N506" s="15">
        <v>7536.7199999999993</v>
      </c>
    </row>
    <row r="507" spans="1:14" hidden="1" x14ac:dyDescent="0.25">
      <c r="A507" s="13">
        <v>44531</v>
      </c>
      <c r="B507" s="13" t="str">
        <f t="shared" si="7"/>
        <v>Q4</v>
      </c>
      <c r="C507" s="12" t="s">
        <v>94</v>
      </c>
      <c r="D507" s="12" t="s">
        <v>93</v>
      </c>
      <c r="E507" s="12" t="s">
        <v>86</v>
      </c>
      <c r="F507" s="12" t="s">
        <v>91</v>
      </c>
      <c r="G507" s="12">
        <v>914</v>
      </c>
      <c r="H507" s="15">
        <v>10</v>
      </c>
      <c r="I507" s="15">
        <v>12</v>
      </c>
      <c r="J507" s="15">
        <v>10968</v>
      </c>
      <c r="K507" s="12">
        <v>1645.2</v>
      </c>
      <c r="L507" s="15">
        <v>9322.7999999999993</v>
      </c>
      <c r="M507" s="15">
        <v>2742</v>
      </c>
      <c r="N507" s="15">
        <v>6580.7999999999993</v>
      </c>
    </row>
    <row r="508" spans="1:14" hidden="1" x14ac:dyDescent="0.25">
      <c r="A508" s="13">
        <v>44531</v>
      </c>
      <c r="B508" s="13" t="str">
        <f t="shared" si="7"/>
        <v>Q4</v>
      </c>
      <c r="C508" s="12" t="s">
        <v>94</v>
      </c>
      <c r="D508" s="12" t="s">
        <v>93</v>
      </c>
      <c r="E508" s="12" t="s">
        <v>90</v>
      </c>
      <c r="F508" s="12" t="s">
        <v>91</v>
      </c>
      <c r="G508" s="12">
        <v>914</v>
      </c>
      <c r="H508" s="15">
        <v>120</v>
      </c>
      <c r="I508" s="15">
        <v>12</v>
      </c>
      <c r="J508" s="15">
        <v>10968</v>
      </c>
      <c r="K508" s="12">
        <v>1645.2</v>
      </c>
      <c r="L508" s="15">
        <v>9322.7999999999993</v>
      </c>
      <c r="M508" s="15">
        <v>2742</v>
      </c>
      <c r="N508" s="15">
        <v>6580.7999999999993</v>
      </c>
    </row>
    <row r="509" spans="1:14" hidden="1" x14ac:dyDescent="0.25">
      <c r="A509" s="13">
        <v>44531</v>
      </c>
      <c r="B509" s="13" t="str">
        <f t="shared" si="7"/>
        <v>Q4</v>
      </c>
      <c r="C509" s="12" t="s">
        <v>92</v>
      </c>
      <c r="D509" s="12" t="s">
        <v>89</v>
      </c>
      <c r="E509" s="12" t="s">
        <v>90</v>
      </c>
      <c r="F509" s="12" t="s">
        <v>91</v>
      </c>
      <c r="G509" s="12">
        <v>853</v>
      </c>
      <c r="H509" s="15">
        <v>120</v>
      </c>
      <c r="I509" s="15">
        <v>300</v>
      </c>
      <c r="J509" s="15">
        <v>255900</v>
      </c>
      <c r="K509" s="12">
        <v>25590</v>
      </c>
      <c r="L509" s="15">
        <v>230310</v>
      </c>
      <c r="M509" s="15">
        <v>213250</v>
      </c>
      <c r="N509" s="15">
        <v>17060</v>
      </c>
    </row>
    <row r="510" spans="1:14" hidden="1" x14ac:dyDescent="0.25">
      <c r="A510" s="13">
        <v>44531</v>
      </c>
      <c r="B510" s="13" t="str">
        <f t="shared" si="7"/>
        <v>Q4</v>
      </c>
      <c r="C510" s="12" t="s">
        <v>92</v>
      </c>
      <c r="D510" s="12" t="s">
        <v>89</v>
      </c>
      <c r="E510" s="12" t="s">
        <v>99</v>
      </c>
      <c r="F510" s="12" t="s">
        <v>91</v>
      </c>
      <c r="G510" s="12">
        <v>853</v>
      </c>
      <c r="H510" s="15">
        <v>260</v>
      </c>
      <c r="I510" s="15">
        <v>300</v>
      </c>
      <c r="J510" s="15">
        <v>255900</v>
      </c>
      <c r="K510" s="12">
        <v>25590</v>
      </c>
      <c r="L510" s="15">
        <v>230310</v>
      </c>
      <c r="M510" s="15">
        <v>213250</v>
      </c>
      <c r="N510" s="15">
        <v>17060</v>
      </c>
    </row>
    <row r="511" spans="1:14" hidden="1" x14ac:dyDescent="0.25">
      <c r="A511" s="13">
        <v>44531</v>
      </c>
      <c r="B511" s="13" t="str">
        <f t="shared" si="7"/>
        <v>Q4</v>
      </c>
      <c r="C511" s="12" t="s">
        <v>88</v>
      </c>
      <c r="D511" s="12" t="s">
        <v>98</v>
      </c>
      <c r="E511" s="12" t="s">
        <v>102</v>
      </c>
      <c r="F511" s="12" t="s">
        <v>96</v>
      </c>
      <c r="G511" s="12">
        <v>711</v>
      </c>
      <c r="H511" s="15">
        <v>5</v>
      </c>
      <c r="I511" s="15">
        <v>15</v>
      </c>
      <c r="J511" s="15">
        <v>10665</v>
      </c>
      <c r="K511" s="12">
        <v>853.2</v>
      </c>
      <c r="L511" s="15">
        <v>9811.7999999999993</v>
      </c>
      <c r="M511" s="15">
        <v>7110</v>
      </c>
      <c r="N511" s="15">
        <v>2701.7999999999993</v>
      </c>
    </row>
    <row r="512" spans="1:14" hidden="1" x14ac:dyDescent="0.25">
      <c r="A512" s="13">
        <v>44531</v>
      </c>
      <c r="B512" s="13" t="str">
        <f t="shared" si="7"/>
        <v>Q4</v>
      </c>
      <c r="C512" s="12" t="s">
        <v>88</v>
      </c>
      <c r="D512" s="12" t="s">
        <v>98</v>
      </c>
      <c r="E512" s="12" t="s">
        <v>99</v>
      </c>
      <c r="F512" s="12" t="s">
        <v>96</v>
      </c>
      <c r="G512" s="12">
        <v>711</v>
      </c>
      <c r="H512" s="15">
        <v>260</v>
      </c>
      <c r="I512" s="15">
        <v>15</v>
      </c>
      <c r="J512" s="15">
        <v>10665</v>
      </c>
      <c r="K512" s="12">
        <v>853.2</v>
      </c>
      <c r="L512" s="15">
        <v>9811.7999999999993</v>
      </c>
      <c r="M512" s="15">
        <v>7110</v>
      </c>
      <c r="N512" s="15">
        <v>2701.7999999999993</v>
      </c>
    </row>
    <row r="513" spans="1:14" hidden="1" x14ac:dyDescent="0.25">
      <c r="A513" s="13">
        <v>44531</v>
      </c>
      <c r="B513" s="13" t="str">
        <f t="shared" si="7"/>
        <v>Q4</v>
      </c>
      <c r="C513" s="12" t="s">
        <v>92</v>
      </c>
      <c r="D513" s="12" t="s">
        <v>100</v>
      </c>
      <c r="E513" s="12" t="s">
        <v>90</v>
      </c>
      <c r="F513" s="12" t="s">
        <v>96</v>
      </c>
      <c r="G513" s="12">
        <v>635</v>
      </c>
      <c r="H513" s="15">
        <v>120</v>
      </c>
      <c r="I513" s="15">
        <v>300</v>
      </c>
      <c r="J513" s="15">
        <v>190500</v>
      </c>
      <c r="K513" s="12">
        <v>15240</v>
      </c>
      <c r="L513" s="15">
        <v>175260</v>
      </c>
      <c r="M513" s="15">
        <v>158750</v>
      </c>
      <c r="N513" s="15">
        <v>16510</v>
      </c>
    </row>
    <row r="514" spans="1:14" hidden="1" x14ac:dyDescent="0.25">
      <c r="A514" s="13">
        <v>44531</v>
      </c>
      <c r="B514" s="13" t="str">
        <f t="shared" ref="B514:B526" si="8">"Q"&amp;ROUNDUP(MONTH(A514)/3,0)</f>
        <v>Q4</v>
      </c>
      <c r="C514" s="12" t="s">
        <v>92</v>
      </c>
      <c r="D514" s="12" t="s">
        <v>100</v>
      </c>
      <c r="E514" s="12" t="s">
        <v>99</v>
      </c>
      <c r="F514" s="12" t="s">
        <v>96</v>
      </c>
      <c r="G514" s="12">
        <v>635</v>
      </c>
      <c r="H514" s="15">
        <v>260</v>
      </c>
      <c r="I514" s="15">
        <v>300</v>
      </c>
      <c r="J514" s="15">
        <v>190500</v>
      </c>
      <c r="K514" s="12">
        <v>15240</v>
      </c>
      <c r="L514" s="15">
        <v>175260</v>
      </c>
      <c r="M514" s="15">
        <v>158750</v>
      </c>
      <c r="N514" s="15">
        <v>16510</v>
      </c>
    </row>
    <row r="515" spans="1:14" hidden="1" x14ac:dyDescent="0.25">
      <c r="A515" s="13">
        <v>44531</v>
      </c>
      <c r="B515" s="13" t="str">
        <f t="shared" si="8"/>
        <v>Q4</v>
      </c>
      <c r="C515" s="12" t="s">
        <v>88</v>
      </c>
      <c r="D515" s="12" t="s">
        <v>93</v>
      </c>
      <c r="E515" s="12" t="s">
        <v>102</v>
      </c>
      <c r="F515" s="12" t="s">
        <v>103</v>
      </c>
      <c r="G515" s="12">
        <v>615</v>
      </c>
      <c r="H515" s="15">
        <v>5</v>
      </c>
      <c r="I515" s="15">
        <v>15</v>
      </c>
      <c r="J515" s="15">
        <v>9225</v>
      </c>
      <c r="K515" s="12">
        <v>0</v>
      </c>
      <c r="L515" s="15">
        <v>9225</v>
      </c>
      <c r="M515" s="15">
        <v>6150</v>
      </c>
      <c r="N515" s="15">
        <v>3075</v>
      </c>
    </row>
    <row r="516" spans="1:14" hidden="1" x14ac:dyDescent="0.25">
      <c r="A516" s="13">
        <v>44531</v>
      </c>
      <c r="B516" s="13" t="str">
        <f t="shared" si="8"/>
        <v>Q4</v>
      </c>
      <c r="C516" s="12" t="s">
        <v>88</v>
      </c>
      <c r="D516" s="12" t="s">
        <v>93</v>
      </c>
      <c r="E516" s="12" t="s">
        <v>99</v>
      </c>
      <c r="F516" s="12" t="s">
        <v>103</v>
      </c>
      <c r="G516" s="12">
        <v>615</v>
      </c>
      <c r="H516" s="15">
        <v>260</v>
      </c>
      <c r="I516" s="15">
        <v>15</v>
      </c>
      <c r="J516" s="15">
        <v>9225</v>
      </c>
      <c r="K516" s="12">
        <v>0</v>
      </c>
      <c r="L516" s="15">
        <v>9225</v>
      </c>
      <c r="M516" s="15">
        <v>6150</v>
      </c>
      <c r="N516" s="15">
        <v>3075</v>
      </c>
    </row>
    <row r="517" spans="1:14" hidden="1" x14ac:dyDescent="0.25">
      <c r="A517" s="13">
        <v>44531</v>
      </c>
      <c r="B517" s="13" t="str">
        <f t="shared" si="8"/>
        <v>Q4</v>
      </c>
      <c r="C517" s="12" t="s">
        <v>84</v>
      </c>
      <c r="D517" s="12" t="s">
        <v>93</v>
      </c>
      <c r="E517" s="12" t="s">
        <v>101</v>
      </c>
      <c r="F517" s="12" t="s">
        <v>96</v>
      </c>
      <c r="G517" s="12">
        <v>570</v>
      </c>
      <c r="H517" s="15">
        <v>3</v>
      </c>
      <c r="I517" s="15">
        <v>7</v>
      </c>
      <c r="J517" s="15">
        <v>3990</v>
      </c>
      <c r="K517" s="12">
        <v>199.5</v>
      </c>
      <c r="L517" s="15">
        <v>3790.5</v>
      </c>
      <c r="M517" s="15">
        <v>2850</v>
      </c>
      <c r="N517" s="15">
        <v>940.5</v>
      </c>
    </row>
    <row r="518" spans="1:14" hidden="1" x14ac:dyDescent="0.25">
      <c r="A518" s="13">
        <v>44531</v>
      </c>
      <c r="B518" s="13" t="str">
        <f t="shared" si="8"/>
        <v>Q4</v>
      </c>
      <c r="C518" s="12" t="s">
        <v>84</v>
      </c>
      <c r="D518" s="12" t="s">
        <v>93</v>
      </c>
      <c r="E518" s="12" t="s">
        <v>95</v>
      </c>
      <c r="F518" s="12" t="s">
        <v>96</v>
      </c>
      <c r="G518" s="12">
        <v>570</v>
      </c>
      <c r="H518" s="15">
        <v>250</v>
      </c>
      <c r="I518" s="15">
        <v>7</v>
      </c>
      <c r="J518" s="15">
        <v>3990</v>
      </c>
      <c r="K518" s="12">
        <v>199.5</v>
      </c>
      <c r="L518" s="15">
        <v>3790.5</v>
      </c>
      <c r="M518" s="15">
        <v>2850</v>
      </c>
      <c r="N518" s="15">
        <v>940.5</v>
      </c>
    </row>
    <row r="519" spans="1:14" hidden="1" x14ac:dyDescent="0.25">
      <c r="A519" s="13">
        <v>44531</v>
      </c>
      <c r="B519" s="13" t="str">
        <f t="shared" si="8"/>
        <v>Q4</v>
      </c>
      <c r="C519" s="12" t="s">
        <v>84</v>
      </c>
      <c r="D519" s="12" t="s">
        <v>100</v>
      </c>
      <c r="E519" s="12" t="s">
        <v>101</v>
      </c>
      <c r="F519" s="12" t="s">
        <v>96</v>
      </c>
      <c r="G519" s="12">
        <v>521</v>
      </c>
      <c r="H519" s="15">
        <v>3</v>
      </c>
      <c r="I519" s="15">
        <v>7</v>
      </c>
      <c r="J519" s="15">
        <v>3647</v>
      </c>
      <c r="K519" s="12">
        <v>328.23</v>
      </c>
      <c r="L519" s="15">
        <v>3318.77</v>
      </c>
      <c r="M519" s="15">
        <v>2605</v>
      </c>
      <c r="N519" s="15">
        <v>713.77</v>
      </c>
    </row>
    <row r="520" spans="1:14" hidden="1" x14ac:dyDescent="0.25">
      <c r="A520" s="13">
        <v>44531</v>
      </c>
      <c r="B520" s="13" t="str">
        <f t="shared" si="8"/>
        <v>Q4</v>
      </c>
      <c r="C520" s="12" t="s">
        <v>84</v>
      </c>
      <c r="D520" s="12" t="s">
        <v>100</v>
      </c>
      <c r="E520" s="12" t="s">
        <v>95</v>
      </c>
      <c r="F520" s="12" t="s">
        <v>96</v>
      </c>
      <c r="G520" s="12">
        <v>521</v>
      </c>
      <c r="H520" s="15">
        <v>250</v>
      </c>
      <c r="I520" s="15">
        <v>7</v>
      </c>
      <c r="J520" s="15">
        <v>3647</v>
      </c>
      <c r="K520" s="12">
        <v>328.23</v>
      </c>
      <c r="L520" s="15">
        <v>3318.77</v>
      </c>
      <c r="M520" s="15">
        <v>2605</v>
      </c>
      <c r="N520" s="15">
        <v>713.77</v>
      </c>
    </row>
    <row r="521" spans="1:14" hidden="1" x14ac:dyDescent="0.25">
      <c r="A521" s="13">
        <v>44531</v>
      </c>
      <c r="B521" s="13" t="str">
        <f t="shared" si="8"/>
        <v>Q4</v>
      </c>
      <c r="C521" s="12" t="s">
        <v>84</v>
      </c>
      <c r="D521" s="12" t="s">
        <v>89</v>
      </c>
      <c r="E521" s="12" t="s">
        <v>86</v>
      </c>
      <c r="F521" s="12" t="s">
        <v>91</v>
      </c>
      <c r="G521" s="12">
        <v>293</v>
      </c>
      <c r="H521" s="15">
        <v>10</v>
      </c>
      <c r="I521" s="15">
        <v>20</v>
      </c>
      <c r="J521" s="15">
        <v>5860</v>
      </c>
      <c r="K521" s="12">
        <v>879</v>
      </c>
      <c r="L521" s="15">
        <v>4981</v>
      </c>
      <c r="M521" s="15">
        <v>2930</v>
      </c>
      <c r="N521" s="15">
        <v>2051</v>
      </c>
    </row>
    <row r="522" spans="1:14" hidden="1" x14ac:dyDescent="0.25">
      <c r="A522" s="13">
        <v>44531</v>
      </c>
      <c r="B522" s="13" t="str">
        <f t="shared" si="8"/>
        <v>Q4</v>
      </c>
      <c r="C522" s="12" t="s">
        <v>84</v>
      </c>
      <c r="D522" s="12" t="s">
        <v>89</v>
      </c>
      <c r="E522" s="12" t="s">
        <v>95</v>
      </c>
      <c r="F522" s="12" t="s">
        <v>91</v>
      </c>
      <c r="G522" s="12">
        <v>293</v>
      </c>
      <c r="H522" s="15">
        <v>250</v>
      </c>
      <c r="I522" s="15">
        <v>20</v>
      </c>
      <c r="J522" s="15">
        <v>5860</v>
      </c>
      <c r="K522" s="12">
        <v>879</v>
      </c>
      <c r="L522" s="15">
        <v>4981</v>
      </c>
      <c r="M522" s="15">
        <v>2930</v>
      </c>
      <c r="N522" s="15">
        <v>2051</v>
      </c>
    </row>
    <row r="523" spans="1:14" hidden="1" x14ac:dyDescent="0.25">
      <c r="A523" s="13">
        <v>44531</v>
      </c>
      <c r="B523" s="13" t="str">
        <f t="shared" si="8"/>
        <v>Q4</v>
      </c>
      <c r="C523" s="12" t="s">
        <v>84</v>
      </c>
      <c r="D523" s="12" t="s">
        <v>98</v>
      </c>
      <c r="E523" s="12" t="s">
        <v>101</v>
      </c>
      <c r="F523" s="12" t="s">
        <v>91</v>
      </c>
      <c r="G523" s="12">
        <v>280</v>
      </c>
      <c r="H523" s="15">
        <v>3</v>
      </c>
      <c r="I523" s="15">
        <v>7</v>
      </c>
      <c r="J523" s="15">
        <v>1960</v>
      </c>
      <c r="K523" s="12">
        <v>274.39999999999998</v>
      </c>
      <c r="L523" s="15">
        <v>1685.6</v>
      </c>
      <c r="M523" s="15">
        <v>1400</v>
      </c>
      <c r="N523" s="15">
        <v>285.59999999999991</v>
      </c>
    </row>
    <row r="524" spans="1:14" hidden="1" x14ac:dyDescent="0.25">
      <c r="A524" s="13">
        <v>44531</v>
      </c>
      <c r="B524" s="13" t="str">
        <f t="shared" si="8"/>
        <v>Q4</v>
      </c>
      <c r="C524" s="12" t="s">
        <v>84</v>
      </c>
      <c r="D524" s="12" t="s">
        <v>98</v>
      </c>
      <c r="E524" s="12" t="s">
        <v>95</v>
      </c>
      <c r="F524" s="12" t="s">
        <v>91</v>
      </c>
      <c r="G524" s="12">
        <v>280</v>
      </c>
      <c r="H524" s="15">
        <v>250</v>
      </c>
      <c r="I524" s="15">
        <v>7</v>
      </c>
      <c r="J524" s="15">
        <v>1960</v>
      </c>
      <c r="K524" s="12">
        <v>274.39999999999998</v>
      </c>
      <c r="L524" s="15">
        <v>1685.6</v>
      </c>
      <c r="M524" s="15">
        <v>1400</v>
      </c>
      <c r="N524" s="15">
        <v>285.59999999999991</v>
      </c>
    </row>
    <row r="525" spans="1:14" hidden="1" x14ac:dyDescent="0.25">
      <c r="A525" s="13">
        <v>44531</v>
      </c>
      <c r="B525" s="13" t="str">
        <f t="shared" si="8"/>
        <v>Q4</v>
      </c>
      <c r="C525" s="12" t="s">
        <v>84</v>
      </c>
      <c r="D525" s="12" t="s">
        <v>93</v>
      </c>
      <c r="E525" s="12" t="s">
        <v>101</v>
      </c>
      <c r="F525" s="12" t="s">
        <v>87</v>
      </c>
      <c r="G525" s="12">
        <v>274</v>
      </c>
      <c r="H525" s="15">
        <v>3</v>
      </c>
      <c r="I525" s="15">
        <v>350</v>
      </c>
      <c r="J525" s="15">
        <v>95900</v>
      </c>
      <c r="K525" s="12">
        <v>3836</v>
      </c>
      <c r="L525" s="15">
        <v>92064</v>
      </c>
      <c r="M525" s="15">
        <v>71240</v>
      </c>
      <c r="N525" s="15">
        <v>20824</v>
      </c>
    </row>
    <row r="526" spans="1:14" hidden="1" x14ac:dyDescent="0.25">
      <c r="A526" s="13">
        <v>44531</v>
      </c>
      <c r="B526" s="13" t="str">
        <f t="shared" si="8"/>
        <v>Q4</v>
      </c>
      <c r="C526" s="12" t="s">
        <v>84</v>
      </c>
      <c r="D526" s="12" t="s">
        <v>93</v>
      </c>
      <c r="E526" s="12" t="s">
        <v>86</v>
      </c>
      <c r="F526" s="12" t="s">
        <v>87</v>
      </c>
      <c r="G526" s="12">
        <v>274</v>
      </c>
      <c r="H526" s="15">
        <v>10</v>
      </c>
      <c r="I526" s="15">
        <v>350</v>
      </c>
      <c r="J526" s="15">
        <v>95900</v>
      </c>
      <c r="K526" s="12">
        <v>3836</v>
      </c>
      <c r="L526" s="15">
        <v>92064</v>
      </c>
      <c r="M526" s="15">
        <v>71240</v>
      </c>
      <c r="N526" s="15">
        <v>20824</v>
      </c>
    </row>
  </sheetData>
  <conditionalFormatting sqref="G1:G526">
    <cfRule type="colorScale" priority="2">
      <colorScale>
        <cfvo type="min"/>
        <cfvo type="max"/>
        <color rgb="FFFCFCFF"/>
        <color rgb="FF63BE7B"/>
      </colorScale>
    </cfRule>
  </conditionalFormatting>
  <conditionalFormatting sqref="F1">
    <cfRule type="dataBar" priority="1">
      <dataBar>
        <cfvo type="min"/>
        <cfvo type="max"/>
        <color rgb="FF63C384"/>
      </dataBar>
      <extLst>
        <ext xmlns:x14="http://schemas.microsoft.com/office/spreadsheetml/2009/9/main" uri="{B025F937-C7B1-47D3-B67F-A62EFF666E3E}">
          <x14:id>{334F902C-E0EA-4539-8C5E-2C8256290ECE}</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334F902C-E0EA-4539-8C5E-2C8256290ECE}">
            <x14:dataBar minLength="0" maxLength="100" border="1" negativeBarBorderColorSameAsPositive="0">
              <x14:cfvo type="autoMin"/>
              <x14:cfvo type="autoMax"/>
              <x14:borderColor rgb="FF63C384"/>
              <x14:negativeFillColor rgb="FFFF0000"/>
              <x14:negativeBorderColor rgb="FFFF0000"/>
              <x14:axisColor rgb="FF000000"/>
            </x14:dataBar>
          </x14:cfRule>
          <xm:sqref>F1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7418C-1A74-4130-9A35-C5228147B7C8}">
  <sheetPr filterMode="1"/>
  <dimension ref="A1:C529"/>
  <sheetViews>
    <sheetView workbookViewId="0">
      <selection activeCell="H36" sqref="H36"/>
    </sheetView>
  </sheetViews>
  <sheetFormatPr defaultRowHeight="15" x14ac:dyDescent="0.25"/>
  <cols>
    <col min="2" max="2" width="10.7109375" bestFit="1" customWidth="1"/>
  </cols>
  <sheetData>
    <row r="1" spans="1:3" x14ac:dyDescent="0.25">
      <c r="A1" s="16" t="s">
        <v>105</v>
      </c>
    </row>
    <row r="3" spans="1:3" x14ac:dyDescent="0.25">
      <c r="B3" s="12" t="s">
        <v>85</v>
      </c>
      <c r="C3">
        <f>COUNTIF(Datset[Country], B3)</f>
        <v>105</v>
      </c>
    </row>
    <row r="4" spans="1:3" x14ac:dyDescent="0.25">
      <c r="B4" s="12" t="s">
        <v>89</v>
      </c>
      <c r="C4">
        <f>COUNTIF(Datset[Country], B4)</f>
        <v>105</v>
      </c>
    </row>
    <row r="5" spans="1:3" hidden="1" x14ac:dyDescent="0.25">
      <c r="B5" s="12" t="s">
        <v>89</v>
      </c>
    </row>
    <row r="6" spans="1:3" x14ac:dyDescent="0.25">
      <c r="B6" s="12" t="s">
        <v>93</v>
      </c>
      <c r="C6">
        <f>COUNTIF(Datset[Country], B6)</f>
        <v>105</v>
      </c>
    </row>
    <row r="7" spans="1:3" x14ac:dyDescent="0.25">
      <c r="B7" s="12" t="s">
        <v>85</v>
      </c>
      <c r="C7">
        <f>COUNTIF(Datset[Country], B7)</f>
        <v>105</v>
      </c>
    </row>
    <row r="8" spans="1:3" x14ac:dyDescent="0.25">
      <c r="B8" s="12" t="s">
        <v>98</v>
      </c>
      <c r="C8">
        <f>COUNTIF(Datset[Country], B8)</f>
        <v>105</v>
      </c>
    </row>
    <row r="9" spans="1:3" x14ac:dyDescent="0.25">
      <c r="B9" s="12" t="s">
        <v>100</v>
      </c>
      <c r="C9">
        <f>COUNTIF(Datset[Country], B9)</f>
        <v>104</v>
      </c>
    </row>
    <row r="10" spans="1:3" hidden="1" x14ac:dyDescent="0.25">
      <c r="B10" s="12" t="s">
        <v>100</v>
      </c>
    </row>
    <row r="11" spans="1:3" hidden="1" x14ac:dyDescent="0.25">
      <c r="B11" s="12" t="s">
        <v>100</v>
      </c>
    </row>
    <row r="12" spans="1:3" hidden="1" x14ac:dyDescent="0.25">
      <c r="B12" s="12" t="s">
        <v>89</v>
      </c>
    </row>
    <row r="13" spans="1:3" hidden="1" x14ac:dyDescent="0.25">
      <c r="B13" s="12" t="s">
        <v>98</v>
      </c>
    </row>
    <row r="14" spans="1:3" hidden="1" x14ac:dyDescent="0.25">
      <c r="B14" s="12" t="s">
        <v>89</v>
      </c>
    </row>
    <row r="15" spans="1:3" hidden="1" x14ac:dyDescent="0.25">
      <c r="B15" s="12" t="s">
        <v>100</v>
      </c>
    </row>
    <row r="16" spans="1:3" hidden="1" x14ac:dyDescent="0.25">
      <c r="B16" s="12" t="s">
        <v>100</v>
      </c>
    </row>
    <row r="17" spans="2:2" hidden="1" x14ac:dyDescent="0.25">
      <c r="B17" s="12" t="s">
        <v>85</v>
      </c>
    </row>
    <row r="18" spans="2:2" hidden="1" x14ac:dyDescent="0.25">
      <c r="B18" s="12" t="s">
        <v>89</v>
      </c>
    </row>
    <row r="19" spans="2:2" hidden="1" x14ac:dyDescent="0.25">
      <c r="B19" s="12" t="s">
        <v>93</v>
      </c>
    </row>
    <row r="20" spans="2:2" hidden="1" x14ac:dyDescent="0.25">
      <c r="B20" s="12" t="s">
        <v>89</v>
      </c>
    </row>
    <row r="21" spans="2:2" hidden="1" x14ac:dyDescent="0.25">
      <c r="B21" s="12" t="s">
        <v>85</v>
      </c>
    </row>
    <row r="22" spans="2:2" hidden="1" x14ac:dyDescent="0.25">
      <c r="B22" s="12" t="s">
        <v>85</v>
      </c>
    </row>
    <row r="23" spans="2:2" hidden="1" x14ac:dyDescent="0.25">
      <c r="B23" s="12" t="s">
        <v>100</v>
      </c>
    </row>
    <row r="24" spans="2:2" hidden="1" x14ac:dyDescent="0.25">
      <c r="B24" s="12" t="s">
        <v>93</v>
      </c>
    </row>
    <row r="25" spans="2:2" hidden="1" x14ac:dyDescent="0.25">
      <c r="B25" s="12" t="s">
        <v>89</v>
      </c>
    </row>
    <row r="26" spans="2:2" hidden="1" x14ac:dyDescent="0.25">
      <c r="B26" s="12" t="s">
        <v>98</v>
      </c>
    </row>
    <row r="27" spans="2:2" hidden="1" x14ac:dyDescent="0.25">
      <c r="B27" s="12" t="s">
        <v>98</v>
      </c>
    </row>
    <row r="28" spans="2:2" hidden="1" x14ac:dyDescent="0.25">
      <c r="B28" s="12" t="s">
        <v>93</v>
      </c>
    </row>
    <row r="29" spans="2:2" hidden="1" x14ac:dyDescent="0.25">
      <c r="B29" s="12" t="s">
        <v>93</v>
      </c>
    </row>
    <row r="30" spans="2:2" hidden="1" x14ac:dyDescent="0.25">
      <c r="B30" s="12" t="s">
        <v>85</v>
      </c>
    </row>
    <row r="31" spans="2:2" hidden="1" x14ac:dyDescent="0.25">
      <c r="B31" s="12" t="s">
        <v>98</v>
      </c>
    </row>
    <row r="32" spans="2:2" hidden="1" x14ac:dyDescent="0.25">
      <c r="B32" s="12" t="s">
        <v>98</v>
      </c>
    </row>
    <row r="33" spans="2:2" hidden="1" x14ac:dyDescent="0.25">
      <c r="B33" s="12" t="s">
        <v>98</v>
      </c>
    </row>
    <row r="34" spans="2:2" hidden="1" x14ac:dyDescent="0.25">
      <c r="B34" s="12" t="s">
        <v>93</v>
      </c>
    </row>
    <row r="35" spans="2:2" hidden="1" x14ac:dyDescent="0.25">
      <c r="B35" s="12" t="s">
        <v>93</v>
      </c>
    </row>
    <row r="36" spans="2:2" hidden="1" x14ac:dyDescent="0.25">
      <c r="B36" s="12" t="s">
        <v>100</v>
      </c>
    </row>
    <row r="37" spans="2:2" hidden="1" x14ac:dyDescent="0.25">
      <c r="B37" s="12" t="s">
        <v>85</v>
      </c>
    </row>
    <row r="38" spans="2:2" hidden="1" x14ac:dyDescent="0.25">
      <c r="B38" s="12" t="s">
        <v>93</v>
      </c>
    </row>
    <row r="39" spans="2:2" hidden="1" x14ac:dyDescent="0.25">
      <c r="B39" s="12" t="s">
        <v>93</v>
      </c>
    </row>
    <row r="40" spans="2:2" hidden="1" x14ac:dyDescent="0.25">
      <c r="B40" s="12" t="s">
        <v>89</v>
      </c>
    </row>
    <row r="41" spans="2:2" hidden="1" x14ac:dyDescent="0.25">
      <c r="B41" s="12" t="s">
        <v>100</v>
      </c>
    </row>
    <row r="42" spans="2:2" hidden="1" x14ac:dyDescent="0.25">
      <c r="B42" s="12" t="s">
        <v>98</v>
      </c>
    </row>
    <row r="43" spans="2:2" hidden="1" x14ac:dyDescent="0.25">
      <c r="B43" s="12" t="s">
        <v>98</v>
      </c>
    </row>
    <row r="44" spans="2:2" hidden="1" x14ac:dyDescent="0.25">
      <c r="B44" s="12" t="s">
        <v>93</v>
      </c>
    </row>
    <row r="45" spans="2:2" hidden="1" x14ac:dyDescent="0.25">
      <c r="B45" s="12" t="s">
        <v>85</v>
      </c>
    </row>
    <row r="46" spans="2:2" hidden="1" x14ac:dyDescent="0.25">
      <c r="B46" s="12" t="s">
        <v>89</v>
      </c>
    </row>
    <row r="47" spans="2:2" hidden="1" x14ac:dyDescent="0.25">
      <c r="B47" s="12" t="s">
        <v>85</v>
      </c>
    </row>
    <row r="48" spans="2:2" hidden="1" x14ac:dyDescent="0.25">
      <c r="B48" s="12" t="s">
        <v>85</v>
      </c>
    </row>
    <row r="49" spans="2:2" hidden="1" x14ac:dyDescent="0.25">
      <c r="B49" s="12" t="s">
        <v>98</v>
      </c>
    </row>
    <row r="50" spans="2:2" hidden="1" x14ac:dyDescent="0.25">
      <c r="B50" s="12" t="s">
        <v>85</v>
      </c>
    </row>
    <row r="51" spans="2:2" hidden="1" x14ac:dyDescent="0.25">
      <c r="B51" s="12" t="s">
        <v>100</v>
      </c>
    </row>
    <row r="52" spans="2:2" hidden="1" x14ac:dyDescent="0.25">
      <c r="B52" s="12" t="s">
        <v>89</v>
      </c>
    </row>
    <row r="53" spans="2:2" hidden="1" x14ac:dyDescent="0.25">
      <c r="B53" s="12" t="s">
        <v>93</v>
      </c>
    </row>
    <row r="54" spans="2:2" hidden="1" x14ac:dyDescent="0.25">
      <c r="B54" s="12" t="s">
        <v>89</v>
      </c>
    </row>
    <row r="55" spans="2:2" hidden="1" x14ac:dyDescent="0.25">
      <c r="B55" s="12" t="s">
        <v>100</v>
      </c>
    </row>
    <row r="56" spans="2:2" hidden="1" x14ac:dyDescent="0.25">
      <c r="B56" s="12" t="s">
        <v>93</v>
      </c>
    </row>
    <row r="57" spans="2:2" hidden="1" x14ac:dyDescent="0.25">
      <c r="B57" s="12" t="s">
        <v>100</v>
      </c>
    </row>
    <row r="58" spans="2:2" hidden="1" x14ac:dyDescent="0.25">
      <c r="B58" s="12" t="s">
        <v>98</v>
      </c>
    </row>
    <row r="59" spans="2:2" hidden="1" x14ac:dyDescent="0.25">
      <c r="B59" s="12" t="s">
        <v>89</v>
      </c>
    </row>
    <row r="60" spans="2:2" hidden="1" x14ac:dyDescent="0.25">
      <c r="B60" s="12" t="s">
        <v>93</v>
      </c>
    </row>
    <row r="61" spans="2:2" hidden="1" x14ac:dyDescent="0.25">
      <c r="B61" s="12" t="s">
        <v>98</v>
      </c>
    </row>
    <row r="62" spans="2:2" hidden="1" x14ac:dyDescent="0.25">
      <c r="B62" s="12" t="s">
        <v>100</v>
      </c>
    </row>
    <row r="63" spans="2:2" hidden="1" x14ac:dyDescent="0.25">
      <c r="B63" s="12" t="s">
        <v>89</v>
      </c>
    </row>
    <row r="64" spans="2:2" hidden="1" x14ac:dyDescent="0.25">
      <c r="B64" s="12" t="s">
        <v>85</v>
      </c>
    </row>
    <row r="65" spans="2:2" hidden="1" x14ac:dyDescent="0.25">
      <c r="B65" s="12" t="s">
        <v>98</v>
      </c>
    </row>
    <row r="66" spans="2:2" hidden="1" x14ac:dyDescent="0.25">
      <c r="B66" s="12" t="s">
        <v>100</v>
      </c>
    </row>
    <row r="67" spans="2:2" hidden="1" x14ac:dyDescent="0.25">
      <c r="B67" s="12" t="s">
        <v>85</v>
      </c>
    </row>
    <row r="68" spans="2:2" hidden="1" x14ac:dyDescent="0.25">
      <c r="B68" s="12" t="s">
        <v>89</v>
      </c>
    </row>
    <row r="69" spans="2:2" hidden="1" x14ac:dyDescent="0.25">
      <c r="B69" s="12" t="s">
        <v>85</v>
      </c>
    </row>
    <row r="70" spans="2:2" hidden="1" x14ac:dyDescent="0.25">
      <c r="B70" s="12" t="s">
        <v>98</v>
      </c>
    </row>
    <row r="71" spans="2:2" hidden="1" x14ac:dyDescent="0.25">
      <c r="B71" s="12" t="s">
        <v>93</v>
      </c>
    </row>
    <row r="72" spans="2:2" hidden="1" x14ac:dyDescent="0.25">
      <c r="B72" s="12" t="s">
        <v>100</v>
      </c>
    </row>
    <row r="73" spans="2:2" hidden="1" x14ac:dyDescent="0.25">
      <c r="B73" s="12" t="s">
        <v>93</v>
      </c>
    </row>
    <row r="74" spans="2:2" hidden="1" x14ac:dyDescent="0.25">
      <c r="B74" s="12" t="s">
        <v>93</v>
      </c>
    </row>
    <row r="75" spans="2:2" hidden="1" x14ac:dyDescent="0.25">
      <c r="B75" s="12" t="s">
        <v>100</v>
      </c>
    </row>
    <row r="76" spans="2:2" hidden="1" x14ac:dyDescent="0.25">
      <c r="B76" s="12" t="s">
        <v>89</v>
      </c>
    </row>
    <row r="77" spans="2:2" hidden="1" x14ac:dyDescent="0.25">
      <c r="B77" s="12" t="s">
        <v>89</v>
      </c>
    </row>
    <row r="78" spans="2:2" hidden="1" x14ac:dyDescent="0.25">
      <c r="B78" s="12" t="s">
        <v>85</v>
      </c>
    </row>
    <row r="79" spans="2:2" hidden="1" x14ac:dyDescent="0.25">
      <c r="B79" s="12" t="s">
        <v>89</v>
      </c>
    </row>
    <row r="80" spans="2:2" hidden="1" x14ac:dyDescent="0.25">
      <c r="B80" s="12" t="s">
        <v>100</v>
      </c>
    </row>
    <row r="81" spans="2:2" hidden="1" x14ac:dyDescent="0.25">
      <c r="B81" s="12" t="s">
        <v>98</v>
      </c>
    </row>
    <row r="82" spans="2:2" hidden="1" x14ac:dyDescent="0.25">
      <c r="B82" s="12" t="s">
        <v>85</v>
      </c>
    </row>
    <row r="83" spans="2:2" hidden="1" x14ac:dyDescent="0.25">
      <c r="B83" s="12" t="s">
        <v>89</v>
      </c>
    </row>
    <row r="84" spans="2:2" hidden="1" x14ac:dyDescent="0.25">
      <c r="B84" s="12" t="s">
        <v>89</v>
      </c>
    </row>
    <row r="85" spans="2:2" hidden="1" x14ac:dyDescent="0.25">
      <c r="B85" s="12" t="s">
        <v>89</v>
      </c>
    </row>
    <row r="86" spans="2:2" hidden="1" x14ac:dyDescent="0.25">
      <c r="B86" s="12" t="s">
        <v>85</v>
      </c>
    </row>
    <row r="87" spans="2:2" hidden="1" x14ac:dyDescent="0.25">
      <c r="B87" s="12" t="s">
        <v>93</v>
      </c>
    </row>
    <row r="88" spans="2:2" hidden="1" x14ac:dyDescent="0.25">
      <c r="B88" s="12" t="s">
        <v>93</v>
      </c>
    </row>
    <row r="89" spans="2:2" hidden="1" x14ac:dyDescent="0.25">
      <c r="B89" s="12" t="s">
        <v>89</v>
      </c>
    </row>
    <row r="90" spans="2:2" hidden="1" x14ac:dyDescent="0.25">
      <c r="B90" s="12" t="s">
        <v>93</v>
      </c>
    </row>
    <row r="91" spans="2:2" hidden="1" x14ac:dyDescent="0.25">
      <c r="B91" s="12" t="s">
        <v>85</v>
      </c>
    </row>
    <row r="92" spans="2:2" hidden="1" x14ac:dyDescent="0.25">
      <c r="B92" s="12" t="s">
        <v>100</v>
      </c>
    </row>
    <row r="93" spans="2:2" hidden="1" x14ac:dyDescent="0.25">
      <c r="B93" s="12" t="s">
        <v>98</v>
      </c>
    </row>
    <row r="94" spans="2:2" hidden="1" x14ac:dyDescent="0.25">
      <c r="B94" s="12" t="s">
        <v>100</v>
      </c>
    </row>
    <row r="95" spans="2:2" hidden="1" x14ac:dyDescent="0.25">
      <c r="B95" s="12" t="s">
        <v>100</v>
      </c>
    </row>
    <row r="96" spans="2:2" hidden="1" x14ac:dyDescent="0.25">
      <c r="B96" s="12" t="s">
        <v>100</v>
      </c>
    </row>
    <row r="97" spans="2:2" hidden="1" x14ac:dyDescent="0.25">
      <c r="B97" s="12" t="s">
        <v>93</v>
      </c>
    </row>
    <row r="98" spans="2:2" hidden="1" x14ac:dyDescent="0.25">
      <c r="B98" s="12" t="s">
        <v>85</v>
      </c>
    </row>
    <row r="99" spans="2:2" hidden="1" x14ac:dyDescent="0.25">
      <c r="B99" s="12" t="s">
        <v>98</v>
      </c>
    </row>
    <row r="100" spans="2:2" hidden="1" x14ac:dyDescent="0.25">
      <c r="B100" s="12" t="s">
        <v>85</v>
      </c>
    </row>
    <row r="101" spans="2:2" hidden="1" x14ac:dyDescent="0.25">
      <c r="B101" s="12" t="s">
        <v>98</v>
      </c>
    </row>
    <row r="102" spans="2:2" hidden="1" x14ac:dyDescent="0.25">
      <c r="B102" s="12" t="s">
        <v>98</v>
      </c>
    </row>
    <row r="103" spans="2:2" hidden="1" x14ac:dyDescent="0.25">
      <c r="B103" s="12" t="s">
        <v>93</v>
      </c>
    </row>
    <row r="104" spans="2:2" hidden="1" x14ac:dyDescent="0.25">
      <c r="B104" s="12" t="s">
        <v>85</v>
      </c>
    </row>
    <row r="105" spans="2:2" hidden="1" x14ac:dyDescent="0.25">
      <c r="B105" s="12" t="s">
        <v>100</v>
      </c>
    </row>
    <row r="106" spans="2:2" hidden="1" x14ac:dyDescent="0.25">
      <c r="B106" s="12" t="s">
        <v>98</v>
      </c>
    </row>
    <row r="107" spans="2:2" hidden="1" x14ac:dyDescent="0.25">
      <c r="B107" s="12" t="s">
        <v>98</v>
      </c>
    </row>
    <row r="108" spans="2:2" hidden="1" x14ac:dyDescent="0.25">
      <c r="B108" s="12" t="s">
        <v>93</v>
      </c>
    </row>
    <row r="109" spans="2:2" hidden="1" x14ac:dyDescent="0.25">
      <c r="B109" s="12" t="s">
        <v>89</v>
      </c>
    </row>
    <row r="110" spans="2:2" hidden="1" x14ac:dyDescent="0.25">
      <c r="B110" s="12" t="s">
        <v>98</v>
      </c>
    </row>
    <row r="111" spans="2:2" hidden="1" x14ac:dyDescent="0.25">
      <c r="B111" s="12" t="s">
        <v>89</v>
      </c>
    </row>
    <row r="112" spans="2:2" hidden="1" x14ac:dyDescent="0.25">
      <c r="B112" s="12" t="s">
        <v>85</v>
      </c>
    </row>
    <row r="113" spans="2:2" hidden="1" x14ac:dyDescent="0.25">
      <c r="B113" s="12" t="s">
        <v>85</v>
      </c>
    </row>
    <row r="114" spans="2:2" hidden="1" x14ac:dyDescent="0.25">
      <c r="B114" s="12" t="s">
        <v>89</v>
      </c>
    </row>
    <row r="115" spans="2:2" hidden="1" x14ac:dyDescent="0.25">
      <c r="B115" s="12" t="s">
        <v>93</v>
      </c>
    </row>
    <row r="116" spans="2:2" hidden="1" x14ac:dyDescent="0.25">
      <c r="B116" s="12" t="s">
        <v>85</v>
      </c>
    </row>
    <row r="117" spans="2:2" hidden="1" x14ac:dyDescent="0.25">
      <c r="B117" s="12" t="s">
        <v>93</v>
      </c>
    </row>
    <row r="118" spans="2:2" hidden="1" x14ac:dyDescent="0.25">
      <c r="B118" s="12" t="s">
        <v>98</v>
      </c>
    </row>
    <row r="119" spans="2:2" hidden="1" x14ac:dyDescent="0.25">
      <c r="B119" s="12" t="s">
        <v>100</v>
      </c>
    </row>
    <row r="120" spans="2:2" hidden="1" x14ac:dyDescent="0.25">
      <c r="B120" s="12" t="s">
        <v>98</v>
      </c>
    </row>
    <row r="121" spans="2:2" hidden="1" x14ac:dyDescent="0.25">
      <c r="B121" s="12" t="s">
        <v>100</v>
      </c>
    </row>
    <row r="122" spans="2:2" hidden="1" x14ac:dyDescent="0.25">
      <c r="B122" s="12" t="s">
        <v>100</v>
      </c>
    </row>
    <row r="123" spans="2:2" hidden="1" x14ac:dyDescent="0.25">
      <c r="B123" s="12" t="s">
        <v>89</v>
      </c>
    </row>
    <row r="124" spans="2:2" hidden="1" x14ac:dyDescent="0.25">
      <c r="B124" s="12" t="s">
        <v>93</v>
      </c>
    </row>
    <row r="125" spans="2:2" hidden="1" x14ac:dyDescent="0.25">
      <c r="B125" s="12" t="s">
        <v>93</v>
      </c>
    </row>
    <row r="126" spans="2:2" hidden="1" x14ac:dyDescent="0.25">
      <c r="B126" s="12" t="s">
        <v>100</v>
      </c>
    </row>
    <row r="127" spans="2:2" hidden="1" x14ac:dyDescent="0.25">
      <c r="B127" s="12" t="s">
        <v>89</v>
      </c>
    </row>
    <row r="128" spans="2:2" hidden="1" x14ac:dyDescent="0.25">
      <c r="B128" s="12" t="s">
        <v>89</v>
      </c>
    </row>
    <row r="129" spans="1:3" hidden="1" x14ac:dyDescent="0.25">
      <c r="B129" s="12" t="s">
        <v>85</v>
      </c>
    </row>
    <row r="130" spans="1:3" ht="15.75" x14ac:dyDescent="0.25">
      <c r="B130" s="17" t="s">
        <v>104</v>
      </c>
      <c r="C130" s="18">
        <f>COUNTIF(Datset[Country], B130)</f>
        <v>0</v>
      </c>
    </row>
    <row r="131" spans="1:3" hidden="1" x14ac:dyDescent="0.25">
      <c r="A131" s="12" t="s">
        <v>98</v>
      </c>
    </row>
    <row r="132" spans="1:3" hidden="1" x14ac:dyDescent="0.25">
      <c r="A132" s="12" t="s">
        <v>93</v>
      </c>
    </row>
    <row r="133" spans="1:3" hidden="1" x14ac:dyDescent="0.25">
      <c r="A133" s="12" t="s">
        <v>98</v>
      </c>
    </row>
    <row r="134" spans="1:3" hidden="1" x14ac:dyDescent="0.25">
      <c r="A134" s="12" t="s">
        <v>98</v>
      </c>
    </row>
    <row r="135" spans="1:3" hidden="1" x14ac:dyDescent="0.25">
      <c r="A135" s="12" t="s">
        <v>100</v>
      </c>
    </row>
    <row r="136" spans="1:3" hidden="1" x14ac:dyDescent="0.25">
      <c r="A136" s="12" t="s">
        <v>100</v>
      </c>
    </row>
    <row r="137" spans="1:3" hidden="1" x14ac:dyDescent="0.25">
      <c r="A137" s="12" t="s">
        <v>85</v>
      </c>
    </row>
    <row r="138" spans="1:3" hidden="1" x14ac:dyDescent="0.25">
      <c r="A138" s="12" t="s">
        <v>85</v>
      </c>
    </row>
    <row r="139" spans="1:3" hidden="1" x14ac:dyDescent="0.25">
      <c r="A139" s="12" t="s">
        <v>85</v>
      </c>
    </row>
    <row r="140" spans="1:3" hidden="1" x14ac:dyDescent="0.25">
      <c r="A140" s="12" t="s">
        <v>93</v>
      </c>
    </row>
    <row r="141" spans="1:3" hidden="1" x14ac:dyDescent="0.25">
      <c r="A141" s="12" t="s">
        <v>89</v>
      </c>
    </row>
    <row r="142" spans="1:3" hidden="1" x14ac:dyDescent="0.25">
      <c r="A142" s="12" t="s">
        <v>98</v>
      </c>
    </row>
    <row r="143" spans="1:3" hidden="1" x14ac:dyDescent="0.25">
      <c r="A143" s="12" t="s">
        <v>93</v>
      </c>
    </row>
    <row r="144" spans="1:3" hidden="1" x14ac:dyDescent="0.25">
      <c r="A144" s="12" t="s">
        <v>100</v>
      </c>
    </row>
    <row r="145" spans="1:1" hidden="1" x14ac:dyDescent="0.25">
      <c r="A145" s="12" t="s">
        <v>93</v>
      </c>
    </row>
    <row r="146" spans="1:1" hidden="1" x14ac:dyDescent="0.25">
      <c r="A146" s="12" t="s">
        <v>89</v>
      </c>
    </row>
    <row r="147" spans="1:1" hidden="1" x14ac:dyDescent="0.25">
      <c r="A147" s="12" t="s">
        <v>100</v>
      </c>
    </row>
    <row r="148" spans="1:1" hidden="1" x14ac:dyDescent="0.25">
      <c r="A148" s="12" t="s">
        <v>93</v>
      </c>
    </row>
    <row r="149" spans="1:1" hidden="1" x14ac:dyDescent="0.25">
      <c r="A149" s="12" t="s">
        <v>93</v>
      </c>
    </row>
    <row r="150" spans="1:1" hidden="1" x14ac:dyDescent="0.25">
      <c r="A150" s="12" t="s">
        <v>98</v>
      </c>
    </row>
    <row r="151" spans="1:1" hidden="1" x14ac:dyDescent="0.25">
      <c r="A151" s="12" t="s">
        <v>85</v>
      </c>
    </row>
    <row r="152" spans="1:1" hidden="1" x14ac:dyDescent="0.25">
      <c r="A152" s="12" t="s">
        <v>100</v>
      </c>
    </row>
    <row r="153" spans="1:1" hidden="1" x14ac:dyDescent="0.25">
      <c r="A153" s="12" t="s">
        <v>93</v>
      </c>
    </row>
    <row r="154" spans="1:1" hidden="1" x14ac:dyDescent="0.25">
      <c r="A154" s="12" t="s">
        <v>93</v>
      </c>
    </row>
    <row r="155" spans="1:1" hidden="1" x14ac:dyDescent="0.25">
      <c r="A155" s="12" t="s">
        <v>98</v>
      </c>
    </row>
    <row r="156" spans="1:1" hidden="1" x14ac:dyDescent="0.25">
      <c r="A156" s="12" t="s">
        <v>85</v>
      </c>
    </row>
    <row r="157" spans="1:1" hidden="1" x14ac:dyDescent="0.25">
      <c r="A157" s="12" t="s">
        <v>89</v>
      </c>
    </row>
    <row r="158" spans="1:1" hidden="1" x14ac:dyDescent="0.25">
      <c r="A158" s="12" t="s">
        <v>85</v>
      </c>
    </row>
    <row r="159" spans="1:1" hidden="1" x14ac:dyDescent="0.25">
      <c r="A159" s="12" t="s">
        <v>89</v>
      </c>
    </row>
    <row r="160" spans="1:1" hidden="1" x14ac:dyDescent="0.25">
      <c r="A160" s="12" t="s">
        <v>98</v>
      </c>
    </row>
    <row r="161" spans="1:1" hidden="1" x14ac:dyDescent="0.25">
      <c r="A161" s="12" t="s">
        <v>98</v>
      </c>
    </row>
    <row r="162" spans="1:1" hidden="1" x14ac:dyDescent="0.25">
      <c r="A162" s="12" t="s">
        <v>89</v>
      </c>
    </row>
    <row r="163" spans="1:1" hidden="1" x14ac:dyDescent="0.25">
      <c r="A163" s="12" t="s">
        <v>85</v>
      </c>
    </row>
    <row r="164" spans="1:1" hidden="1" x14ac:dyDescent="0.25">
      <c r="A164" s="12" t="s">
        <v>98</v>
      </c>
    </row>
    <row r="165" spans="1:1" hidden="1" x14ac:dyDescent="0.25">
      <c r="A165" s="12" t="s">
        <v>89</v>
      </c>
    </row>
    <row r="166" spans="1:1" hidden="1" x14ac:dyDescent="0.25">
      <c r="A166" s="12" t="s">
        <v>89</v>
      </c>
    </row>
    <row r="167" spans="1:1" hidden="1" x14ac:dyDescent="0.25">
      <c r="A167" s="12" t="s">
        <v>98</v>
      </c>
    </row>
    <row r="168" spans="1:1" hidden="1" x14ac:dyDescent="0.25">
      <c r="A168" s="12" t="s">
        <v>89</v>
      </c>
    </row>
    <row r="169" spans="1:1" hidden="1" x14ac:dyDescent="0.25">
      <c r="A169" s="12" t="s">
        <v>85</v>
      </c>
    </row>
    <row r="170" spans="1:1" hidden="1" x14ac:dyDescent="0.25">
      <c r="A170" s="12" t="s">
        <v>93</v>
      </c>
    </row>
    <row r="171" spans="1:1" hidden="1" x14ac:dyDescent="0.25">
      <c r="A171" s="12" t="s">
        <v>98</v>
      </c>
    </row>
    <row r="172" spans="1:1" hidden="1" x14ac:dyDescent="0.25">
      <c r="A172" s="12" t="s">
        <v>100</v>
      </c>
    </row>
    <row r="173" spans="1:1" hidden="1" x14ac:dyDescent="0.25">
      <c r="A173" s="12" t="s">
        <v>100</v>
      </c>
    </row>
    <row r="174" spans="1:1" hidden="1" x14ac:dyDescent="0.25">
      <c r="A174" s="12" t="s">
        <v>100</v>
      </c>
    </row>
    <row r="175" spans="1:1" hidden="1" x14ac:dyDescent="0.25">
      <c r="A175" s="12" t="s">
        <v>85</v>
      </c>
    </row>
    <row r="176" spans="1:1" hidden="1" x14ac:dyDescent="0.25">
      <c r="A176" s="12" t="s">
        <v>100</v>
      </c>
    </row>
    <row r="177" spans="1:1" hidden="1" x14ac:dyDescent="0.25">
      <c r="A177" s="12" t="s">
        <v>85</v>
      </c>
    </row>
    <row r="178" spans="1:1" hidden="1" x14ac:dyDescent="0.25">
      <c r="A178" s="12" t="s">
        <v>93</v>
      </c>
    </row>
    <row r="179" spans="1:1" hidden="1" x14ac:dyDescent="0.25">
      <c r="A179" s="12" t="s">
        <v>93</v>
      </c>
    </row>
    <row r="180" spans="1:1" hidden="1" x14ac:dyDescent="0.25">
      <c r="A180" s="12" t="s">
        <v>85</v>
      </c>
    </row>
    <row r="181" spans="1:1" hidden="1" x14ac:dyDescent="0.25">
      <c r="A181" s="12" t="s">
        <v>85</v>
      </c>
    </row>
    <row r="182" spans="1:1" hidden="1" x14ac:dyDescent="0.25">
      <c r="A182" s="12" t="s">
        <v>85</v>
      </c>
    </row>
    <row r="183" spans="1:1" hidden="1" x14ac:dyDescent="0.25">
      <c r="A183" s="12" t="s">
        <v>85</v>
      </c>
    </row>
    <row r="184" spans="1:1" hidden="1" x14ac:dyDescent="0.25">
      <c r="A184" s="12" t="s">
        <v>93</v>
      </c>
    </row>
    <row r="185" spans="1:1" hidden="1" x14ac:dyDescent="0.25">
      <c r="A185" s="12" t="s">
        <v>93</v>
      </c>
    </row>
    <row r="186" spans="1:1" hidden="1" x14ac:dyDescent="0.25">
      <c r="A186" s="12" t="s">
        <v>85</v>
      </c>
    </row>
    <row r="187" spans="1:1" hidden="1" x14ac:dyDescent="0.25">
      <c r="A187" s="12" t="s">
        <v>85</v>
      </c>
    </row>
    <row r="188" spans="1:1" hidden="1" x14ac:dyDescent="0.25">
      <c r="A188" s="12" t="s">
        <v>100</v>
      </c>
    </row>
    <row r="189" spans="1:1" hidden="1" x14ac:dyDescent="0.25">
      <c r="A189" s="12" t="s">
        <v>100</v>
      </c>
    </row>
    <row r="190" spans="1:1" hidden="1" x14ac:dyDescent="0.25">
      <c r="A190" s="12" t="s">
        <v>100</v>
      </c>
    </row>
    <row r="191" spans="1:1" hidden="1" x14ac:dyDescent="0.25">
      <c r="A191" s="12" t="s">
        <v>100</v>
      </c>
    </row>
    <row r="192" spans="1:1" hidden="1" x14ac:dyDescent="0.25">
      <c r="A192" s="12" t="s">
        <v>98</v>
      </c>
    </row>
    <row r="193" spans="1:1" hidden="1" x14ac:dyDescent="0.25">
      <c r="A193" s="12" t="s">
        <v>98</v>
      </c>
    </row>
    <row r="194" spans="1:1" hidden="1" x14ac:dyDescent="0.25">
      <c r="A194" s="12" t="s">
        <v>89</v>
      </c>
    </row>
    <row r="195" spans="1:1" hidden="1" x14ac:dyDescent="0.25">
      <c r="A195" s="12" t="s">
        <v>89</v>
      </c>
    </row>
    <row r="196" spans="1:1" hidden="1" x14ac:dyDescent="0.25">
      <c r="A196" s="12" t="s">
        <v>89</v>
      </c>
    </row>
    <row r="197" spans="1:1" hidden="1" x14ac:dyDescent="0.25">
      <c r="A197" s="12" t="s">
        <v>89</v>
      </c>
    </row>
    <row r="198" spans="1:1" hidden="1" x14ac:dyDescent="0.25">
      <c r="A198" s="12" t="s">
        <v>89</v>
      </c>
    </row>
    <row r="199" spans="1:1" hidden="1" x14ac:dyDescent="0.25">
      <c r="A199" s="12" t="s">
        <v>89</v>
      </c>
    </row>
    <row r="200" spans="1:1" hidden="1" x14ac:dyDescent="0.25">
      <c r="A200" s="12" t="s">
        <v>85</v>
      </c>
    </row>
    <row r="201" spans="1:1" hidden="1" x14ac:dyDescent="0.25">
      <c r="A201" s="12" t="s">
        <v>85</v>
      </c>
    </row>
    <row r="202" spans="1:1" hidden="1" x14ac:dyDescent="0.25">
      <c r="A202" s="12" t="s">
        <v>98</v>
      </c>
    </row>
    <row r="203" spans="1:1" hidden="1" x14ac:dyDescent="0.25">
      <c r="A203" s="12" t="s">
        <v>98</v>
      </c>
    </row>
    <row r="204" spans="1:1" hidden="1" x14ac:dyDescent="0.25">
      <c r="A204" s="12" t="s">
        <v>98</v>
      </c>
    </row>
    <row r="205" spans="1:1" hidden="1" x14ac:dyDescent="0.25">
      <c r="A205" s="12" t="s">
        <v>98</v>
      </c>
    </row>
    <row r="206" spans="1:1" hidden="1" x14ac:dyDescent="0.25">
      <c r="A206" s="12" t="s">
        <v>100</v>
      </c>
    </row>
    <row r="207" spans="1:1" hidden="1" x14ac:dyDescent="0.25">
      <c r="A207" s="12" t="s">
        <v>100</v>
      </c>
    </row>
    <row r="208" spans="1:1" hidden="1" x14ac:dyDescent="0.25">
      <c r="A208" s="12" t="s">
        <v>89</v>
      </c>
    </row>
    <row r="209" spans="1:1" hidden="1" x14ac:dyDescent="0.25">
      <c r="A209" s="12" t="s">
        <v>89</v>
      </c>
    </row>
    <row r="210" spans="1:1" hidden="1" x14ac:dyDescent="0.25">
      <c r="A210" s="12" t="s">
        <v>98</v>
      </c>
    </row>
    <row r="211" spans="1:1" hidden="1" x14ac:dyDescent="0.25">
      <c r="A211" s="12" t="s">
        <v>98</v>
      </c>
    </row>
    <row r="212" spans="1:1" hidden="1" x14ac:dyDescent="0.25">
      <c r="A212" s="12" t="s">
        <v>93</v>
      </c>
    </row>
    <row r="213" spans="1:1" hidden="1" x14ac:dyDescent="0.25">
      <c r="A213" s="12" t="s">
        <v>93</v>
      </c>
    </row>
    <row r="214" spans="1:1" hidden="1" x14ac:dyDescent="0.25">
      <c r="A214" s="12" t="s">
        <v>89</v>
      </c>
    </row>
    <row r="215" spans="1:1" hidden="1" x14ac:dyDescent="0.25">
      <c r="A215" s="12" t="s">
        <v>89</v>
      </c>
    </row>
    <row r="216" spans="1:1" hidden="1" x14ac:dyDescent="0.25">
      <c r="A216" s="12" t="s">
        <v>93</v>
      </c>
    </row>
    <row r="217" spans="1:1" hidden="1" x14ac:dyDescent="0.25">
      <c r="A217" s="12" t="s">
        <v>93</v>
      </c>
    </row>
    <row r="218" spans="1:1" hidden="1" x14ac:dyDescent="0.25">
      <c r="A218" s="12" t="s">
        <v>85</v>
      </c>
    </row>
    <row r="219" spans="1:1" hidden="1" x14ac:dyDescent="0.25">
      <c r="A219" s="12" t="s">
        <v>85</v>
      </c>
    </row>
    <row r="220" spans="1:1" hidden="1" x14ac:dyDescent="0.25">
      <c r="A220" s="12" t="s">
        <v>85</v>
      </c>
    </row>
    <row r="221" spans="1:1" hidden="1" x14ac:dyDescent="0.25">
      <c r="A221" s="12" t="s">
        <v>85</v>
      </c>
    </row>
    <row r="222" spans="1:1" hidden="1" x14ac:dyDescent="0.25">
      <c r="A222" s="12" t="s">
        <v>100</v>
      </c>
    </row>
    <row r="223" spans="1:1" hidden="1" x14ac:dyDescent="0.25">
      <c r="A223" s="12" t="s">
        <v>100</v>
      </c>
    </row>
    <row r="224" spans="1:1" hidden="1" x14ac:dyDescent="0.25">
      <c r="A224" s="12" t="s">
        <v>98</v>
      </c>
    </row>
    <row r="225" spans="1:1" hidden="1" x14ac:dyDescent="0.25">
      <c r="A225" s="12" t="s">
        <v>98</v>
      </c>
    </row>
    <row r="226" spans="1:1" hidden="1" x14ac:dyDescent="0.25">
      <c r="A226" s="12" t="s">
        <v>93</v>
      </c>
    </row>
    <row r="227" spans="1:1" hidden="1" x14ac:dyDescent="0.25">
      <c r="A227" s="12" t="s">
        <v>93</v>
      </c>
    </row>
    <row r="228" spans="1:1" hidden="1" x14ac:dyDescent="0.25">
      <c r="A228" s="12" t="s">
        <v>98</v>
      </c>
    </row>
    <row r="229" spans="1:1" hidden="1" x14ac:dyDescent="0.25">
      <c r="A229" s="12" t="s">
        <v>98</v>
      </c>
    </row>
    <row r="230" spans="1:1" hidden="1" x14ac:dyDescent="0.25">
      <c r="A230" s="12" t="s">
        <v>100</v>
      </c>
    </row>
    <row r="231" spans="1:1" hidden="1" x14ac:dyDescent="0.25">
      <c r="A231" s="12" t="s">
        <v>100</v>
      </c>
    </row>
    <row r="232" spans="1:1" hidden="1" x14ac:dyDescent="0.25">
      <c r="A232" s="12" t="s">
        <v>89</v>
      </c>
    </row>
    <row r="233" spans="1:1" hidden="1" x14ac:dyDescent="0.25">
      <c r="A233" s="12" t="s">
        <v>89</v>
      </c>
    </row>
    <row r="234" spans="1:1" hidden="1" x14ac:dyDescent="0.25">
      <c r="A234" s="12" t="s">
        <v>93</v>
      </c>
    </row>
    <row r="235" spans="1:1" hidden="1" x14ac:dyDescent="0.25">
      <c r="A235" s="12" t="s">
        <v>93</v>
      </c>
    </row>
    <row r="236" spans="1:1" hidden="1" x14ac:dyDescent="0.25">
      <c r="A236" s="12" t="s">
        <v>85</v>
      </c>
    </row>
    <row r="237" spans="1:1" hidden="1" x14ac:dyDescent="0.25">
      <c r="A237" s="12" t="s">
        <v>85</v>
      </c>
    </row>
    <row r="238" spans="1:1" hidden="1" x14ac:dyDescent="0.25">
      <c r="A238" s="12" t="s">
        <v>98</v>
      </c>
    </row>
    <row r="239" spans="1:1" hidden="1" x14ac:dyDescent="0.25">
      <c r="A239" s="12" t="s">
        <v>98</v>
      </c>
    </row>
    <row r="240" spans="1:1" hidden="1" x14ac:dyDescent="0.25">
      <c r="A240" s="12" t="s">
        <v>100</v>
      </c>
    </row>
    <row r="241" spans="1:1" hidden="1" x14ac:dyDescent="0.25">
      <c r="A241" s="12" t="s">
        <v>100</v>
      </c>
    </row>
    <row r="242" spans="1:1" hidden="1" x14ac:dyDescent="0.25">
      <c r="A242" s="12" t="s">
        <v>100</v>
      </c>
    </row>
    <row r="243" spans="1:1" hidden="1" x14ac:dyDescent="0.25">
      <c r="A243" s="12" t="s">
        <v>100</v>
      </c>
    </row>
    <row r="244" spans="1:1" hidden="1" x14ac:dyDescent="0.25">
      <c r="A244" s="12" t="s">
        <v>93</v>
      </c>
    </row>
    <row r="245" spans="1:1" hidden="1" x14ac:dyDescent="0.25">
      <c r="A245" s="12" t="s">
        <v>93</v>
      </c>
    </row>
    <row r="246" spans="1:1" hidden="1" x14ac:dyDescent="0.25">
      <c r="A246" s="12" t="s">
        <v>89</v>
      </c>
    </row>
    <row r="247" spans="1:1" hidden="1" x14ac:dyDescent="0.25">
      <c r="A247" s="12" t="s">
        <v>89</v>
      </c>
    </row>
    <row r="248" spans="1:1" hidden="1" x14ac:dyDescent="0.25">
      <c r="A248" s="12" t="s">
        <v>85</v>
      </c>
    </row>
    <row r="249" spans="1:1" hidden="1" x14ac:dyDescent="0.25">
      <c r="A249" s="12" t="s">
        <v>89</v>
      </c>
    </row>
    <row r="250" spans="1:1" hidden="1" x14ac:dyDescent="0.25">
      <c r="A250" s="12" t="s">
        <v>85</v>
      </c>
    </row>
    <row r="251" spans="1:1" hidden="1" x14ac:dyDescent="0.25">
      <c r="A251" s="12" t="s">
        <v>93</v>
      </c>
    </row>
    <row r="252" spans="1:1" hidden="1" x14ac:dyDescent="0.25">
      <c r="A252" s="12" t="s">
        <v>98</v>
      </c>
    </row>
    <row r="253" spans="1:1" hidden="1" x14ac:dyDescent="0.25">
      <c r="A253" s="12" t="s">
        <v>93</v>
      </c>
    </row>
    <row r="254" spans="1:1" hidden="1" x14ac:dyDescent="0.25">
      <c r="A254" s="12" t="s">
        <v>89</v>
      </c>
    </row>
    <row r="255" spans="1:1" hidden="1" x14ac:dyDescent="0.25">
      <c r="A255" s="12" t="s">
        <v>93</v>
      </c>
    </row>
    <row r="256" spans="1:1" hidden="1" x14ac:dyDescent="0.25">
      <c r="A256" s="12" t="s">
        <v>89</v>
      </c>
    </row>
    <row r="257" spans="1:1" hidden="1" x14ac:dyDescent="0.25">
      <c r="A257" s="12" t="s">
        <v>98</v>
      </c>
    </row>
    <row r="258" spans="1:1" hidden="1" x14ac:dyDescent="0.25">
      <c r="A258" s="12" t="s">
        <v>85</v>
      </c>
    </row>
    <row r="259" spans="1:1" hidden="1" x14ac:dyDescent="0.25">
      <c r="A259" s="12" t="s">
        <v>93</v>
      </c>
    </row>
    <row r="260" spans="1:1" hidden="1" x14ac:dyDescent="0.25">
      <c r="A260" s="12" t="s">
        <v>93</v>
      </c>
    </row>
    <row r="261" spans="1:1" hidden="1" x14ac:dyDescent="0.25">
      <c r="A261" s="12" t="s">
        <v>89</v>
      </c>
    </row>
    <row r="262" spans="1:1" hidden="1" x14ac:dyDescent="0.25">
      <c r="A262" s="12" t="s">
        <v>100</v>
      </c>
    </row>
    <row r="263" spans="1:1" hidden="1" x14ac:dyDescent="0.25">
      <c r="A263" s="12" t="s">
        <v>85</v>
      </c>
    </row>
    <row r="264" spans="1:1" hidden="1" x14ac:dyDescent="0.25">
      <c r="A264" s="12" t="s">
        <v>100</v>
      </c>
    </row>
    <row r="265" spans="1:1" hidden="1" x14ac:dyDescent="0.25">
      <c r="A265" s="12" t="s">
        <v>98</v>
      </c>
    </row>
    <row r="266" spans="1:1" hidden="1" x14ac:dyDescent="0.25">
      <c r="A266" s="12" t="s">
        <v>100</v>
      </c>
    </row>
    <row r="267" spans="1:1" hidden="1" x14ac:dyDescent="0.25">
      <c r="A267" s="12" t="s">
        <v>89</v>
      </c>
    </row>
    <row r="268" spans="1:1" hidden="1" x14ac:dyDescent="0.25">
      <c r="A268" s="12" t="s">
        <v>85</v>
      </c>
    </row>
    <row r="269" spans="1:1" hidden="1" x14ac:dyDescent="0.25">
      <c r="A269" s="12" t="s">
        <v>100</v>
      </c>
    </row>
    <row r="270" spans="1:1" hidden="1" x14ac:dyDescent="0.25">
      <c r="A270" s="12" t="s">
        <v>89</v>
      </c>
    </row>
    <row r="271" spans="1:1" hidden="1" x14ac:dyDescent="0.25">
      <c r="A271" s="12" t="s">
        <v>93</v>
      </c>
    </row>
    <row r="272" spans="1:1" hidden="1" x14ac:dyDescent="0.25">
      <c r="A272" s="12" t="s">
        <v>98</v>
      </c>
    </row>
    <row r="273" spans="1:1" hidden="1" x14ac:dyDescent="0.25">
      <c r="A273" s="12" t="s">
        <v>85</v>
      </c>
    </row>
    <row r="274" spans="1:1" hidden="1" x14ac:dyDescent="0.25">
      <c r="A274" s="12" t="s">
        <v>85</v>
      </c>
    </row>
    <row r="275" spans="1:1" hidden="1" x14ac:dyDescent="0.25">
      <c r="A275" s="12" t="s">
        <v>100</v>
      </c>
    </row>
    <row r="276" spans="1:1" hidden="1" x14ac:dyDescent="0.25">
      <c r="A276" s="12" t="s">
        <v>98</v>
      </c>
    </row>
    <row r="277" spans="1:1" hidden="1" x14ac:dyDescent="0.25">
      <c r="A277" s="12" t="s">
        <v>100</v>
      </c>
    </row>
    <row r="278" spans="1:1" hidden="1" x14ac:dyDescent="0.25">
      <c r="A278" s="12" t="s">
        <v>89</v>
      </c>
    </row>
    <row r="279" spans="1:1" hidden="1" x14ac:dyDescent="0.25">
      <c r="A279" s="12" t="s">
        <v>100</v>
      </c>
    </row>
    <row r="280" spans="1:1" hidden="1" x14ac:dyDescent="0.25">
      <c r="A280" s="12" t="s">
        <v>98</v>
      </c>
    </row>
    <row r="281" spans="1:1" hidden="1" x14ac:dyDescent="0.25">
      <c r="A281" s="12" t="s">
        <v>93</v>
      </c>
    </row>
    <row r="282" spans="1:1" hidden="1" x14ac:dyDescent="0.25">
      <c r="A282" s="12" t="s">
        <v>98</v>
      </c>
    </row>
    <row r="283" spans="1:1" hidden="1" x14ac:dyDescent="0.25">
      <c r="A283" s="12" t="s">
        <v>93</v>
      </c>
    </row>
    <row r="284" spans="1:1" hidden="1" x14ac:dyDescent="0.25">
      <c r="A284" s="12" t="s">
        <v>93</v>
      </c>
    </row>
    <row r="285" spans="1:1" hidden="1" x14ac:dyDescent="0.25">
      <c r="A285" s="12" t="s">
        <v>93</v>
      </c>
    </row>
    <row r="286" spans="1:1" hidden="1" x14ac:dyDescent="0.25">
      <c r="A286" s="12" t="s">
        <v>98</v>
      </c>
    </row>
    <row r="287" spans="1:1" hidden="1" x14ac:dyDescent="0.25">
      <c r="A287" s="12" t="s">
        <v>89</v>
      </c>
    </row>
    <row r="288" spans="1:1" hidden="1" x14ac:dyDescent="0.25">
      <c r="A288" s="12" t="s">
        <v>98</v>
      </c>
    </row>
    <row r="289" spans="1:1" hidden="1" x14ac:dyDescent="0.25">
      <c r="A289" s="12" t="s">
        <v>85</v>
      </c>
    </row>
    <row r="290" spans="1:1" hidden="1" x14ac:dyDescent="0.25">
      <c r="A290" s="12" t="s">
        <v>93</v>
      </c>
    </row>
    <row r="291" spans="1:1" hidden="1" x14ac:dyDescent="0.25">
      <c r="A291" s="12" t="s">
        <v>89</v>
      </c>
    </row>
    <row r="292" spans="1:1" hidden="1" x14ac:dyDescent="0.25">
      <c r="A292" s="12" t="s">
        <v>85</v>
      </c>
    </row>
    <row r="293" spans="1:1" hidden="1" x14ac:dyDescent="0.25">
      <c r="A293" s="12" t="s">
        <v>93</v>
      </c>
    </row>
    <row r="294" spans="1:1" hidden="1" x14ac:dyDescent="0.25">
      <c r="A294" s="12" t="s">
        <v>93</v>
      </c>
    </row>
    <row r="295" spans="1:1" hidden="1" x14ac:dyDescent="0.25">
      <c r="A295" s="12" t="s">
        <v>89</v>
      </c>
    </row>
    <row r="296" spans="1:1" hidden="1" x14ac:dyDescent="0.25">
      <c r="A296" s="12" t="s">
        <v>100</v>
      </c>
    </row>
    <row r="297" spans="1:1" hidden="1" x14ac:dyDescent="0.25">
      <c r="A297" s="12" t="s">
        <v>85</v>
      </c>
    </row>
    <row r="298" spans="1:1" hidden="1" x14ac:dyDescent="0.25">
      <c r="A298" s="12" t="s">
        <v>85</v>
      </c>
    </row>
    <row r="299" spans="1:1" hidden="1" x14ac:dyDescent="0.25">
      <c r="A299" s="12" t="s">
        <v>98</v>
      </c>
    </row>
    <row r="300" spans="1:1" hidden="1" x14ac:dyDescent="0.25">
      <c r="A300" s="12" t="s">
        <v>85</v>
      </c>
    </row>
    <row r="301" spans="1:1" hidden="1" x14ac:dyDescent="0.25">
      <c r="A301" s="12" t="s">
        <v>98</v>
      </c>
    </row>
    <row r="302" spans="1:1" hidden="1" x14ac:dyDescent="0.25">
      <c r="A302" s="12" t="s">
        <v>100</v>
      </c>
    </row>
    <row r="303" spans="1:1" hidden="1" x14ac:dyDescent="0.25">
      <c r="A303" s="12" t="s">
        <v>98</v>
      </c>
    </row>
    <row r="304" spans="1:1" hidden="1" x14ac:dyDescent="0.25">
      <c r="A304" s="12" t="s">
        <v>89</v>
      </c>
    </row>
    <row r="305" spans="1:1" hidden="1" x14ac:dyDescent="0.25">
      <c r="A305" s="12" t="s">
        <v>89</v>
      </c>
    </row>
    <row r="306" spans="1:1" hidden="1" x14ac:dyDescent="0.25">
      <c r="A306" s="12" t="s">
        <v>100</v>
      </c>
    </row>
    <row r="307" spans="1:1" hidden="1" x14ac:dyDescent="0.25">
      <c r="A307" s="12" t="s">
        <v>89</v>
      </c>
    </row>
    <row r="308" spans="1:1" hidden="1" x14ac:dyDescent="0.25">
      <c r="A308" s="12" t="s">
        <v>100</v>
      </c>
    </row>
    <row r="309" spans="1:1" hidden="1" x14ac:dyDescent="0.25">
      <c r="A309" s="12" t="s">
        <v>98</v>
      </c>
    </row>
    <row r="310" spans="1:1" hidden="1" x14ac:dyDescent="0.25">
      <c r="A310" s="12" t="s">
        <v>100</v>
      </c>
    </row>
    <row r="311" spans="1:1" hidden="1" x14ac:dyDescent="0.25">
      <c r="A311" s="12" t="s">
        <v>85</v>
      </c>
    </row>
    <row r="312" spans="1:1" hidden="1" x14ac:dyDescent="0.25">
      <c r="A312" s="12" t="s">
        <v>100</v>
      </c>
    </row>
    <row r="313" spans="1:1" hidden="1" x14ac:dyDescent="0.25">
      <c r="A313" s="12" t="s">
        <v>93</v>
      </c>
    </row>
    <row r="314" spans="1:1" hidden="1" x14ac:dyDescent="0.25">
      <c r="A314" s="12" t="s">
        <v>100</v>
      </c>
    </row>
    <row r="315" spans="1:1" hidden="1" x14ac:dyDescent="0.25">
      <c r="A315" s="12" t="s">
        <v>85</v>
      </c>
    </row>
    <row r="316" spans="1:1" hidden="1" x14ac:dyDescent="0.25">
      <c r="A316" s="12" t="s">
        <v>98</v>
      </c>
    </row>
    <row r="317" spans="1:1" hidden="1" x14ac:dyDescent="0.25">
      <c r="A317" s="12" t="s">
        <v>89</v>
      </c>
    </row>
    <row r="318" spans="1:1" hidden="1" x14ac:dyDescent="0.25">
      <c r="A318" s="12" t="s">
        <v>100</v>
      </c>
    </row>
    <row r="319" spans="1:1" hidden="1" x14ac:dyDescent="0.25">
      <c r="A319" s="12" t="s">
        <v>89</v>
      </c>
    </row>
    <row r="320" spans="1:1" hidden="1" x14ac:dyDescent="0.25">
      <c r="A320" s="12" t="s">
        <v>89</v>
      </c>
    </row>
    <row r="321" spans="1:1" hidden="1" x14ac:dyDescent="0.25">
      <c r="A321" s="12" t="s">
        <v>89</v>
      </c>
    </row>
    <row r="322" spans="1:1" hidden="1" x14ac:dyDescent="0.25">
      <c r="A322" s="12" t="s">
        <v>100</v>
      </c>
    </row>
    <row r="323" spans="1:1" hidden="1" x14ac:dyDescent="0.25">
      <c r="A323" s="12" t="s">
        <v>100</v>
      </c>
    </row>
    <row r="324" spans="1:1" hidden="1" x14ac:dyDescent="0.25">
      <c r="A324" s="12" t="s">
        <v>93</v>
      </c>
    </row>
    <row r="325" spans="1:1" hidden="1" x14ac:dyDescent="0.25">
      <c r="A325" s="12" t="s">
        <v>89</v>
      </c>
    </row>
    <row r="326" spans="1:1" hidden="1" x14ac:dyDescent="0.25">
      <c r="A326" s="12" t="s">
        <v>98</v>
      </c>
    </row>
    <row r="327" spans="1:1" hidden="1" x14ac:dyDescent="0.25">
      <c r="A327" s="12" t="s">
        <v>85</v>
      </c>
    </row>
    <row r="328" spans="1:1" hidden="1" x14ac:dyDescent="0.25">
      <c r="A328" s="12" t="s">
        <v>100</v>
      </c>
    </row>
    <row r="329" spans="1:1" hidden="1" x14ac:dyDescent="0.25">
      <c r="A329" s="12" t="s">
        <v>98</v>
      </c>
    </row>
    <row r="330" spans="1:1" hidden="1" x14ac:dyDescent="0.25">
      <c r="A330" s="12" t="s">
        <v>85</v>
      </c>
    </row>
    <row r="331" spans="1:1" hidden="1" x14ac:dyDescent="0.25">
      <c r="A331" s="12" t="s">
        <v>93</v>
      </c>
    </row>
    <row r="332" spans="1:1" hidden="1" x14ac:dyDescent="0.25">
      <c r="A332" s="12" t="s">
        <v>93</v>
      </c>
    </row>
    <row r="333" spans="1:1" hidden="1" x14ac:dyDescent="0.25">
      <c r="A333" s="12" t="s">
        <v>98</v>
      </c>
    </row>
    <row r="334" spans="1:1" hidden="1" x14ac:dyDescent="0.25">
      <c r="A334" s="12" t="s">
        <v>98</v>
      </c>
    </row>
    <row r="335" spans="1:1" hidden="1" x14ac:dyDescent="0.25">
      <c r="A335" s="12" t="s">
        <v>93</v>
      </c>
    </row>
    <row r="336" spans="1:1" hidden="1" x14ac:dyDescent="0.25">
      <c r="A336" s="12" t="s">
        <v>93</v>
      </c>
    </row>
    <row r="337" spans="1:1" hidden="1" x14ac:dyDescent="0.25">
      <c r="A337" s="12" t="s">
        <v>100</v>
      </c>
    </row>
    <row r="338" spans="1:1" hidden="1" x14ac:dyDescent="0.25">
      <c r="A338" s="12" t="s">
        <v>93</v>
      </c>
    </row>
    <row r="339" spans="1:1" hidden="1" x14ac:dyDescent="0.25">
      <c r="A339" s="12" t="s">
        <v>98</v>
      </c>
    </row>
    <row r="340" spans="1:1" hidden="1" x14ac:dyDescent="0.25">
      <c r="A340" s="12" t="s">
        <v>89</v>
      </c>
    </row>
    <row r="341" spans="1:1" hidden="1" x14ac:dyDescent="0.25">
      <c r="A341" s="12" t="s">
        <v>85</v>
      </c>
    </row>
    <row r="342" spans="1:1" hidden="1" x14ac:dyDescent="0.25">
      <c r="A342" s="12" t="s">
        <v>93</v>
      </c>
    </row>
    <row r="343" spans="1:1" hidden="1" x14ac:dyDescent="0.25">
      <c r="A343" s="12" t="s">
        <v>98</v>
      </c>
    </row>
    <row r="344" spans="1:1" hidden="1" x14ac:dyDescent="0.25">
      <c r="A344" s="12" t="s">
        <v>98</v>
      </c>
    </row>
    <row r="345" spans="1:1" hidden="1" x14ac:dyDescent="0.25">
      <c r="A345" s="12" t="s">
        <v>85</v>
      </c>
    </row>
    <row r="346" spans="1:1" hidden="1" x14ac:dyDescent="0.25">
      <c r="A346" s="12" t="s">
        <v>89</v>
      </c>
    </row>
    <row r="347" spans="1:1" hidden="1" x14ac:dyDescent="0.25">
      <c r="A347" s="12" t="s">
        <v>85</v>
      </c>
    </row>
    <row r="348" spans="1:1" hidden="1" x14ac:dyDescent="0.25">
      <c r="A348" s="12" t="s">
        <v>100</v>
      </c>
    </row>
    <row r="349" spans="1:1" hidden="1" x14ac:dyDescent="0.25">
      <c r="A349" s="12" t="s">
        <v>89</v>
      </c>
    </row>
    <row r="350" spans="1:1" hidden="1" x14ac:dyDescent="0.25">
      <c r="A350" s="12" t="s">
        <v>100</v>
      </c>
    </row>
    <row r="351" spans="1:1" hidden="1" x14ac:dyDescent="0.25">
      <c r="A351" s="12" t="s">
        <v>85</v>
      </c>
    </row>
    <row r="352" spans="1:1" hidden="1" x14ac:dyDescent="0.25">
      <c r="A352" s="12" t="s">
        <v>85</v>
      </c>
    </row>
    <row r="353" spans="1:1" hidden="1" x14ac:dyDescent="0.25">
      <c r="A353" s="12" t="s">
        <v>93</v>
      </c>
    </row>
    <row r="354" spans="1:1" hidden="1" x14ac:dyDescent="0.25">
      <c r="A354" s="12" t="s">
        <v>93</v>
      </c>
    </row>
    <row r="355" spans="1:1" hidden="1" x14ac:dyDescent="0.25">
      <c r="A355" s="12" t="s">
        <v>98</v>
      </c>
    </row>
    <row r="356" spans="1:1" hidden="1" x14ac:dyDescent="0.25">
      <c r="A356" s="12" t="s">
        <v>98</v>
      </c>
    </row>
    <row r="357" spans="1:1" hidden="1" x14ac:dyDescent="0.25">
      <c r="A357" s="12" t="s">
        <v>85</v>
      </c>
    </row>
    <row r="358" spans="1:1" hidden="1" x14ac:dyDescent="0.25">
      <c r="A358" s="12" t="s">
        <v>85</v>
      </c>
    </row>
    <row r="359" spans="1:1" hidden="1" x14ac:dyDescent="0.25">
      <c r="A359" s="12" t="s">
        <v>100</v>
      </c>
    </row>
    <row r="360" spans="1:1" hidden="1" x14ac:dyDescent="0.25">
      <c r="A360" s="12" t="s">
        <v>100</v>
      </c>
    </row>
    <row r="361" spans="1:1" hidden="1" x14ac:dyDescent="0.25">
      <c r="A361" s="12" t="s">
        <v>89</v>
      </c>
    </row>
    <row r="362" spans="1:1" hidden="1" x14ac:dyDescent="0.25">
      <c r="A362" s="12" t="s">
        <v>89</v>
      </c>
    </row>
    <row r="363" spans="1:1" hidden="1" x14ac:dyDescent="0.25">
      <c r="A363" s="12" t="s">
        <v>89</v>
      </c>
    </row>
    <row r="364" spans="1:1" hidden="1" x14ac:dyDescent="0.25">
      <c r="A364" s="12" t="s">
        <v>89</v>
      </c>
    </row>
    <row r="365" spans="1:1" hidden="1" x14ac:dyDescent="0.25">
      <c r="A365" s="12" t="s">
        <v>89</v>
      </c>
    </row>
    <row r="366" spans="1:1" hidden="1" x14ac:dyDescent="0.25">
      <c r="A366" s="12" t="s">
        <v>89</v>
      </c>
    </row>
    <row r="367" spans="1:1" hidden="1" x14ac:dyDescent="0.25">
      <c r="A367" s="12" t="s">
        <v>100</v>
      </c>
    </row>
    <row r="368" spans="1:1" hidden="1" x14ac:dyDescent="0.25">
      <c r="A368" s="12" t="s">
        <v>100</v>
      </c>
    </row>
    <row r="369" spans="1:1" hidden="1" x14ac:dyDescent="0.25">
      <c r="A369" s="12" t="s">
        <v>100</v>
      </c>
    </row>
    <row r="370" spans="1:1" hidden="1" x14ac:dyDescent="0.25">
      <c r="A370" s="12" t="s">
        <v>100</v>
      </c>
    </row>
    <row r="371" spans="1:1" hidden="1" x14ac:dyDescent="0.25">
      <c r="A371" s="12" t="s">
        <v>98</v>
      </c>
    </row>
    <row r="372" spans="1:1" hidden="1" x14ac:dyDescent="0.25">
      <c r="A372" s="12" t="s">
        <v>98</v>
      </c>
    </row>
    <row r="373" spans="1:1" hidden="1" x14ac:dyDescent="0.25">
      <c r="A373" s="12" t="s">
        <v>85</v>
      </c>
    </row>
    <row r="374" spans="1:1" hidden="1" x14ac:dyDescent="0.25">
      <c r="A374" s="12" t="s">
        <v>85</v>
      </c>
    </row>
    <row r="375" spans="1:1" hidden="1" x14ac:dyDescent="0.25">
      <c r="A375" s="12" t="s">
        <v>89</v>
      </c>
    </row>
    <row r="376" spans="1:1" hidden="1" x14ac:dyDescent="0.25">
      <c r="A376" s="12" t="s">
        <v>89</v>
      </c>
    </row>
    <row r="377" spans="1:1" hidden="1" x14ac:dyDescent="0.25">
      <c r="A377" s="12" t="s">
        <v>89</v>
      </c>
    </row>
    <row r="378" spans="1:1" hidden="1" x14ac:dyDescent="0.25">
      <c r="A378" s="12" t="s">
        <v>89</v>
      </c>
    </row>
    <row r="379" spans="1:1" hidden="1" x14ac:dyDescent="0.25">
      <c r="A379" s="12" t="s">
        <v>93</v>
      </c>
    </row>
    <row r="380" spans="1:1" hidden="1" x14ac:dyDescent="0.25">
      <c r="A380" s="12" t="s">
        <v>93</v>
      </c>
    </row>
    <row r="381" spans="1:1" hidden="1" x14ac:dyDescent="0.25">
      <c r="A381" s="12" t="s">
        <v>85</v>
      </c>
    </row>
    <row r="382" spans="1:1" hidden="1" x14ac:dyDescent="0.25">
      <c r="A382" s="12" t="s">
        <v>85</v>
      </c>
    </row>
    <row r="383" spans="1:1" hidden="1" x14ac:dyDescent="0.25">
      <c r="A383" s="12" t="s">
        <v>85</v>
      </c>
    </row>
    <row r="384" spans="1:1" hidden="1" x14ac:dyDescent="0.25">
      <c r="A384" s="12" t="s">
        <v>85</v>
      </c>
    </row>
    <row r="385" spans="1:1" hidden="1" x14ac:dyDescent="0.25">
      <c r="A385" s="12" t="s">
        <v>100</v>
      </c>
    </row>
    <row r="386" spans="1:1" hidden="1" x14ac:dyDescent="0.25">
      <c r="A386" s="12" t="s">
        <v>100</v>
      </c>
    </row>
    <row r="387" spans="1:1" hidden="1" x14ac:dyDescent="0.25">
      <c r="A387" s="12" t="s">
        <v>89</v>
      </c>
    </row>
    <row r="388" spans="1:1" hidden="1" x14ac:dyDescent="0.25">
      <c r="A388" s="12" t="s">
        <v>89</v>
      </c>
    </row>
    <row r="389" spans="1:1" hidden="1" x14ac:dyDescent="0.25">
      <c r="A389" s="12" t="s">
        <v>85</v>
      </c>
    </row>
    <row r="390" spans="1:1" hidden="1" x14ac:dyDescent="0.25">
      <c r="A390" s="12" t="s">
        <v>85</v>
      </c>
    </row>
    <row r="391" spans="1:1" hidden="1" x14ac:dyDescent="0.25">
      <c r="A391" s="12" t="s">
        <v>85</v>
      </c>
    </row>
    <row r="392" spans="1:1" hidden="1" x14ac:dyDescent="0.25">
      <c r="A392" s="12" t="s">
        <v>85</v>
      </c>
    </row>
    <row r="393" spans="1:1" hidden="1" x14ac:dyDescent="0.25">
      <c r="A393" s="12" t="s">
        <v>85</v>
      </c>
    </row>
    <row r="394" spans="1:1" hidden="1" x14ac:dyDescent="0.25">
      <c r="A394" s="12" t="s">
        <v>85</v>
      </c>
    </row>
    <row r="395" spans="1:1" hidden="1" x14ac:dyDescent="0.25">
      <c r="A395" s="12" t="s">
        <v>89</v>
      </c>
    </row>
    <row r="396" spans="1:1" hidden="1" x14ac:dyDescent="0.25">
      <c r="A396" s="12" t="s">
        <v>89</v>
      </c>
    </row>
    <row r="397" spans="1:1" hidden="1" x14ac:dyDescent="0.25">
      <c r="A397" s="12" t="s">
        <v>98</v>
      </c>
    </row>
    <row r="398" spans="1:1" hidden="1" x14ac:dyDescent="0.25">
      <c r="A398" s="12" t="s">
        <v>98</v>
      </c>
    </row>
    <row r="399" spans="1:1" hidden="1" x14ac:dyDescent="0.25">
      <c r="A399" s="12" t="s">
        <v>93</v>
      </c>
    </row>
    <row r="400" spans="1:1" hidden="1" x14ac:dyDescent="0.25">
      <c r="A400" s="12" t="s">
        <v>93</v>
      </c>
    </row>
    <row r="401" spans="1:1" hidden="1" x14ac:dyDescent="0.25">
      <c r="A401" s="12" t="s">
        <v>93</v>
      </c>
    </row>
    <row r="402" spans="1:1" hidden="1" x14ac:dyDescent="0.25">
      <c r="A402" s="12" t="s">
        <v>93</v>
      </c>
    </row>
    <row r="403" spans="1:1" hidden="1" x14ac:dyDescent="0.25">
      <c r="A403" s="12" t="s">
        <v>98</v>
      </c>
    </row>
    <row r="404" spans="1:1" hidden="1" x14ac:dyDescent="0.25">
      <c r="A404" s="12" t="s">
        <v>98</v>
      </c>
    </row>
    <row r="405" spans="1:1" hidden="1" x14ac:dyDescent="0.25">
      <c r="A405" s="12" t="s">
        <v>93</v>
      </c>
    </row>
    <row r="406" spans="1:1" hidden="1" x14ac:dyDescent="0.25">
      <c r="A406" s="12" t="s">
        <v>93</v>
      </c>
    </row>
    <row r="407" spans="1:1" hidden="1" x14ac:dyDescent="0.25">
      <c r="A407" s="12" t="s">
        <v>93</v>
      </c>
    </row>
    <row r="408" spans="1:1" hidden="1" x14ac:dyDescent="0.25">
      <c r="A408" s="12" t="s">
        <v>93</v>
      </c>
    </row>
    <row r="409" spans="1:1" hidden="1" x14ac:dyDescent="0.25">
      <c r="A409" s="12" t="s">
        <v>100</v>
      </c>
    </row>
    <row r="410" spans="1:1" hidden="1" x14ac:dyDescent="0.25">
      <c r="A410" s="12" t="s">
        <v>100</v>
      </c>
    </row>
    <row r="411" spans="1:1" hidden="1" x14ac:dyDescent="0.25">
      <c r="A411" s="12" t="s">
        <v>93</v>
      </c>
    </row>
    <row r="412" spans="1:1" hidden="1" x14ac:dyDescent="0.25">
      <c r="A412" s="12" t="s">
        <v>93</v>
      </c>
    </row>
    <row r="413" spans="1:1" hidden="1" x14ac:dyDescent="0.25">
      <c r="A413" s="12" t="s">
        <v>100</v>
      </c>
    </row>
    <row r="414" spans="1:1" hidden="1" x14ac:dyDescent="0.25">
      <c r="A414" s="12" t="s">
        <v>100</v>
      </c>
    </row>
    <row r="415" spans="1:1" hidden="1" x14ac:dyDescent="0.25">
      <c r="A415" s="12" t="s">
        <v>98</v>
      </c>
    </row>
    <row r="416" spans="1:1" hidden="1" x14ac:dyDescent="0.25">
      <c r="A416" s="12" t="s">
        <v>98</v>
      </c>
    </row>
    <row r="417" spans="1:1" hidden="1" x14ac:dyDescent="0.25">
      <c r="A417" s="12" t="s">
        <v>100</v>
      </c>
    </row>
    <row r="418" spans="1:1" hidden="1" x14ac:dyDescent="0.25">
      <c r="A418" s="12" t="s">
        <v>100</v>
      </c>
    </row>
    <row r="419" spans="1:1" hidden="1" x14ac:dyDescent="0.25">
      <c r="A419" s="12" t="s">
        <v>98</v>
      </c>
    </row>
    <row r="420" spans="1:1" hidden="1" x14ac:dyDescent="0.25">
      <c r="A420" s="12" t="s">
        <v>98</v>
      </c>
    </row>
    <row r="421" spans="1:1" hidden="1" x14ac:dyDescent="0.25">
      <c r="A421" s="12" t="s">
        <v>98</v>
      </c>
    </row>
    <row r="422" spans="1:1" hidden="1" x14ac:dyDescent="0.25">
      <c r="A422" s="12" t="s">
        <v>98</v>
      </c>
    </row>
    <row r="423" spans="1:1" hidden="1" x14ac:dyDescent="0.25">
      <c r="A423" s="12" t="s">
        <v>93</v>
      </c>
    </row>
    <row r="424" spans="1:1" hidden="1" x14ac:dyDescent="0.25">
      <c r="A424" s="12" t="s">
        <v>100</v>
      </c>
    </row>
    <row r="425" spans="1:1" hidden="1" x14ac:dyDescent="0.25">
      <c r="A425" s="12" t="s">
        <v>93</v>
      </c>
    </row>
    <row r="426" spans="1:1" hidden="1" x14ac:dyDescent="0.25">
      <c r="A426" s="12" t="s">
        <v>85</v>
      </c>
    </row>
    <row r="427" spans="1:1" hidden="1" x14ac:dyDescent="0.25">
      <c r="A427" s="12" t="s">
        <v>98</v>
      </c>
    </row>
    <row r="428" spans="1:1" hidden="1" x14ac:dyDescent="0.25">
      <c r="A428" s="12" t="s">
        <v>85</v>
      </c>
    </row>
    <row r="429" spans="1:1" hidden="1" x14ac:dyDescent="0.25">
      <c r="A429" s="12" t="s">
        <v>93</v>
      </c>
    </row>
    <row r="430" spans="1:1" hidden="1" x14ac:dyDescent="0.25">
      <c r="A430" s="12" t="s">
        <v>98</v>
      </c>
    </row>
    <row r="431" spans="1:1" hidden="1" x14ac:dyDescent="0.25">
      <c r="A431" s="12" t="s">
        <v>89</v>
      </c>
    </row>
    <row r="432" spans="1:1" hidden="1" x14ac:dyDescent="0.25">
      <c r="A432" s="12" t="s">
        <v>85</v>
      </c>
    </row>
    <row r="433" spans="1:1" hidden="1" x14ac:dyDescent="0.25">
      <c r="A433" s="12" t="s">
        <v>100</v>
      </c>
    </row>
    <row r="434" spans="1:1" hidden="1" x14ac:dyDescent="0.25">
      <c r="A434" s="12" t="s">
        <v>93</v>
      </c>
    </row>
    <row r="435" spans="1:1" hidden="1" x14ac:dyDescent="0.25">
      <c r="A435" s="12" t="s">
        <v>85</v>
      </c>
    </row>
    <row r="436" spans="1:1" hidden="1" x14ac:dyDescent="0.25">
      <c r="A436" s="12" t="s">
        <v>89</v>
      </c>
    </row>
    <row r="437" spans="1:1" hidden="1" x14ac:dyDescent="0.25">
      <c r="A437" s="12" t="s">
        <v>100</v>
      </c>
    </row>
    <row r="438" spans="1:1" hidden="1" x14ac:dyDescent="0.25">
      <c r="A438" s="12" t="s">
        <v>89</v>
      </c>
    </row>
    <row r="439" spans="1:1" hidden="1" x14ac:dyDescent="0.25">
      <c r="A439" s="12" t="s">
        <v>98</v>
      </c>
    </row>
    <row r="440" spans="1:1" hidden="1" x14ac:dyDescent="0.25">
      <c r="A440" s="12" t="s">
        <v>98</v>
      </c>
    </row>
    <row r="441" spans="1:1" hidden="1" x14ac:dyDescent="0.25">
      <c r="A441" s="12" t="s">
        <v>85</v>
      </c>
    </row>
    <row r="442" spans="1:1" hidden="1" x14ac:dyDescent="0.25">
      <c r="A442" s="12" t="s">
        <v>98</v>
      </c>
    </row>
    <row r="443" spans="1:1" hidden="1" x14ac:dyDescent="0.25">
      <c r="A443" s="12" t="s">
        <v>100</v>
      </c>
    </row>
    <row r="444" spans="1:1" hidden="1" x14ac:dyDescent="0.25">
      <c r="A444" s="12" t="s">
        <v>89</v>
      </c>
    </row>
    <row r="445" spans="1:1" hidden="1" x14ac:dyDescent="0.25">
      <c r="A445" s="12" t="s">
        <v>93</v>
      </c>
    </row>
    <row r="446" spans="1:1" hidden="1" x14ac:dyDescent="0.25">
      <c r="A446" s="12" t="s">
        <v>100</v>
      </c>
    </row>
    <row r="447" spans="1:1" hidden="1" x14ac:dyDescent="0.25">
      <c r="A447" s="12" t="s">
        <v>93</v>
      </c>
    </row>
    <row r="448" spans="1:1" hidden="1" x14ac:dyDescent="0.25">
      <c r="A448" s="12" t="s">
        <v>85</v>
      </c>
    </row>
    <row r="449" spans="1:1" hidden="1" x14ac:dyDescent="0.25">
      <c r="A449" s="12" t="s">
        <v>89</v>
      </c>
    </row>
    <row r="450" spans="1:1" hidden="1" x14ac:dyDescent="0.25">
      <c r="A450" s="12" t="s">
        <v>100</v>
      </c>
    </row>
    <row r="451" spans="1:1" hidden="1" x14ac:dyDescent="0.25">
      <c r="A451" s="12" t="s">
        <v>85</v>
      </c>
    </row>
    <row r="452" spans="1:1" hidden="1" x14ac:dyDescent="0.25">
      <c r="A452" s="12" t="s">
        <v>100</v>
      </c>
    </row>
    <row r="453" spans="1:1" hidden="1" x14ac:dyDescent="0.25">
      <c r="A453" s="12" t="s">
        <v>89</v>
      </c>
    </row>
    <row r="454" spans="1:1" hidden="1" x14ac:dyDescent="0.25">
      <c r="A454" s="12" t="s">
        <v>98</v>
      </c>
    </row>
    <row r="455" spans="1:1" hidden="1" x14ac:dyDescent="0.25">
      <c r="A455" s="12" t="s">
        <v>93</v>
      </c>
    </row>
    <row r="456" spans="1:1" hidden="1" x14ac:dyDescent="0.25">
      <c r="A456" s="12" t="s">
        <v>89</v>
      </c>
    </row>
    <row r="457" spans="1:1" hidden="1" x14ac:dyDescent="0.25">
      <c r="A457" s="12" t="s">
        <v>98</v>
      </c>
    </row>
    <row r="458" spans="1:1" hidden="1" x14ac:dyDescent="0.25">
      <c r="A458" s="12" t="s">
        <v>85</v>
      </c>
    </row>
    <row r="459" spans="1:1" hidden="1" x14ac:dyDescent="0.25">
      <c r="A459" s="12" t="s">
        <v>85</v>
      </c>
    </row>
    <row r="460" spans="1:1" hidden="1" x14ac:dyDescent="0.25">
      <c r="A460" s="12" t="s">
        <v>93</v>
      </c>
    </row>
    <row r="461" spans="1:1" hidden="1" x14ac:dyDescent="0.25">
      <c r="A461" s="12" t="s">
        <v>93</v>
      </c>
    </row>
    <row r="462" spans="1:1" hidden="1" x14ac:dyDescent="0.25">
      <c r="A462" s="12" t="s">
        <v>85</v>
      </c>
    </row>
    <row r="463" spans="1:1" hidden="1" x14ac:dyDescent="0.25">
      <c r="A463" s="12" t="s">
        <v>85</v>
      </c>
    </row>
    <row r="464" spans="1:1" hidden="1" x14ac:dyDescent="0.25">
      <c r="A464" s="12" t="s">
        <v>93</v>
      </c>
    </row>
    <row r="465" spans="1:1" hidden="1" x14ac:dyDescent="0.25">
      <c r="A465" s="12" t="s">
        <v>93</v>
      </c>
    </row>
    <row r="466" spans="1:1" hidden="1" x14ac:dyDescent="0.25">
      <c r="A466" s="12" t="s">
        <v>89</v>
      </c>
    </row>
    <row r="467" spans="1:1" hidden="1" x14ac:dyDescent="0.25">
      <c r="A467" s="12" t="s">
        <v>89</v>
      </c>
    </row>
    <row r="468" spans="1:1" hidden="1" x14ac:dyDescent="0.25">
      <c r="A468" s="12" t="s">
        <v>85</v>
      </c>
    </row>
    <row r="469" spans="1:1" hidden="1" x14ac:dyDescent="0.25">
      <c r="A469" s="12" t="s">
        <v>85</v>
      </c>
    </row>
    <row r="470" spans="1:1" hidden="1" x14ac:dyDescent="0.25">
      <c r="A470" s="12" t="s">
        <v>85</v>
      </c>
    </row>
    <row r="471" spans="1:1" hidden="1" x14ac:dyDescent="0.25">
      <c r="A471" s="12" t="s">
        <v>85</v>
      </c>
    </row>
    <row r="472" spans="1:1" hidden="1" x14ac:dyDescent="0.25">
      <c r="A472" s="12" t="s">
        <v>100</v>
      </c>
    </row>
    <row r="473" spans="1:1" hidden="1" x14ac:dyDescent="0.25">
      <c r="A473" s="12" t="s">
        <v>100</v>
      </c>
    </row>
    <row r="474" spans="1:1" hidden="1" x14ac:dyDescent="0.25">
      <c r="A474" s="12" t="s">
        <v>89</v>
      </c>
    </row>
    <row r="475" spans="1:1" hidden="1" x14ac:dyDescent="0.25">
      <c r="A475" s="12" t="s">
        <v>89</v>
      </c>
    </row>
    <row r="476" spans="1:1" hidden="1" x14ac:dyDescent="0.25">
      <c r="A476" s="12" t="s">
        <v>89</v>
      </c>
    </row>
    <row r="477" spans="1:1" hidden="1" x14ac:dyDescent="0.25">
      <c r="A477" s="12" t="s">
        <v>89</v>
      </c>
    </row>
    <row r="478" spans="1:1" hidden="1" x14ac:dyDescent="0.25">
      <c r="A478" s="12" t="s">
        <v>85</v>
      </c>
    </row>
    <row r="479" spans="1:1" hidden="1" x14ac:dyDescent="0.25">
      <c r="A479" s="12" t="s">
        <v>85</v>
      </c>
    </row>
    <row r="480" spans="1:1" hidden="1" x14ac:dyDescent="0.25">
      <c r="A480" s="12" t="s">
        <v>85</v>
      </c>
    </row>
    <row r="481" spans="1:1" hidden="1" x14ac:dyDescent="0.25">
      <c r="A481" s="12" t="s">
        <v>85</v>
      </c>
    </row>
    <row r="482" spans="1:1" hidden="1" x14ac:dyDescent="0.25">
      <c r="A482" s="12" t="s">
        <v>98</v>
      </c>
    </row>
    <row r="483" spans="1:1" hidden="1" x14ac:dyDescent="0.25">
      <c r="A483" s="12" t="s">
        <v>98</v>
      </c>
    </row>
    <row r="484" spans="1:1" hidden="1" x14ac:dyDescent="0.25">
      <c r="A484" s="12" t="s">
        <v>85</v>
      </c>
    </row>
    <row r="485" spans="1:1" hidden="1" x14ac:dyDescent="0.25">
      <c r="A485" s="12" t="s">
        <v>85</v>
      </c>
    </row>
    <row r="486" spans="1:1" hidden="1" x14ac:dyDescent="0.25">
      <c r="A486" s="12" t="s">
        <v>98</v>
      </c>
    </row>
    <row r="487" spans="1:1" hidden="1" x14ac:dyDescent="0.25">
      <c r="A487" s="12" t="s">
        <v>98</v>
      </c>
    </row>
    <row r="488" spans="1:1" hidden="1" x14ac:dyDescent="0.25">
      <c r="A488" s="12" t="s">
        <v>98</v>
      </c>
    </row>
    <row r="489" spans="1:1" hidden="1" x14ac:dyDescent="0.25">
      <c r="A489" s="12" t="s">
        <v>98</v>
      </c>
    </row>
    <row r="490" spans="1:1" hidden="1" x14ac:dyDescent="0.25">
      <c r="A490" s="12" t="s">
        <v>93</v>
      </c>
    </row>
    <row r="491" spans="1:1" hidden="1" x14ac:dyDescent="0.25">
      <c r="A491" s="12" t="s">
        <v>93</v>
      </c>
    </row>
    <row r="492" spans="1:1" hidden="1" x14ac:dyDescent="0.25">
      <c r="A492" s="12" t="s">
        <v>100</v>
      </c>
    </row>
    <row r="493" spans="1:1" hidden="1" x14ac:dyDescent="0.25">
      <c r="A493" s="12" t="s">
        <v>100</v>
      </c>
    </row>
    <row r="494" spans="1:1" hidden="1" x14ac:dyDescent="0.25">
      <c r="A494" s="12" t="s">
        <v>89</v>
      </c>
    </row>
    <row r="495" spans="1:1" hidden="1" x14ac:dyDescent="0.25">
      <c r="A495" s="12" t="s">
        <v>89</v>
      </c>
    </row>
    <row r="496" spans="1:1" hidden="1" x14ac:dyDescent="0.25">
      <c r="A496" s="12" t="s">
        <v>98</v>
      </c>
    </row>
    <row r="497" spans="1:1" hidden="1" x14ac:dyDescent="0.25">
      <c r="A497" s="12" t="s">
        <v>98</v>
      </c>
    </row>
    <row r="498" spans="1:1" hidden="1" x14ac:dyDescent="0.25">
      <c r="A498" s="12" t="s">
        <v>100</v>
      </c>
    </row>
    <row r="499" spans="1:1" hidden="1" x14ac:dyDescent="0.25">
      <c r="A499" s="12" t="s">
        <v>100</v>
      </c>
    </row>
    <row r="500" spans="1:1" hidden="1" x14ac:dyDescent="0.25">
      <c r="A500" s="12" t="s">
        <v>100</v>
      </c>
    </row>
    <row r="501" spans="1:1" hidden="1" x14ac:dyDescent="0.25">
      <c r="A501" s="12" t="s">
        <v>100</v>
      </c>
    </row>
    <row r="502" spans="1:1" hidden="1" x14ac:dyDescent="0.25">
      <c r="A502" s="12" t="s">
        <v>100</v>
      </c>
    </row>
    <row r="503" spans="1:1" hidden="1" x14ac:dyDescent="0.25">
      <c r="A503" s="12" t="s">
        <v>100</v>
      </c>
    </row>
    <row r="504" spans="1:1" hidden="1" x14ac:dyDescent="0.25">
      <c r="A504" s="12" t="s">
        <v>89</v>
      </c>
    </row>
    <row r="505" spans="1:1" hidden="1" x14ac:dyDescent="0.25">
      <c r="A505" s="12" t="s">
        <v>89</v>
      </c>
    </row>
    <row r="506" spans="1:1" hidden="1" x14ac:dyDescent="0.25">
      <c r="A506" s="12" t="s">
        <v>98</v>
      </c>
    </row>
    <row r="507" spans="1:1" hidden="1" x14ac:dyDescent="0.25">
      <c r="A507" s="12" t="s">
        <v>98</v>
      </c>
    </row>
    <row r="508" spans="1:1" hidden="1" x14ac:dyDescent="0.25">
      <c r="A508" s="12" t="s">
        <v>93</v>
      </c>
    </row>
    <row r="509" spans="1:1" hidden="1" x14ac:dyDescent="0.25">
      <c r="A509" s="12" t="s">
        <v>93</v>
      </c>
    </row>
    <row r="510" spans="1:1" hidden="1" x14ac:dyDescent="0.25">
      <c r="A510" s="12" t="s">
        <v>89</v>
      </c>
    </row>
    <row r="511" spans="1:1" hidden="1" x14ac:dyDescent="0.25">
      <c r="A511" s="12" t="s">
        <v>89</v>
      </c>
    </row>
    <row r="512" spans="1:1" hidden="1" x14ac:dyDescent="0.25">
      <c r="A512" s="12" t="s">
        <v>98</v>
      </c>
    </row>
    <row r="513" spans="1:1" hidden="1" x14ac:dyDescent="0.25">
      <c r="A513" s="12" t="s">
        <v>98</v>
      </c>
    </row>
    <row r="514" spans="1:1" hidden="1" x14ac:dyDescent="0.25">
      <c r="A514" s="12" t="s">
        <v>100</v>
      </c>
    </row>
    <row r="515" spans="1:1" hidden="1" x14ac:dyDescent="0.25">
      <c r="A515" s="12" t="s">
        <v>100</v>
      </c>
    </row>
    <row r="516" spans="1:1" hidden="1" x14ac:dyDescent="0.25">
      <c r="A516" s="12" t="s">
        <v>93</v>
      </c>
    </row>
    <row r="517" spans="1:1" hidden="1" x14ac:dyDescent="0.25">
      <c r="A517" s="12" t="s">
        <v>93</v>
      </c>
    </row>
    <row r="518" spans="1:1" hidden="1" x14ac:dyDescent="0.25">
      <c r="A518" s="12" t="s">
        <v>93</v>
      </c>
    </row>
    <row r="519" spans="1:1" hidden="1" x14ac:dyDescent="0.25">
      <c r="A519" s="12" t="s">
        <v>93</v>
      </c>
    </row>
    <row r="520" spans="1:1" hidden="1" x14ac:dyDescent="0.25">
      <c r="A520" s="12" t="s">
        <v>100</v>
      </c>
    </row>
    <row r="521" spans="1:1" hidden="1" x14ac:dyDescent="0.25">
      <c r="A521" s="12" t="s">
        <v>100</v>
      </c>
    </row>
    <row r="522" spans="1:1" hidden="1" x14ac:dyDescent="0.25">
      <c r="A522" s="12" t="s">
        <v>89</v>
      </c>
    </row>
    <row r="523" spans="1:1" hidden="1" x14ac:dyDescent="0.25">
      <c r="A523" s="12" t="s">
        <v>89</v>
      </c>
    </row>
    <row r="524" spans="1:1" hidden="1" x14ac:dyDescent="0.25">
      <c r="A524" s="12" t="s">
        <v>98</v>
      </c>
    </row>
    <row r="525" spans="1:1" hidden="1" x14ac:dyDescent="0.25">
      <c r="A525" s="12" t="s">
        <v>98</v>
      </c>
    </row>
    <row r="526" spans="1:1" hidden="1" x14ac:dyDescent="0.25">
      <c r="A526" s="12" t="s">
        <v>93</v>
      </c>
    </row>
    <row r="527" spans="1:1" hidden="1" x14ac:dyDescent="0.25">
      <c r="A527" s="12" t="s">
        <v>93</v>
      </c>
    </row>
    <row r="529" spans="1:1" x14ac:dyDescent="0.25">
      <c r="A529" t="s">
        <v>106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D1D0-9563-4EB1-B82B-782F74D5FC84}">
  <dimension ref="A1:J10"/>
  <sheetViews>
    <sheetView workbookViewId="0">
      <selection activeCell="H36" sqref="H36"/>
    </sheetView>
  </sheetViews>
  <sheetFormatPr defaultRowHeight="15" x14ac:dyDescent="0.25"/>
  <cols>
    <col min="1" max="1" width="16.7109375" bestFit="1" customWidth="1"/>
    <col min="2" max="2" width="17.85546875" bestFit="1" customWidth="1"/>
    <col min="3" max="3" width="11.42578125" bestFit="1" customWidth="1"/>
    <col min="4" max="4" width="12.5703125" bestFit="1" customWidth="1"/>
    <col min="5" max="6" width="20.28515625" bestFit="1" customWidth="1"/>
    <col min="12" max="12" width="12.5703125" bestFit="1" customWidth="1"/>
    <col min="13" max="13" width="11.42578125" bestFit="1" customWidth="1"/>
    <col min="14" max="14" width="17.85546875" bestFit="1" customWidth="1"/>
  </cols>
  <sheetData>
    <row r="1" spans="1:10" x14ac:dyDescent="0.25">
      <c r="A1" t="s">
        <v>108</v>
      </c>
      <c r="B1" t="s">
        <v>109</v>
      </c>
      <c r="C1" t="s">
        <v>113</v>
      </c>
      <c r="D1" t="s">
        <v>112</v>
      </c>
    </row>
    <row r="2" spans="1:10" x14ac:dyDescent="0.25">
      <c r="A2" s="19">
        <v>463789</v>
      </c>
      <c r="B2" s="19">
        <v>54424599</v>
      </c>
      <c r="C2" s="19">
        <v>43509537</v>
      </c>
      <c r="D2" s="19">
        <v>6714943.4700000007</v>
      </c>
    </row>
    <row r="4" spans="1:10" x14ac:dyDescent="0.25">
      <c r="A4" t="s">
        <v>111</v>
      </c>
      <c r="B4">
        <f>A2</f>
        <v>463789</v>
      </c>
      <c r="F4" s="30" t="s">
        <v>117</v>
      </c>
      <c r="G4" s="30"/>
      <c r="H4" s="30"/>
      <c r="I4" s="30"/>
      <c r="J4" s="30"/>
    </row>
    <row r="5" spans="1:10" x14ac:dyDescent="0.25">
      <c r="A5" t="s">
        <v>114</v>
      </c>
      <c r="B5" s="28">
        <f>B2</f>
        <v>54424599</v>
      </c>
    </row>
    <row r="6" spans="1:10" x14ac:dyDescent="0.25">
      <c r="A6" t="s">
        <v>115</v>
      </c>
      <c r="B6" s="28">
        <f>D2</f>
        <v>6714943.4700000007</v>
      </c>
    </row>
    <row r="7" spans="1:10" x14ac:dyDescent="0.25">
      <c r="A7" t="s">
        <v>116</v>
      </c>
      <c r="B7" s="25">
        <f>(B2-C2)/B2</f>
        <v>0.20055383412195651</v>
      </c>
    </row>
    <row r="10" spans="1:10" ht="21" x14ac:dyDescent="0.35">
      <c r="D10" s="20"/>
    </row>
  </sheetData>
  <mergeCells count="1">
    <mergeCell ref="F4:J4"/>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6D847-2305-4311-8A1F-956B0A817E93}">
  <dimension ref="A1:E27"/>
  <sheetViews>
    <sheetView workbookViewId="0">
      <selection activeCell="H36" sqref="H36"/>
    </sheetView>
  </sheetViews>
  <sheetFormatPr defaultRowHeight="15" x14ac:dyDescent="0.25"/>
  <cols>
    <col min="1" max="1" width="13.140625" bestFit="1" customWidth="1"/>
    <col min="2" max="2" width="17.85546875" bestFit="1" customWidth="1"/>
    <col min="3" max="3" width="11.42578125" bestFit="1" customWidth="1"/>
    <col min="4" max="4" width="12.5703125" bestFit="1" customWidth="1"/>
    <col min="5" max="5" width="16" bestFit="1" customWidth="1"/>
    <col min="6" max="36" width="17.85546875" bestFit="1" customWidth="1"/>
    <col min="37" max="37" width="22.85546875" bestFit="1" customWidth="1"/>
    <col min="38" max="38" width="16.42578125" bestFit="1" customWidth="1"/>
    <col min="39" max="39" width="17.7109375" bestFit="1" customWidth="1"/>
  </cols>
  <sheetData>
    <row r="1" spans="1:5" x14ac:dyDescent="0.25">
      <c r="A1" s="21" t="s">
        <v>118</v>
      </c>
      <c r="B1" t="s">
        <v>109</v>
      </c>
      <c r="C1" t="s">
        <v>113</v>
      </c>
      <c r="D1" t="s">
        <v>112</v>
      </c>
      <c r="E1" t="s">
        <v>110</v>
      </c>
    </row>
    <row r="2" spans="1:5" x14ac:dyDescent="0.25">
      <c r="A2" s="22" t="s">
        <v>13</v>
      </c>
      <c r="B2" s="19">
        <v>5685225.5</v>
      </c>
      <c r="C2" s="19">
        <v>4496521</v>
      </c>
      <c r="D2" s="19">
        <v>566519.93500000006</v>
      </c>
      <c r="E2" s="19">
        <v>5063040.9350000005</v>
      </c>
    </row>
    <row r="3" spans="1:5" x14ac:dyDescent="0.25">
      <c r="A3" s="22" t="s">
        <v>26</v>
      </c>
      <c r="B3" s="19">
        <v>6138570</v>
      </c>
      <c r="C3" s="19">
        <v>4934704</v>
      </c>
      <c r="D3" s="19">
        <v>825388.92999999982</v>
      </c>
      <c r="E3" s="19">
        <v>5760092.9300000006</v>
      </c>
    </row>
    <row r="4" spans="1:5" x14ac:dyDescent="0.25">
      <c r="A4" s="22" t="s">
        <v>28</v>
      </c>
      <c r="B4" s="19">
        <v>4346265</v>
      </c>
      <c r="C4" s="19">
        <v>3488737</v>
      </c>
      <c r="D4" s="19">
        <v>538374.12</v>
      </c>
      <c r="E4" s="19">
        <v>4027111.12</v>
      </c>
    </row>
    <row r="5" spans="1:5" x14ac:dyDescent="0.25">
      <c r="A5" s="22" t="s">
        <v>31</v>
      </c>
      <c r="B5" s="19">
        <v>5993099</v>
      </c>
      <c r="C5" s="19">
        <v>4838425</v>
      </c>
      <c r="D5" s="19">
        <v>793487.37499999988</v>
      </c>
      <c r="E5" s="19">
        <v>5631912.375</v>
      </c>
    </row>
    <row r="6" spans="1:5" x14ac:dyDescent="0.25">
      <c r="A6" s="22" t="s">
        <v>32</v>
      </c>
      <c r="B6" s="19">
        <v>5639034</v>
      </c>
      <c r="C6" s="19">
        <v>4495313</v>
      </c>
      <c r="D6" s="19">
        <v>672121.09</v>
      </c>
      <c r="E6" s="19">
        <v>5167434.0900000008</v>
      </c>
    </row>
    <row r="7" spans="1:5" x14ac:dyDescent="0.25">
      <c r="A7" s="22" t="s">
        <v>34</v>
      </c>
      <c r="B7" s="19">
        <v>8552638</v>
      </c>
      <c r="C7" s="19">
        <v>6749494</v>
      </c>
      <c r="D7" s="19">
        <v>1140215.8399999999</v>
      </c>
      <c r="E7" s="19">
        <v>7889709.839999998</v>
      </c>
    </row>
    <row r="8" spans="1:5" x14ac:dyDescent="0.25">
      <c r="A8" s="22" t="s">
        <v>37</v>
      </c>
      <c r="B8" s="19">
        <v>7599493.5</v>
      </c>
      <c r="C8" s="19">
        <v>6162720</v>
      </c>
      <c r="D8" s="19">
        <v>792134.59999999986</v>
      </c>
      <c r="E8" s="19">
        <v>6954855.1000000006</v>
      </c>
    </row>
    <row r="9" spans="1:5" x14ac:dyDescent="0.25">
      <c r="A9" s="22" t="s">
        <v>39</v>
      </c>
      <c r="B9" s="19">
        <v>5465592</v>
      </c>
      <c r="C9" s="19">
        <v>4385411</v>
      </c>
      <c r="D9" s="19">
        <v>699409.33</v>
      </c>
      <c r="E9" s="19">
        <v>5084820.33</v>
      </c>
    </row>
    <row r="10" spans="1:5" x14ac:dyDescent="0.25">
      <c r="A10" s="22" t="s">
        <v>41</v>
      </c>
      <c r="B10" s="19">
        <v>5004682</v>
      </c>
      <c r="C10" s="19">
        <v>3958212</v>
      </c>
      <c r="D10" s="19">
        <v>687292.24999999988</v>
      </c>
      <c r="E10" s="19">
        <v>4645504.2500000009</v>
      </c>
    </row>
    <row r="15" spans="1:5" x14ac:dyDescent="0.25">
      <c r="A15" s="22" t="s">
        <v>4</v>
      </c>
      <c r="B15" t="s">
        <v>71</v>
      </c>
      <c r="C15" t="s">
        <v>79</v>
      </c>
      <c r="D15" t="s">
        <v>116</v>
      </c>
    </row>
    <row r="16" spans="1:5" x14ac:dyDescent="0.25">
      <c r="A16" t="str">
        <f t="shared" ref="A16:B18" si="0">A2</f>
        <v>Jan</v>
      </c>
      <c r="B16" s="27">
        <f t="shared" si="0"/>
        <v>5685225.5</v>
      </c>
      <c r="C16" s="27">
        <f>D2</f>
        <v>566519.93500000006</v>
      </c>
      <c r="D16" s="26">
        <f>(B16-C2)/B16</f>
        <v>0.20908660527185774</v>
      </c>
    </row>
    <row r="17" spans="1:4" x14ac:dyDescent="0.25">
      <c r="A17" t="str">
        <f t="shared" si="0"/>
        <v>Feb</v>
      </c>
      <c r="B17" s="27">
        <f t="shared" si="0"/>
        <v>6138570</v>
      </c>
      <c r="C17" s="27">
        <f t="shared" ref="C17:C27" si="1">D3</f>
        <v>825388.92999999982</v>
      </c>
      <c r="D17" s="26">
        <f t="shared" ref="D17:D27" si="2">(B17-C3)/B17</f>
        <v>0.19611505611241706</v>
      </c>
    </row>
    <row r="18" spans="1:4" x14ac:dyDescent="0.25">
      <c r="A18" t="str">
        <f t="shared" si="0"/>
        <v>Mar</v>
      </c>
      <c r="B18" s="27">
        <f t="shared" si="0"/>
        <v>4346265</v>
      </c>
      <c r="C18" s="27">
        <f t="shared" si="1"/>
        <v>538374.12</v>
      </c>
      <c r="D18" s="26">
        <f t="shared" si="2"/>
        <v>0.19730228138413097</v>
      </c>
    </row>
    <row r="19" spans="1:4" x14ac:dyDescent="0.25">
      <c r="A19" t="str">
        <f t="shared" ref="A19:B27" si="3">A5</f>
        <v>Apr</v>
      </c>
      <c r="B19" s="27">
        <f t="shared" si="3"/>
        <v>5993099</v>
      </c>
      <c r="C19" s="27">
        <f t="shared" si="1"/>
        <v>793487.37499999988</v>
      </c>
      <c r="D19" s="26">
        <f t="shared" si="2"/>
        <v>0.1926672661339317</v>
      </c>
    </row>
    <row r="20" spans="1:4" x14ac:dyDescent="0.25">
      <c r="A20" t="str">
        <f t="shared" si="3"/>
        <v>May</v>
      </c>
      <c r="B20" s="27">
        <f t="shared" si="3"/>
        <v>5639034</v>
      </c>
      <c r="C20" s="27">
        <f t="shared" si="1"/>
        <v>672121.09</v>
      </c>
      <c r="D20" s="26">
        <f t="shared" si="2"/>
        <v>0.20282215003491733</v>
      </c>
    </row>
    <row r="21" spans="1:4" x14ac:dyDescent="0.25">
      <c r="A21" t="str">
        <f t="shared" si="3"/>
        <v>Jun</v>
      </c>
      <c r="B21" s="27">
        <f t="shared" si="3"/>
        <v>8552638</v>
      </c>
      <c r="C21" s="27">
        <f t="shared" si="1"/>
        <v>1140215.8399999999</v>
      </c>
      <c r="D21" s="26">
        <f t="shared" si="2"/>
        <v>0.21082898633146871</v>
      </c>
    </row>
    <row r="22" spans="1:4" x14ac:dyDescent="0.25">
      <c r="A22" t="str">
        <f t="shared" si="3"/>
        <v>Jul</v>
      </c>
      <c r="B22" s="27">
        <f t="shared" si="3"/>
        <v>7599493.5</v>
      </c>
      <c r="C22" s="27">
        <f t="shared" si="1"/>
        <v>792134.59999999986</v>
      </c>
      <c r="D22" s="26">
        <f t="shared" si="2"/>
        <v>0.18906174470706502</v>
      </c>
    </row>
    <row r="23" spans="1:4" x14ac:dyDescent="0.25">
      <c r="A23" t="str">
        <f t="shared" si="3"/>
        <v>Aug</v>
      </c>
      <c r="B23" s="27">
        <f t="shared" si="3"/>
        <v>5465592</v>
      </c>
      <c r="C23" s="27">
        <f t="shared" si="1"/>
        <v>699409.33</v>
      </c>
      <c r="D23" s="26">
        <f t="shared" si="2"/>
        <v>0.19763293710909999</v>
      </c>
    </row>
    <row r="24" spans="1:4" x14ac:dyDescent="0.25">
      <c r="A24" t="str">
        <f t="shared" si="3"/>
        <v>Sep</v>
      </c>
      <c r="B24" s="27">
        <f t="shared" si="3"/>
        <v>5004682</v>
      </c>
      <c r="C24" s="27">
        <f t="shared" si="1"/>
        <v>687292.24999999988</v>
      </c>
      <c r="D24" s="26">
        <f t="shared" si="2"/>
        <v>0.20909820044510322</v>
      </c>
    </row>
    <row r="25" spans="1:4" x14ac:dyDescent="0.25">
      <c r="A25">
        <f t="shared" si="3"/>
        <v>0</v>
      </c>
      <c r="B25" s="27">
        <f t="shared" si="3"/>
        <v>0</v>
      </c>
      <c r="C25" s="27">
        <f t="shared" si="1"/>
        <v>0</v>
      </c>
      <c r="D25" s="26" t="e">
        <f t="shared" si="2"/>
        <v>#DIV/0!</v>
      </c>
    </row>
    <row r="26" spans="1:4" x14ac:dyDescent="0.25">
      <c r="A26">
        <f t="shared" si="3"/>
        <v>0</v>
      </c>
      <c r="B26" s="27">
        <f t="shared" si="3"/>
        <v>0</v>
      </c>
      <c r="C26" s="27">
        <f t="shared" si="1"/>
        <v>0</v>
      </c>
      <c r="D26" s="26" t="e">
        <f t="shared" si="2"/>
        <v>#DIV/0!</v>
      </c>
    </row>
    <row r="27" spans="1:4" x14ac:dyDescent="0.25">
      <c r="A27">
        <f t="shared" si="3"/>
        <v>0</v>
      </c>
      <c r="B27" s="27">
        <f t="shared" si="3"/>
        <v>0</v>
      </c>
      <c r="C27" s="27">
        <f t="shared" si="1"/>
        <v>0</v>
      </c>
      <c r="D27" s="26" t="e">
        <f t="shared" si="2"/>
        <v>#DIV/0!</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57708-8E13-41E5-8210-820F9878DC87}">
  <dimension ref="A1:C6"/>
  <sheetViews>
    <sheetView zoomScaleNormal="100" workbookViewId="0">
      <selection activeCell="H36" sqref="H36"/>
    </sheetView>
  </sheetViews>
  <sheetFormatPr defaultRowHeight="15" x14ac:dyDescent="0.25"/>
  <cols>
    <col min="1" max="1" width="13.140625" bestFit="1" customWidth="1"/>
    <col min="2" max="2" width="17.85546875" bestFit="1" customWidth="1"/>
    <col min="3" max="3" width="12.5703125" bestFit="1" customWidth="1"/>
  </cols>
  <sheetData>
    <row r="1" spans="1:3" x14ac:dyDescent="0.25">
      <c r="A1" s="21" t="s">
        <v>118</v>
      </c>
      <c r="B1" t="s">
        <v>109</v>
      </c>
      <c r="C1" t="s">
        <v>112</v>
      </c>
    </row>
    <row r="2" spans="1:3" x14ac:dyDescent="0.25">
      <c r="A2" s="22" t="s">
        <v>107</v>
      </c>
      <c r="B2" s="29">
        <v>482100</v>
      </c>
      <c r="C2" s="28">
        <v>56245</v>
      </c>
    </row>
    <row r="3" spans="1:3" x14ac:dyDescent="0.25">
      <c r="A3" s="22" t="s">
        <v>98</v>
      </c>
      <c r="B3" s="29">
        <v>11684288.5</v>
      </c>
      <c r="C3" s="28">
        <v>1466234.0900000003</v>
      </c>
    </row>
    <row r="4" spans="1:3" x14ac:dyDescent="0.25">
      <c r="A4" s="22" t="s">
        <v>100</v>
      </c>
      <c r="B4" s="29">
        <v>12071647</v>
      </c>
      <c r="C4" s="28">
        <v>1636484.9900000002</v>
      </c>
    </row>
    <row r="5" spans="1:3" x14ac:dyDescent="0.25">
      <c r="A5" s="22" t="s">
        <v>85</v>
      </c>
      <c r="B5" s="29">
        <v>13797811.5</v>
      </c>
      <c r="C5" s="28">
        <v>1668298.925</v>
      </c>
    </row>
    <row r="6" spans="1:3" x14ac:dyDescent="0.25">
      <c r="A6" s="22" t="s">
        <v>93</v>
      </c>
      <c r="B6" s="29">
        <v>16388752</v>
      </c>
      <c r="C6" s="28">
        <v>1887680.4650000001</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F3518-6453-4217-B103-68BB09C460F2}">
  <dimension ref="A1:B15"/>
  <sheetViews>
    <sheetView workbookViewId="0">
      <selection activeCell="H36" sqref="H36"/>
    </sheetView>
  </sheetViews>
  <sheetFormatPr defaultRowHeight="15" x14ac:dyDescent="0.25"/>
  <cols>
    <col min="1" max="1" width="13.140625" bestFit="1" customWidth="1"/>
    <col min="2" max="2" width="17.85546875" bestFit="1" customWidth="1"/>
  </cols>
  <sheetData>
    <row r="1" spans="1:2" x14ac:dyDescent="0.25">
      <c r="A1" s="21" t="s">
        <v>118</v>
      </c>
      <c r="B1" t="s">
        <v>109</v>
      </c>
    </row>
    <row r="2" spans="1:2" x14ac:dyDescent="0.25">
      <c r="A2" s="22" t="s">
        <v>101</v>
      </c>
      <c r="B2" s="19">
        <v>13381398.5</v>
      </c>
    </row>
    <row r="3" spans="1:2" x14ac:dyDescent="0.25">
      <c r="A3" s="22" t="s">
        <v>102</v>
      </c>
      <c r="B3" s="19">
        <v>12336850.5</v>
      </c>
    </row>
    <row r="4" spans="1:2" x14ac:dyDescent="0.25">
      <c r="A4" s="22" t="s">
        <v>86</v>
      </c>
      <c r="B4" s="19">
        <v>29165293</v>
      </c>
    </row>
    <row r="5" spans="1:2" x14ac:dyDescent="0.25">
      <c r="A5" s="22" t="s">
        <v>90</v>
      </c>
      <c r="B5" s="19">
        <v>13018839.5</v>
      </c>
    </row>
    <row r="6" spans="1:2" x14ac:dyDescent="0.25">
      <c r="A6" s="22" t="s">
        <v>95</v>
      </c>
      <c r="B6" s="19">
        <v>16139885.5</v>
      </c>
    </row>
    <row r="7" spans="1:2" x14ac:dyDescent="0.25">
      <c r="A7" s="22" t="s">
        <v>99</v>
      </c>
      <c r="B7" s="19">
        <v>15328544.5</v>
      </c>
    </row>
    <row r="9" spans="1:2" x14ac:dyDescent="0.25">
      <c r="A9" s="22" t="str">
        <f>A2</f>
        <v>Camera 1</v>
      </c>
      <c r="B9" s="27">
        <f>B2</f>
        <v>13381398.5</v>
      </c>
    </row>
    <row r="10" spans="1:2" x14ac:dyDescent="0.25">
      <c r="A10" s="22" t="str">
        <f t="shared" ref="A10:B14" si="0">A3</f>
        <v>Camera 2</v>
      </c>
      <c r="B10" s="27">
        <f t="shared" si="0"/>
        <v>12336850.5</v>
      </c>
    </row>
    <row r="11" spans="1:2" x14ac:dyDescent="0.25">
      <c r="A11" s="22" t="str">
        <f t="shared" si="0"/>
        <v>Camera 3</v>
      </c>
      <c r="B11" s="27">
        <f t="shared" si="0"/>
        <v>29165293</v>
      </c>
    </row>
    <row r="12" spans="1:2" x14ac:dyDescent="0.25">
      <c r="A12" s="22" t="str">
        <f t="shared" si="0"/>
        <v>Camera 4</v>
      </c>
      <c r="B12" s="27">
        <f t="shared" si="0"/>
        <v>13018839.5</v>
      </c>
    </row>
    <row r="13" spans="1:2" x14ac:dyDescent="0.25">
      <c r="A13" s="22" t="str">
        <f t="shared" si="0"/>
        <v>Camera 5</v>
      </c>
      <c r="B13" s="27">
        <f t="shared" si="0"/>
        <v>16139885.5</v>
      </c>
    </row>
    <row r="14" spans="1:2" x14ac:dyDescent="0.25">
      <c r="A14" s="22" t="str">
        <f t="shared" si="0"/>
        <v>Camera 6</v>
      </c>
      <c r="B14" s="27">
        <f t="shared" si="0"/>
        <v>15328544.5</v>
      </c>
    </row>
    <row r="15" spans="1:2" x14ac:dyDescent="0.25">
      <c r="A15" s="22"/>
      <c r="B15" s="27"/>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F042D-9D5B-429A-B31F-FBE4A49E3378}">
  <dimension ref="A1:C5"/>
  <sheetViews>
    <sheetView workbookViewId="0">
      <selection activeCell="H36" sqref="H36"/>
    </sheetView>
  </sheetViews>
  <sheetFormatPr defaultRowHeight="15" x14ac:dyDescent="0.25"/>
  <cols>
    <col min="1" max="1" width="13.140625" bestFit="1" customWidth="1"/>
    <col min="2" max="2" width="17.85546875" bestFit="1" customWidth="1"/>
    <col min="3" max="3" width="12.5703125" bestFit="1" customWidth="1"/>
  </cols>
  <sheetData>
    <row r="1" spans="1:3" x14ac:dyDescent="0.25">
      <c r="A1" s="21" t="s">
        <v>118</v>
      </c>
      <c r="B1" t="s">
        <v>109</v>
      </c>
      <c r="C1" t="s">
        <v>112</v>
      </c>
    </row>
    <row r="2" spans="1:3" x14ac:dyDescent="0.25">
      <c r="A2" s="22" t="s">
        <v>103</v>
      </c>
      <c r="B2" s="27">
        <v>3290513</v>
      </c>
      <c r="C2" s="27">
        <v>635980</v>
      </c>
    </row>
    <row r="3" spans="1:3" x14ac:dyDescent="0.25">
      <c r="A3" s="22" t="s">
        <v>91</v>
      </c>
      <c r="B3" s="27">
        <v>19592783.5</v>
      </c>
      <c r="C3" s="27">
        <v>1833046.9499999997</v>
      </c>
    </row>
    <row r="4" spans="1:3" x14ac:dyDescent="0.25">
      <c r="A4" s="22" t="s">
        <v>87</v>
      </c>
      <c r="B4" s="27">
        <v>12009980</v>
      </c>
      <c r="C4" s="27">
        <v>1973602.4549999996</v>
      </c>
    </row>
    <row r="5" spans="1:3" x14ac:dyDescent="0.25">
      <c r="A5" s="22" t="s">
        <v>96</v>
      </c>
      <c r="B5" s="27">
        <v>19531322.5</v>
      </c>
      <c r="C5" s="27">
        <v>2272314.0650000004</v>
      </c>
    </row>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7826B-9EAB-4FF1-BEE9-AE6CAF2CA23C}">
  <dimension ref="A1:B15"/>
  <sheetViews>
    <sheetView topLeftCell="A3" workbookViewId="0">
      <selection activeCell="H36" sqref="H36"/>
    </sheetView>
  </sheetViews>
  <sheetFormatPr defaultRowHeight="15" x14ac:dyDescent="0.25"/>
  <cols>
    <col min="1" max="1" width="13.140625" bestFit="1" customWidth="1"/>
    <col min="2" max="4" width="12.5703125" bestFit="1" customWidth="1"/>
  </cols>
  <sheetData>
    <row r="1" spans="1:2" x14ac:dyDescent="0.25">
      <c r="A1" s="21" t="s">
        <v>118</v>
      </c>
      <c r="B1" t="s">
        <v>112</v>
      </c>
    </row>
    <row r="2" spans="1:2" x14ac:dyDescent="0.25">
      <c r="A2" s="22" t="s">
        <v>86</v>
      </c>
      <c r="B2" s="19">
        <v>3697584.8600000003</v>
      </c>
    </row>
    <row r="3" spans="1:2" x14ac:dyDescent="0.25">
      <c r="A3" s="22" t="s">
        <v>95</v>
      </c>
      <c r="B3" s="19">
        <v>2156422.79</v>
      </c>
    </row>
    <row r="4" spans="1:2" x14ac:dyDescent="0.25">
      <c r="A4" s="22" t="s">
        <v>99</v>
      </c>
      <c r="B4" s="19">
        <v>2032154.5299999998</v>
      </c>
    </row>
    <row r="5" spans="1:2" x14ac:dyDescent="0.25">
      <c r="A5" s="22" t="s">
        <v>101</v>
      </c>
      <c r="B5" s="19">
        <v>1788036.0249999999</v>
      </c>
    </row>
    <row r="6" spans="1:2" x14ac:dyDescent="0.25">
      <c r="A6" s="22" t="s">
        <v>90</v>
      </c>
      <c r="B6" s="19">
        <v>1684042.7050000001</v>
      </c>
    </row>
    <row r="7" spans="1:2" x14ac:dyDescent="0.25">
      <c r="A7" s="22" t="s">
        <v>102</v>
      </c>
      <c r="B7" s="19">
        <v>1656996.8399999996</v>
      </c>
    </row>
    <row r="9" spans="1:2" x14ac:dyDescent="0.25">
      <c r="A9" s="22" t="s">
        <v>61</v>
      </c>
      <c r="B9" t="s">
        <v>79</v>
      </c>
    </row>
    <row r="10" spans="1:2" x14ac:dyDescent="0.25">
      <c r="A10" t="str">
        <f>A2</f>
        <v>Camera 3</v>
      </c>
      <c r="B10" s="28">
        <f>B2</f>
        <v>3697584.8600000003</v>
      </c>
    </row>
    <row r="11" spans="1:2" x14ac:dyDescent="0.25">
      <c r="A11" t="str">
        <f t="shared" ref="A11:B15" si="0">A3</f>
        <v>Camera 5</v>
      </c>
      <c r="B11" s="28">
        <f t="shared" si="0"/>
        <v>2156422.79</v>
      </c>
    </row>
    <row r="12" spans="1:2" x14ac:dyDescent="0.25">
      <c r="A12" t="str">
        <f t="shared" si="0"/>
        <v>Camera 6</v>
      </c>
      <c r="B12" s="28">
        <f t="shared" si="0"/>
        <v>2032154.5299999998</v>
      </c>
    </row>
    <row r="13" spans="1:2" x14ac:dyDescent="0.25">
      <c r="A13" t="str">
        <f t="shared" si="0"/>
        <v>Camera 1</v>
      </c>
      <c r="B13" s="28">
        <f t="shared" si="0"/>
        <v>1788036.0249999999</v>
      </c>
    </row>
    <row r="14" spans="1:2" x14ac:dyDescent="0.25">
      <c r="A14" t="str">
        <f t="shared" si="0"/>
        <v>Camera 4</v>
      </c>
      <c r="B14" s="28">
        <f t="shared" si="0"/>
        <v>1684042.7050000001</v>
      </c>
    </row>
    <row r="15" spans="1:2" x14ac:dyDescent="0.25">
      <c r="A15" t="str">
        <f t="shared" si="0"/>
        <v>Camera 2</v>
      </c>
      <c r="B15" s="28">
        <f t="shared" si="0"/>
        <v>1656996.8399999996</v>
      </c>
    </row>
  </sheetData>
  <pageMargins left="0.7" right="0.7" top="0.75" bottom="0.75" header="0.3" footer="0.3"/>
  <pageSetup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5477-0A97-4622-A10D-415E1A5A83F0}">
  <dimension ref="A4:B29"/>
  <sheetViews>
    <sheetView topLeftCell="A5" workbookViewId="0">
      <selection activeCell="H36" sqref="H36"/>
    </sheetView>
  </sheetViews>
  <sheetFormatPr defaultRowHeight="15" x14ac:dyDescent="0.25"/>
  <cols>
    <col min="1" max="1" width="13.140625" bestFit="1" customWidth="1"/>
    <col min="2" max="3" width="12.5703125" bestFit="1" customWidth="1"/>
  </cols>
  <sheetData>
    <row r="4" spans="1:2" x14ac:dyDescent="0.25">
      <c r="A4" s="21" t="s">
        <v>118</v>
      </c>
      <c r="B4" t="s">
        <v>112</v>
      </c>
    </row>
    <row r="5" spans="1:2" x14ac:dyDescent="0.25">
      <c r="A5" s="22" t="s">
        <v>101</v>
      </c>
      <c r="B5" s="19"/>
    </row>
    <row r="6" spans="1:2" x14ac:dyDescent="0.25">
      <c r="A6" s="23" t="s">
        <v>11</v>
      </c>
      <c r="B6" s="27">
        <v>502267.32</v>
      </c>
    </row>
    <row r="7" spans="1:2" x14ac:dyDescent="0.25">
      <c r="A7" s="23" t="s">
        <v>29</v>
      </c>
      <c r="B7" s="27">
        <v>254790.52499999999</v>
      </c>
    </row>
    <row r="8" spans="1:2" x14ac:dyDescent="0.25">
      <c r="A8" s="23" t="s">
        <v>35</v>
      </c>
      <c r="B8" s="27">
        <v>84221.810000000012</v>
      </c>
    </row>
    <row r="9" spans="1:2" x14ac:dyDescent="0.25">
      <c r="A9" s="22" t="s">
        <v>102</v>
      </c>
      <c r="B9" s="19"/>
    </row>
    <row r="10" spans="1:2" x14ac:dyDescent="0.25">
      <c r="A10" s="23" t="s">
        <v>11</v>
      </c>
      <c r="B10" s="27">
        <v>336857.12</v>
      </c>
    </row>
    <row r="11" spans="1:2" x14ac:dyDescent="0.25">
      <c r="A11" s="23" t="s">
        <v>29</v>
      </c>
      <c r="B11" s="27">
        <v>806483.98</v>
      </c>
    </row>
    <row r="12" spans="1:2" x14ac:dyDescent="0.25">
      <c r="A12" s="23" t="s">
        <v>35</v>
      </c>
      <c r="B12" s="27">
        <v>218559.67</v>
      </c>
    </row>
    <row r="13" spans="1:2" x14ac:dyDescent="0.25">
      <c r="A13" s="22" t="s">
        <v>86</v>
      </c>
      <c r="B13" s="19"/>
    </row>
    <row r="14" spans="1:2" x14ac:dyDescent="0.25">
      <c r="A14" s="23" t="s">
        <v>11</v>
      </c>
      <c r="B14" s="27">
        <v>530847.78500000003</v>
      </c>
    </row>
    <row r="15" spans="1:2" x14ac:dyDescent="0.25">
      <c r="A15" s="23" t="s">
        <v>29</v>
      </c>
      <c r="B15" s="27">
        <v>1185969.9350000001</v>
      </c>
    </row>
    <row r="16" spans="1:2" x14ac:dyDescent="0.25">
      <c r="A16" s="23" t="s">
        <v>35</v>
      </c>
      <c r="B16" s="27">
        <v>614556.72</v>
      </c>
    </row>
    <row r="17" spans="1:2" x14ac:dyDescent="0.25">
      <c r="A17" s="22" t="s">
        <v>90</v>
      </c>
      <c r="B17" s="19"/>
    </row>
    <row r="18" spans="1:2" x14ac:dyDescent="0.25">
      <c r="A18" s="23" t="s">
        <v>11</v>
      </c>
      <c r="B18" s="27">
        <v>68339.884999999995</v>
      </c>
    </row>
    <row r="19" spans="1:2" x14ac:dyDescent="0.25">
      <c r="A19" s="23" t="s">
        <v>29</v>
      </c>
      <c r="B19" s="27">
        <v>499051.95999999996</v>
      </c>
    </row>
    <row r="20" spans="1:2" x14ac:dyDescent="0.25">
      <c r="A20" s="23" t="s">
        <v>35</v>
      </c>
      <c r="B20" s="27">
        <v>359273.7</v>
      </c>
    </row>
    <row r="21" spans="1:2" x14ac:dyDescent="0.25">
      <c r="A21" s="22" t="s">
        <v>95</v>
      </c>
      <c r="B21" s="19"/>
    </row>
    <row r="22" spans="1:2" x14ac:dyDescent="0.25">
      <c r="A22" s="23" t="s">
        <v>11</v>
      </c>
      <c r="B22" s="27">
        <v>466839.38</v>
      </c>
    </row>
    <row r="23" spans="1:2" x14ac:dyDescent="0.25">
      <c r="A23" s="23" t="s">
        <v>29</v>
      </c>
      <c r="B23" s="27">
        <v>325354.12</v>
      </c>
    </row>
    <row r="24" spans="1:2" x14ac:dyDescent="0.25">
      <c r="A24" s="23" t="s">
        <v>35</v>
      </c>
      <c r="B24" s="27">
        <v>718549</v>
      </c>
    </row>
    <row r="25" spans="1:2" x14ac:dyDescent="0.25">
      <c r="A25" s="22" t="s">
        <v>99</v>
      </c>
      <c r="B25" s="19"/>
    </row>
    <row r="26" spans="1:2" x14ac:dyDescent="0.25">
      <c r="A26" s="23" t="s">
        <v>11</v>
      </c>
      <c r="B26" s="27">
        <v>727291.45</v>
      </c>
    </row>
    <row r="27" spans="1:2" x14ac:dyDescent="0.25">
      <c r="A27" s="23" t="s">
        <v>29</v>
      </c>
      <c r="B27" s="27">
        <v>160727.93000000002</v>
      </c>
    </row>
    <row r="28" spans="1:2" x14ac:dyDescent="0.25">
      <c r="A28" s="23" t="s">
        <v>35</v>
      </c>
      <c r="B28" s="27">
        <v>742903.44</v>
      </c>
    </row>
    <row r="29" spans="1:2" x14ac:dyDescent="0.25">
      <c r="A29" s="22" t="s">
        <v>120</v>
      </c>
      <c r="B29" s="27">
        <v>8602885.7300000004</v>
      </c>
    </row>
  </sheetData>
  <pageMargins left="0.7" right="0.7" top="0.75" bottom="0.75" header="0.3" footer="0.3"/>
  <pageSetup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48E2A-2746-4EB1-930E-AFA9BB681E3B}">
  <dimension ref="A1:D13"/>
  <sheetViews>
    <sheetView workbookViewId="0">
      <selection activeCell="H36" sqref="H36"/>
    </sheetView>
  </sheetViews>
  <sheetFormatPr defaultRowHeight="15" x14ac:dyDescent="0.25"/>
  <cols>
    <col min="1" max="1" width="13.42578125" bestFit="1" customWidth="1"/>
    <col min="2" max="2" width="17.85546875" bestFit="1" customWidth="1"/>
    <col min="3" max="3" width="12.5703125" bestFit="1" customWidth="1"/>
    <col min="4" max="4" width="11.42578125" bestFit="1" customWidth="1"/>
    <col min="5" max="5" width="12.5703125" bestFit="1" customWidth="1"/>
  </cols>
  <sheetData>
    <row r="1" spans="1:4" x14ac:dyDescent="0.25">
      <c r="A1" s="21" t="s">
        <v>118</v>
      </c>
      <c r="B1" t="s">
        <v>109</v>
      </c>
      <c r="C1" t="s">
        <v>112</v>
      </c>
      <c r="D1" t="s">
        <v>113</v>
      </c>
    </row>
    <row r="2" spans="1:4" x14ac:dyDescent="0.25">
      <c r="A2" s="22" t="s">
        <v>97</v>
      </c>
      <c r="B2" s="27">
        <v>8804000</v>
      </c>
      <c r="C2" s="27">
        <v>-219258.75</v>
      </c>
      <c r="D2" s="27">
        <v>8451840</v>
      </c>
    </row>
    <row r="3" spans="1:4" x14ac:dyDescent="0.25">
      <c r="A3" s="22" t="s">
        <v>84</v>
      </c>
      <c r="B3" s="27">
        <v>22132699</v>
      </c>
      <c r="C3" s="27">
        <v>4096806.9500000011</v>
      </c>
      <c r="D3" s="27">
        <v>16131434</v>
      </c>
    </row>
    <row r="4" spans="1:4" x14ac:dyDescent="0.25">
      <c r="A4" s="22" t="s">
        <v>92</v>
      </c>
      <c r="B4" s="27">
        <v>21684150</v>
      </c>
      <c r="C4" s="27">
        <v>2003964</v>
      </c>
      <c r="D4" s="27">
        <v>18070125</v>
      </c>
    </row>
    <row r="5" spans="1:4" x14ac:dyDescent="0.25">
      <c r="A5" s="22" t="s">
        <v>94</v>
      </c>
      <c r="B5" s="27">
        <v>831270</v>
      </c>
      <c r="C5" s="27">
        <v>576073.61999999976</v>
      </c>
      <c r="D5" s="27">
        <v>207818</v>
      </c>
    </row>
    <row r="6" spans="1:4" x14ac:dyDescent="0.25">
      <c r="A6" s="22" t="s">
        <v>88</v>
      </c>
      <c r="B6" s="27">
        <v>972480</v>
      </c>
      <c r="C6" s="27">
        <v>257357.65</v>
      </c>
      <c r="D6" s="27">
        <v>648320</v>
      </c>
    </row>
    <row r="8" spans="1:4" x14ac:dyDescent="0.25">
      <c r="A8" s="22" t="s">
        <v>81</v>
      </c>
      <c r="B8" t="s">
        <v>71</v>
      </c>
      <c r="C8" t="s">
        <v>116</v>
      </c>
    </row>
    <row r="9" spans="1:4" x14ac:dyDescent="0.25">
      <c r="A9" t="str">
        <f>A2</f>
        <v>Corporations</v>
      </c>
      <c r="B9" s="27">
        <f>B2</f>
        <v>8804000</v>
      </c>
      <c r="C9" s="24">
        <f>(B2-D2)/B2</f>
        <v>0.04</v>
      </c>
    </row>
    <row r="10" spans="1:4" x14ac:dyDescent="0.25">
      <c r="A10" t="str">
        <f t="shared" ref="A10:B13" si="0">A3</f>
        <v>Institutions</v>
      </c>
      <c r="B10" s="27">
        <f t="shared" si="0"/>
        <v>22132699</v>
      </c>
      <c r="C10" s="24">
        <f>(B3-D3)/B3</f>
        <v>0.27114926200369871</v>
      </c>
    </row>
    <row r="11" spans="1:4" x14ac:dyDescent="0.25">
      <c r="A11" t="str">
        <f t="shared" si="0"/>
        <v>MiniMarkets</v>
      </c>
      <c r="B11" s="27">
        <f t="shared" si="0"/>
        <v>21684150</v>
      </c>
      <c r="C11" s="24">
        <f>(B4-D4)/B4</f>
        <v>0.16666666666666666</v>
      </c>
    </row>
    <row r="12" spans="1:4" x14ac:dyDescent="0.25">
      <c r="A12" t="str">
        <f t="shared" si="0"/>
        <v>Resellers</v>
      </c>
      <c r="B12" s="27">
        <f t="shared" si="0"/>
        <v>831270</v>
      </c>
      <c r="C12" s="24">
        <f>(B5-D5)/B5</f>
        <v>0.74999939851071251</v>
      </c>
    </row>
    <row r="13" spans="1:4" x14ac:dyDescent="0.25">
      <c r="A13" t="str">
        <f t="shared" si="0"/>
        <v>SuperMarkets</v>
      </c>
      <c r="B13" s="27">
        <f t="shared" si="0"/>
        <v>972480</v>
      </c>
      <c r="C13" s="24">
        <f>(B6-D6)/B6</f>
        <v>0.33333333333333331</v>
      </c>
    </row>
  </sheetData>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38BF-D27B-486B-BBBA-63F61E84FC03}">
  <dimension ref="A1:F4"/>
  <sheetViews>
    <sheetView workbookViewId="0">
      <selection activeCell="H36" sqref="H36"/>
    </sheetView>
  </sheetViews>
  <sheetFormatPr defaultRowHeight="15" x14ac:dyDescent="0.25"/>
  <cols>
    <col min="1" max="1" width="13.140625" bestFit="1" customWidth="1"/>
    <col min="2" max="2" width="17.85546875" bestFit="1" customWidth="1"/>
    <col min="3" max="3" width="12.5703125" bestFit="1" customWidth="1"/>
    <col min="5" max="5" width="13.140625" bestFit="1" customWidth="1"/>
    <col min="6" max="7" width="12.5703125" bestFit="1" customWidth="1"/>
  </cols>
  <sheetData>
    <row r="1" spans="1:6" x14ac:dyDescent="0.25">
      <c r="A1" s="21" t="s">
        <v>118</v>
      </c>
      <c r="B1" t="s">
        <v>109</v>
      </c>
      <c r="E1" s="21" t="s">
        <v>118</v>
      </c>
      <c r="F1" t="s">
        <v>112</v>
      </c>
    </row>
    <row r="2" spans="1:6" x14ac:dyDescent="0.25">
      <c r="A2" s="22" t="s">
        <v>29</v>
      </c>
      <c r="B2" s="27">
        <v>20184771</v>
      </c>
      <c r="E2" s="22" t="s">
        <v>11</v>
      </c>
      <c r="F2" s="27">
        <v>1930282.9850000001</v>
      </c>
    </row>
    <row r="3" spans="1:6" x14ac:dyDescent="0.25">
      <c r="A3" s="22" t="s">
        <v>35</v>
      </c>
      <c r="B3" s="27">
        <v>18069767.5</v>
      </c>
      <c r="E3" s="22" t="s">
        <v>35</v>
      </c>
      <c r="F3" s="27">
        <v>2178836.1800000002</v>
      </c>
    </row>
    <row r="4" spans="1:6" x14ac:dyDescent="0.25">
      <c r="A4" s="22" t="s">
        <v>11</v>
      </c>
      <c r="B4" s="27">
        <v>16170060.5</v>
      </c>
      <c r="E4" s="22" t="s">
        <v>29</v>
      </c>
      <c r="F4" s="27">
        <v>2605824.3050000006</v>
      </c>
    </row>
  </sheetData>
  <pageMargins left="0.7" right="0.7" top="0.75" bottom="0.75" header="0.3" footer="0.3"/>
  <pageSetup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48008-3B90-460B-8D7E-2F3BE0EE3CC4}">
  <dimension ref="A1:M19"/>
  <sheetViews>
    <sheetView workbookViewId="0">
      <selection activeCell="H36" sqref="H36"/>
    </sheetView>
  </sheetViews>
  <sheetFormatPr defaultRowHeight="15" x14ac:dyDescent="0.25"/>
  <cols>
    <col min="1" max="1" width="13.140625" bestFit="1" customWidth="1"/>
    <col min="2" max="2" width="16.28515625" bestFit="1" customWidth="1"/>
    <col min="3" max="3" width="9.7109375" bestFit="1" customWidth="1"/>
    <col min="4" max="4" width="9" bestFit="1" customWidth="1"/>
    <col min="5" max="5" width="11" bestFit="1" customWidth="1"/>
    <col min="6" max="8" width="10" bestFit="1" customWidth="1"/>
    <col min="9" max="9" width="9.7109375" bestFit="1" customWidth="1"/>
    <col min="10" max="11" width="10" bestFit="1" customWidth="1"/>
    <col min="12" max="12" width="9.7109375" bestFit="1" customWidth="1"/>
    <col min="13" max="13" width="10" bestFit="1" customWidth="1"/>
    <col min="14" max="14" width="12" bestFit="1" customWidth="1"/>
  </cols>
  <sheetData>
    <row r="1" spans="1:13" x14ac:dyDescent="0.25">
      <c r="A1" s="21" t="s">
        <v>112</v>
      </c>
      <c r="B1" s="21" t="s">
        <v>119</v>
      </c>
    </row>
    <row r="2" spans="1:13" x14ac:dyDescent="0.25">
      <c r="B2" t="s">
        <v>13</v>
      </c>
      <c r="C2" t="s">
        <v>26</v>
      </c>
      <c r="D2" t="s">
        <v>28</v>
      </c>
      <c r="E2" t="s">
        <v>31</v>
      </c>
      <c r="F2" t="s">
        <v>32</v>
      </c>
      <c r="G2" t="s">
        <v>34</v>
      </c>
      <c r="H2" t="s">
        <v>37</v>
      </c>
      <c r="I2" t="s">
        <v>39</v>
      </c>
      <c r="J2" t="s">
        <v>41</v>
      </c>
      <c r="K2" t="s">
        <v>44</v>
      </c>
      <c r="L2" t="s">
        <v>46</v>
      </c>
      <c r="M2" t="s">
        <v>48</v>
      </c>
    </row>
    <row r="3" spans="1:13" x14ac:dyDescent="0.25">
      <c r="A3" s="21" t="s">
        <v>118</v>
      </c>
    </row>
    <row r="4" spans="1:13" x14ac:dyDescent="0.25">
      <c r="A4" s="22" t="s">
        <v>101</v>
      </c>
      <c r="B4" s="19">
        <v>58392.399999999994</v>
      </c>
      <c r="C4" s="19">
        <v>62347.92</v>
      </c>
      <c r="D4" s="19">
        <v>381527</v>
      </c>
      <c r="E4" s="19">
        <v>24140.175000000003</v>
      </c>
      <c r="F4" s="19">
        <v>39864.6</v>
      </c>
      <c r="G4" s="19">
        <v>190785.75</v>
      </c>
      <c r="H4" s="19">
        <v>60198</v>
      </c>
      <c r="I4" s="19">
        <v>-46515.31</v>
      </c>
      <c r="J4" s="19">
        <v>70539.12</v>
      </c>
      <c r="K4" s="19">
        <v>234442.2</v>
      </c>
      <c r="L4" s="19">
        <v>35039.25</v>
      </c>
      <c r="M4" s="19">
        <v>677274.92</v>
      </c>
    </row>
    <row r="5" spans="1:13" x14ac:dyDescent="0.25">
      <c r="A5" s="22" t="s">
        <v>102</v>
      </c>
      <c r="B5" s="19">
        <v>293968.40000000002</v>
      </c>
      <c r="C5" s="19">
        <v>7220.82</v>
      </c>
      <c r="D5" s="19">
        <v>35667.9</v>
      </c>
      <c r="E5" s="19">
        <v>337205.5</v>
      </c>
      <c r="F5" s="19">
        <v>353733.16000000003</v>
      </c>
      <c r="G5" s="19">
        <v>115545.31999999999</v>
      </c>
      <c r="H5" s="19">
        <v>44378.649999999994</v>
      </c>
      <c r="I5" s="19">
        <v>162685.9</v>
      </c>
      <c r="J5" s="19">
        <v>11495.12</v>
      </c>
      <c r="K5" s="19">
        <v>196154.64</v>
      </c>
      <c r="L5" s="19">
        <v>85756.68</v>
      </c>
      <c r="M5" s="19">
        <v>13184.75</v>
      </c>
    </row>
    <row r="6" spans="1:13" x14ac:dyDescent="0.25">
      <c r="A6" s="22" t="s">
        <v>86</v>
      </c>
      <c r="B6" s="19">
        <v>391609.33500000002</v>
      </c>
      <c r="C6" s="19">
        <v>91362.4</v>
      </c>
      <c r="D6" s="19">
        <v>47876.049999999996</v>
      </c>
      <c r="E6" s="19">
        <v>160125.29499999998</v>
      </c>
      <c r="F6" s="19">
        <v>403172.83</v>
      </c>
      <c r="G6" s="19">
        <v>622671.81000000006</v>
      </c>
      <c r="H6" s="19">
        <v>433175.49</v>
      </c>
      <c r="I6" s="19">
        <v>64795.979999999996</v>
      </c>
      <c r="J6" s="19">
        <v>116585.25</v>
      </c>
      <c r="K6" s="19">
        <v>39645.959999999992</v>
      </c>
      <c r="L6" s="19">
        <v>466146.5</v>
      </c>
      <c r="M6" s="19">
        <v>860417.96000000008</v>
      </c>
    </row>
    <row r="7" spans="1:13" x14ac:dyDescent="0.25">
      <c r="A7" s="22" t="s">
        <v>90</v>
      </c>
      <c r="B7" s="19">
        <v>33366.275000000001</v>
      </c>
      <c r="C7" s="19">
        <v>-20943.75</v>
      </c>
      <c r="D7" s="19">
        <v>55917.36</v>
      </c>
      <c r="E7" s="19">
        <v>89802.3</v>
      </c>
      <c r="F7" s="19">
        <v>23387.31</v>
      </c>
      <c r="G7" s="19">
        <v>385862.35</v>
      </c>
      <c r="H7" s="19">
        <v>333606</v>
      </c>
      <c r="I7" s="19">
        <v>71311.45</v>
      </c>
      <c r="J7" s="19">
        <v>-45643.75</v>
      </c>
      <c r="K7" s="19">
        <v>574751.05999999994</v>
      </c>
      <c r="L7" s="19">
        <v>9853.7200000000012</v>
      </c>
      <c r="M7" s="19">
        <v>172772.37999999998</v>
      </c>
    </row>
    <row r="8" spans="1:13" x14ac:dyDescent="0.25">
      <c r="A8" s="22" t="s">
        <v>95</v>
      </c>
      <c r="B8" s="19">
        <v>71854.820000000007</v>
      </c>
      <c r="C8" s="19">
        <v>385285</v>
      </c>
      <c r="D8" s="19">
        <v>9699.5600000000013</v>
      </c>
      <c r="E8" s="19">
        <v>252576.90000000002</v>
      </c>
      <c r="F8" s="19">
        <v>40737.660000000003</v>
      </c>
      <c r="G8" s="19">
        <v>32039.56</v>
      </c>
      <c r="H8" s="19">
        <v>25719.999999999996</v>
      </c>
      <c r="I8" s="19">
        <v>431872</v>
      </c>
      <c r="J8" s="19">
        <v>260957</v>
      </c>
      <c r="K8" s="19">
        <v>614599.9</v>
      </c>
      <c r="L8" s="19">
        <v>-49368.75</v>
      </c>
      <c r="M8" s="19">
        <v>80449.140000000014</v>
      </c>
    </row>
    <row r="9" spans="1:13" x14ac:dyDescent="0.25">
      <c r="A9" s="22" t="s">
        <v>99</v>
      </c>
      <c r="B9" s="19">
        <v>-35162.550000000003</v>
      </c>
      <c r="C9" s="19">
        <v>623275</v>
      </c>
      <c r="D9" s="19">
        <v>139179</v>
      </c>
      <c r="E9" s="19">
        <v>66134.399999999994</v>
      </c>
      <c r="F9" s="19">
        <v>-32255.5</v>
      </c>
      <c r="G9" s="19">
        <v>126849.03000000001</v>
      </c>
      <c r="H9" s="19">
        <v>26787.54</v>
      </c>
      <c r="I9" s="19">
        <v>106916.4</v>
      </c>
      <c r="J9" s="19">
        <v>609199.5</v>
      </c>
      <c r="K9" s="19">
        <v>122392.15999999999</v>
      </c>
      <c r="L9" s="19">
        <v>57172.799999999996</v>
      </c>
      <c r="M9" s="19">
        <v>221666.75</v>
      </c>
    </row>
    <row r="11" spans="1:13" x14ac:dyDescent="0.25">
      <c r="A11" s="22"/>
      <c r="B11" s="19"/>
      <c r="C11" s="19"/>
      <c r="D11" s="19"/>
      <c r="E11" s="19"/>
      <c r="F11" s="19"/>
      <c r="G11" s="19"/>
      <c r="H11" s="19"/>
      <c r="I11" s="19"/>
      <c r="J11" s="19"/>
      <c r="K11" s="19"/>
      <c r="L11" s="19"/>
      <c r="M11" s="19"/>
    </row>
    <row r="12" spans="1:13" x14ac:dyDescent="0.25">
      <c r="A12" s="22" t="s">
        <v>61</v>
      </c>
      <c r="B12" t="s">
        <v>13</v>
      </c>
      <c r="C12" t="s">
        <v>26</v>
      </c>
      <c r="D12" t="s">
        <v>28</v>
      </c>
      <c r="E12" t="s">
        <v>31</v>
      </c>
      <c r="F12" t="s">
        <v>32</v>
      </c>
      <c r="G12" t="s">
        <v>34</v>
      </c>
      <c r="H12" t="s">
        <v>37</v>
      </c>
      <c r="I12" t="s">
        <v>39</v>
      </c>
      <c r="J12" t="s">
        <v>41</v>
      </c>
      <c r="K12" t="s">
        <v>44</v>
      </c>
      <c r="L12" t="s">
        <v>46</v>
      </c>
      <c r="M12" t="s">
        <v>48</v>
      </c>
    </row>
    <row r="13" spans="1:13" x14ac:dyDescent="0.25">
      <c r="A13" t="str">
        <f t="shared" ref="A13:B18" si="0">A4</f>
        <v>Camera 1</v>
      </c>
      <c r="B13" s="28">
        <f t="shared" si="0"/>
        <v>58392.399999999994</v>
      </c>
      <c r="C13" s="28">
        <f t="shared" ref="C13:M13" si="1">C4+B13</f>
        <v>120740.31999999999</v>
      </c>
      <c r="D13" s="28">
        <f t="shared" si="1"/>
        <v>502267.32</v>
      </c>
      <c r="E13" s="28">
        <f t="shared" si="1"/>
        <v>526407.495</v>
      </c>
      <c r="F13" s="28">
        <f t="shared" si="1"/>
        <v>566272.09499999997</v>
      </c>
      <c r="G13" s="28">
        <f t="shared" si="1"/>
        <v>757057.84499999997</v>
      </c>
      <c r="H13" s="28">
        <f t="shared" si="1"/>
        <v>817255.84499999997</v>
      </c>
      <c r="I13" s="28">
        <f t="shared" si="1"/>
        <v>770740.53499999992</v>
      </c>
      <c r="J13" s="28">
        <f t="shared" si="1"/>
        <v>841279.65499999991</v>
      </c>
      <c r="K13" s="28">
        <f t="shared" si="1"/>
        <v>1075721.855</v>
      </c>
      <c r="L13" s="28">
        <f t="shared" si="1"/>
        <v>1110761.105</v>
      </c>
      <c r="M13" s="28">
        <f t="shared" si="1"/>
        <v>1788036.0249999999</v>
      </c>
    </row>
    <row r="14" spans="1:13" x14ac:dyDescent="0.25">
      <c r="A14" t="str">
        <f t="shared" si="0"/>
        <v>Camera 2</v>
      </c>
      <c r="B14" s="28">
        <f t="shared" si="0"/>
        <v>293968.40000000002</v>
      </c>
      <c r="C14" s="28">
        <f t="shared" ref="C14:M14" si="2">C5+B14</f>
        <v>301189.22000000003</v>
      </c>
      <c r="D14" s="28">
        <f t="shared" si="2"/>
        <v>336857.12000000005</v>
      </c>
      <c r="E14" s="28">
        <f t="shared" si="2"/>
        <v>674062.62000000011</v>
      </c>
      <c r="F14" s="28">
        <f t="shared" si="2"/>
        <v>1027795.7800000001</v>
      </c>
      <c r="G14" s="28">
        <f t="shared" si="2"/>
        <v>1143341.1000000001</v>
      </c>
      <c r="H14" s="28">
        <f t="shared" si="2"/>
        <v>1187719.75</v>
      </c>
      <c r="I14" s="28">
        <f t="shared" si="2"/>
        <v>1350405.65</v>
      </c>
      <c r="J14" s="28">
        <f t="shared" si="2"/>
        <v>1361900.77</v>
      </c>
      <c r="K14" s="28">
        <f t="shared" si="2"/>
        <v>1558055.4100000001</v>
      </c>
      <c r="L14" s="28">
        <f t="shared" si="2"/>
        <v>1643812.09</v>
      </c>
      <c r="M14" s="28">
        <f t="shared" si="2"/>
        <v>1656996.84</v>
      </c>
    </row>
    <row r="15" spans="1:13" x14ac:dyDescent="0.25">
      <c r="A15" t="str">
        <f t="shared" si="0"/>
        <v>Camera 3</v>
      </c>
      <c r="B15" s="28">
        <f t="shared" si="0"/>
        <v>391609.33500000002</v>
      </c>
      <c r="C15" s="28">
        <f t="shared" ref="C15:M15" si="3">C6+B15</f>
        <v>482971.73499999999</v>
      </c>
      <c r="D15" s="28">
        <f t="shared" si="3"/>
        <v>530847.78500000003</v>
      </c>
      <c r="E15" s="28">
        <f t="shared" si="3"/>
        <v>690973.08000000007</v>
      </c>
      <c r="F15" s="28">
        <f t="shared" si="3"/>
        <v>1094145.9100000001</v>
      </c>
      <c r="G15" s="28">
        <f t="shared" si="3"/>
        <v>1716817.7200000002</v>
      </c>
      <c r="H15" s="28">
        <f t="shared" si="3"/>
        <v>2149993.21</v>
      </c>
      <c r="I15" s="28">
        <f t="shared" si="3"/>
        <v>2214789.19</v>
      </c>
      <c r="J15" s="28">
        <f t="shared" si="3"/>
        <v>2331374.44</v>
      </c>
      <c r="K15" s="28">
        <f t="shared" si="3"/>
        <v>2371020.4</v>
      </c>
      <c r="L15" s="28">
        <f t="shared" si="3"/>
        <v>2837166.9</v>
      </c>
      <c r="M15" s="28">
        <f t="shared" si="3"/>
        <v>3697584.86</v>
      </c>
    </row>
    <row r="16" spans="1:13" x14ac:dyDescent="0.25">
      <c r="A16" t="str">
        <f t="shared" si="0"/>
        <v>Camera 4</v>
      </c>
      <c r="B16" s="28">
        <f t="shared" si="0"/>
        <v>33366.275000000001</v>
      </c>
      <c r="C16" s="28">
        <f t="shared" ref="C16:M16" si="4">C7+B16</f>
        <v>12422.525000000001</v>
      </c>
      <c r="D16" s="28">
        <f t="shared" si="4"/>
        <v>68339.885000000009</v>
      </c>
      <c r="E16" s="28">
        <f t="shared" si="4"/>
        <v>158142.185</v>
      </c>
      <c r="F16" s="28">
        <f t="shared" si="4"/>
        <v>181529.495</v>
      </c>
      <c r="G16" s="28">
        <f t="shared" si="4"/>
        <v>567391.84499999997</v>
      </c>
      <c r="H16" s="28">
        <f t="shared" si="4"/>
        <v>900997.84499999997</v>
      </c>
      <c r="I16" s="28">
        <f t="shared" si="4"/>
        <v>972309.29499999993</v>
      </c>
      <c r="J16" s="28">
        <f t="shared" si="4"/>
        <v>926665.54499999993</v>
      </c>
      <c r="K16" s="28">
        <f t="shared" si="4"/>
        <v>1501416.605</v>
      </c>
      <c r="L16" s="28">
        <f t="shared" si="4"/>
        <v>1511270.325</v>
      </c>
      <c r="M16" s="28">
        <f t="shared" si="4"/>
        <v>1684042.7049999998</v>
      </c>
    </row>
    <row r="17" spans="1:13" x14ac:dyDescent="0.25">
      <c r="A17" t="str">
        <f t="shared" si="0"/>
        <v>Camera 5</v>
      </c>
      <c r="B17" s="28">
        <f t="shared" si="0"/>
        <v>71854.820000000007</v>
      </c>
      <c r="C17" s="28">
        <f t="shared" ref="C17:M17" si="5">C8+B17</f>
        <v>457139.82</v>
      </c>
      <c r="D17" s="28">
        <f t="shared" si="5"/>
        <v>466839.38</v>
      </c>
      <c r="E17" s="28">
        <f t="shared" si="5"/>
        <v>719416.28</v>
      </c>
      <c r="F17" s="28">
        <f t="shared" si="5"/>
        <v>760153.94000000006</v>
      </c>
      <c r="G17" s="28">
        <f t="shared" si="5"/>
        <v>792193.50000000012</v>
      </c>
      <c r="H17" s="28">
        <f t="shared" si="5"/>
        <v>817913.50000000012</v>
      </c>
      <c r="I17" s="28">
        <f t="shared" si="5"/>
        <v>1249785.5</v>
      </c>
      <c r="J17" s="28">
        <f t="shared" si="5"/>
        <v>1510742.5</v>
      </c>
      <c r="K17" s="28">
        <f t="shared" si="5"/>
        <v>2125342.4</v>
      </c>
      <c r="L17" s="28">
        <f t="shared" si="5"/>
        <v>2075973.65</v>
      </c>
      <c r="M17" s="28">
        <f t="shared" si="5"/>
        <v>2156422.79</v>
      </c>
    </row>
    <row r="18" spans="1:13" x14ac:dyDescent="0.25">
      <c r="A18" t="str">
        <f t="shared" si="0"/>
        <v>Camera 6</v>
      </c>
      <c r="B18" s="28">
        <f t="shared" si="0"/>
        <v>-35162.550000000003</v>
      </c>
      <c r="C18" s="28">
        <f t="shared" ref="C18:M18" si="6">C9+B18</f>
        <v>588112.44999999995</v>
      </c>
      <c r="D18" s="28">
        <f t="shared" si="6"/>
        <v>727291.45</v>
      </c>
      <c r="E18" s="28">
        <f t="shared" si="6"/>
        <v>793425.85</v>
      </c>
      <c r="F18" s="28">
        <f t="shared" si="6"/>
        <v>761170.35</v>
      </c>
      <c r="G18" s="28">
        <f t="shared" si="6"/>
        <v>888019.38</v>
      </c>
      <c r="H18" s="28">
        <f t="shared" si="6"/>
        <v>914806.92</v>
      </c>
      <c r="I18" s="28">
        <f t="shared" si="6"/>
        <v>1021723.3200000001</v>
      </c>
      <c r="J18" s="28">
        <f t="shared" si="6"/>
        <v>1630922.82</v>
      </c>
      <c r="K18" s="28">
        <f t="shared" si="6"/>
        <v>1753314.98</v>
      </c>
      <c r="L18" s="28">
        <f t="shared" si="6"/>
        <v>1810487.78</v>
      </c>
      <c r="M18" s="28">
        <f t="shared" si="6"/>
        <v>2032154.53</v>
      </c>
    </row>
    <row r="19" spans="1:13" x14ac:dyDescent="0.25">
      <c r="B19" s="28"/>
      <c r="C19" s="28"/>
      <c r="D19" s="28"/>
      <c r="E19" s="28"/>
      <c r="F19" s="28"/>
      <c r="G19" s="28"/>
      <c r="H19" s="28"/>
      <c r="I19" s="28"/>
      <c r="J19" s="28"/>
      <c r="K19" s="28"/>
      <c r="L19" s="28"/>
      <c r="M19" s="28"/>
    </row>
  </sheetData>
  <phoneticPr fontId="9" type="noConversion"/>
  <pageMargins left="0.7" right="0.7" top="0.75" bottom="0.75" header="0.3" footer="0.3"/>
  <pageSetup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A9856-8F5B-4881-A720-0C833C67BC0E}">
  <dimension ref="A1"/>
  <sheetViews>
    <sheetView showGridLines="0" showRowColHeaders="0" tabSelected="1" showRuler="0" view="pageLayout" zoomScaleNormal="100" workbookViewId="0">
      <selection activeCell="F2" sqref="F2"/>
    </sheetView>
  </sheetViews>
  <sheetFormatPr defaultRowHeight="15" x14ac:dyDescent="0.25"/>
  <cols>
    <col min="7" max="7" width="7.85546875" bestFit="1" customWidth="1"/>
    <col min="8" max="8" width="5.7109375" bestFit="1" customWidth="1"/>
    <col min="11" max="11" width="7.85546875" bestFit="1" customWidth="1"/>
    <col min="12" max="12" width="5.7109375" bestFit="1" customWidth="1"/>
  </cols>
  <sheetData/>
  <pageMargins left="0.1" right="3.67" top="0.1" bottom="0.1" header="0" footer="5"/>
  <pageSetup paperSize="3" orientation="landscape" r:id="rId1"/>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D9B61-6453-455F-A7CF-6EC043D0CECE}">
  <dimension ref="A1"/>
  <sheetViews>
    <sheetView showGridLines="0" showRowColHeaders="0" showRuler="0" view="pageLayout" zoomScaleNormal="100" workbookViewId="0">
      <selection activeCell="S2" sqref="S2"/>
    </sheetView>
  </sheetViews>
  <sheetFormatPr defaultRowHeight="15" x14ac:dyDescent="0.25"/>
  <sheetData/>
  <pageMargins left="0.1" right="3.67" top="0.1" bottom="0.1" header="0" footer="5"/>
  <pageSetup paperSize="3"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07D1C5A6-1FED-4161-875C-0F471D05A5B0}">
  <ds:schemaRefs>
    <ds:schemaRef ds:uri="http://schemas.microsoft.com/DataMashup"/>
  </ds:schemaRefs>
</ds:datastoreItem>
</file>

<file path=customXml/itemProps2.xml><?xml version="1.0" encoding="utf-8"?>
<ds:datastoreItem xmlns:ds="http://schemas.openxmlformats.org/officeDocument/2006/customXml" ds:itemID="{4181DF1D-71AC-41C9-B148-2CB1C67EC22D}">
  <ds:schemaRefs/>
</ds:datastoreItem>
</file>

<file path=customXml/itemProps3.xml><?xml version="1.0" encoding="utf-8"?>
<ds:datastoreItem xmlns:ds="http://schemas.openxmlformats.org/officeDocument/2006/customXml" ds:itemID="{B3BDF49C-2264-4F0B-9CA8-CDA0DEEBCE6A}">
  <ds:schemaRefs/>
</ds:datastoreItem>
</file>

<file path=customXml/itemProps4.xml><?xml version="1.0" encoding="utf-8"?>
<ds:datastoreItem xmlns:ds="http://schemas.openxmlformats.org/officeDocument/2006/customXml" ds:itemID="{4EBF218D-A005-4A89-A91F-CE48BA1D372D}">
  <ds:schemaRefs/>
</ds:datastoreItem>
</file>

<file path=customXml/itemProps5.xml><?xml version="1.0" encoding="utf-8"?>
<ds:datastoreItem xmlns:ds="http://schemas.openxmlformats.org/officeDocument/2006/customXml" ds:itemID="{94543DBF-3C63-4CDB-9470-543EA8D9684A}">
  <ds:schemaRefs/>
</ds:datastoreItem>
</file>

<file path=customXml/itemProps6.xml><?xml version="1.0" encoding="utf-8"?>
<ds:datastoreItem xmlns:ds="http://schemas.openxmlformats.org/officeDocument/2006/customXml" ds:itemID="{CD048308-C4A3-4A95-941A-7C111C025113}">
  <ds:schemaRefs/>
</ds:datastoreItem>
</file>

<file path=customXml/itemProps7.xml><?xml version="1.0" encoding="utf-8"?>
<ds:datastoreItem xmlns:ds="http://schemas.openxmlformats.org/officeDocument/2006/customXml" ds:itemID="{BF1D2177-4CEC-4E1D-A69B-291152CB3F83}">
  <ds:schemaRefs/>
</ds:datastoreItem>
</file>

<file path=customXml/itemProps8.xml><?xml version="1.0" encoding="utf-8"?>
<ds:datastoreItem xmlns:ds="http://schemas.openxmlformats.org/officeDocument/2006/customXml" ds:itemID="{C8D70B15-CBFE-417A-8C50-4AD7C4BA6873}">
  <ds:schemaRefs/>
</ds:datastoreItem>
</file>

<file path=customXml/itemProps9.xml><?xml version="1.0" encoding="utf-8"?>
<ds:datastoreItem xmlns:ds="http://schemas.openxmlformats.org/officeDocument/2006/customXml" ds:itemID="{3F249259-1399-495C-9796-3C97E0C06188}">
  <ds:schemaRefs/>
</ds:datastoreItem>
</file>

<file path=customXml/itemProps10.xml><?xml version="1.0" encoding="utf-8"?>
<ds:datastoreItem xmlns:ds="http://schemas.openxmlformats.org/officeDocument/2006/customXml" ds:itemID="{86027C32-95C5-4005-A190-D815B5706AD7}">
  <ds:schemaRefs/>
</ds:datastoreItem>
</file>

<file path=customXml/itemProps11.xml><?xml version="1.0" encoding="utf-8"?>
<ds:datastoreItem xmlns:ds="http://schemas.openxmlformats.org/officeDocument/2006/customXml" ds:itemID="{476B5522-C8C6-40B2-8497-E0322C81F6A8}">
  <ds:schemaRefs/>
</ds:datastoreItem>
</file>

<file path=customXml/itemProps12.xml><?xml version="1.0" encoding="utf-8"?>
<ds:datastoreItem xmlns:ds="http://schemas.openxmlformats.org/officeDocument/2006/customXml" ds:itemID="{E5C50C6F-1806-4E92-B0C8-8751B4CCB58E}">
  <ds:schemaRefs/>
</ds:datastoreItem>
</file>

<file path=customXml/itemProps13.xml><?xml version="1.0" encoding="utf-8"?>
<ds:datastoreItem xmlns:ds="http://schemas.openxmlformats.org/officeDocument/2006/customXml" ds:itemID="{8CA184EB-FDBB-418A-90D5-9C256BA1850A}">
  <ds:schemaRefs/>
</ds:datastoreItem>
</file>

<file path=customXml/itemProps14.xml><?xml version="1.0" encoding="utf-8"?>
<ds:datastoreItem xmlns:ds="http://schemas.openxmlformats.org/officeDocument/2006/customXml" ds:itemID="{F977B8E1-AFE4-44B3-80A9-FFB5C915F83D}">
  <ds:schemaRefs/>
</ds:datastoreItem>
</file>

<file path=customXml/itemProps15.xml><?xml version="1.0" encoding="utf-8"?>
<ds:datastoreItem xmlns:ds="http://schemas.openxmlformats.org/officeDocument/2006/customXml" ds:itemID="{E23ED8C8-1677-4240-8D52-221EDE2A1C6D}">
  <ds:schemaRefs/>
</ds:datastoreItem>
</file>

<file path=customXml/itemProps16.xml><?xml version="1.0" encoding="utf-8"?>
<ds:datastoreItem xmlns:ds="http://schemas.openxmlformats.org/officeDocument/2006/customXml" ds:itemID="{6AB6267A-323D-4717-9213-CCC2A9F558A4}">
  <ds:schemaRefs/>
</ds:datastoreItem>
</file>

<file path=customXml/itemProps17.xml><?xml version="1.0" encoding="utf-8"?>
<ds:datastoreItem xmlns:ds="http://schemas.openxmlformats.org/officeDocument/2006/customXml" ds:itemID="{0D1FA890-FEF1-405C-B871-73F95E1FC01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Calendar</vt:lpstr>
      <vt:lpstr>Data Dictionary</vt:lpstr>
      <vt:lpstr>Raw Dataset</vt:lpstr>
      <vt:lpstr>Convert to Table</vt:lpstr>
      <vt:lpstr>Data Preparation</vt:lpstr>
      <vt:lpstr>Totals | KPI Cards</vt:lpstr>
      <vt:lpstr>Sales | Profit Per Month</vt:lpstr>
      <vt:lpstr>Sales Per Country</vt:lpstr>
      <vt:lpstr>Sales Per Product</vt:lpstr>
      <vt:lpstr>Profit by Disount</vt:lpstr>
      <vt:lpstr>Profit Per Product</vt:lpstr>
      <vt:lpstr>Product Profit Per Quarter</vt:lpstr>
      <vt:lpstr>Sales | profit by Buyer type</vt:lpstr>
      <vt:lpstr>Sales by Quarter</vt:lpstr>
      <vt:lpstr>Cumulative Profits</vt:lpstr>
      <vt:lpstr>Dashboard</vt:lpstr>
      <vt:lpstr>Dashboard2</vt:lpstr>
      <vt:lpstr>Dashboard!Print_Area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King Solo</dc:creator>
  <cp:keywords/>
  <dc:description/>
  <cp:lastModifiedBy>User</cp:lastModifiedBy>
  <cp:revision/>
  <cp:lastPrinted>2023-02-19T05:50:59Z</cp:lastPrinted>
  <dcterms:created xsi:type="dcterms:W3CDTF">2023-02-04T21:07:35Z</dcterms:created>
  <dcterms:modified xsi:type="dcterms:W3CDTF">2023-02-19T08:03:28Z</dcterms:modified>
  <cp:category/>
  <cp:contentStatus/>
</cp:coreProperties>
</file>