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Repos\dissertation\Deliverable 2\"/>
    </mc:Choice>
  </mc:AlternateContent>
  <xr:revisionPtr revIDLastSave="0" documentId="13_ncr:1_{03964781-25D8-4C7A-AB68-F68A44A3C50F}" xr6:coauthVersionLast="47" xr6:coauthVersionMax="47" xr10:uidLastSave="{00000000-0000-0000-0000-000000000000}"/>
  <bookViews>
    <workbookView xWindow="-120" yWindow="-120" windowWidth="38640" windowHeight="21240" tabRatio="333" activeTab="1" xr2:uid="{00000000-000D-0000-FFFF-FFFF00000000}"/>
  </bookViews>
  <sheets>
    <sheet name="Raw Data" sheetId="1" r:id="rId1"/>
    <sheet name="Graph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1" l="1"/>
  <c r="R16" i="1"/>
  <c r="S16" i="1"/>
  <c r="T16" i="1"/>
  <c r="U16" i="1"/>
  <c r="V16" i="1"/>
  <c r="W16" i="1"/>
  <c r="X16" i="1"/>
  <c r="Q17" i="1"/>
  <c r="R17" i="1"/>
  <c r="S17" i="1"/>
  <c r="T17" i="1"/>
  <c r="U17" i="1"/>
  <c r="V17" i="1" s="1"/>
  <c r="W17" i="1"/>
  <c r="X17" i="1"/>
  <c r="X15" i="1"/>
  <c r="W15" i="1"/>
  <c r="V15" i="1"/>
  <c r="U15" i="1"/>
  <c r="T15" i="1"/>
  <c r="S15" i="1"/>
  <c r="R15" i="1"/>
  <c r="Q15" i="1"/>
  <c r="Q6" i="1"/>
  <c r="R6" i="1"/>
  <c r="S6" i="1"/>
  <c r="T6" i="1"/>
  <c r="U6" i="1"/>
  <c r="V6" i="1" s="1"/>
  <c r="W6" i="1"/>
  <c r="X6" i="1"/>
  <c r="S4" i="1"/>
  <c r="T4" i="1"/>
  <c r="S5" i="1"/>
  <c r="T5" i="1"/>
  <c r="T3" i="1"/>
  <c r="S3" i="1"/>
  <c r="R3" i="1"/>
  <c r="R4" i="1"/>
  <c r="R5" i="1"/>
  <c r="W3" i="1"/>
  <c r="Q4" i="1"/>
  <c r="U4" i="1"/>
  <c r="V4" i="1" s="1"/>
  <c r="X4" i="1"/>
  <c r="W4" i="1"/>
  <c r="Q5" i="1"/>
  <c r="U5" i="1"/>
  <c r="V5" i="1"/>
  <c r="X5" i="1"/>
  <c r="W5" i="1"/>
  <c r="Q3" i="1"/>
  <c r="U3" i="1"/>
  <c r="V3" i="1" s="1"/>
  <c r="X3" i="1"/>
</calcChain>
</file>

<file path=xl/sharedStrings.xml><?xml version="1.0" encoding="utf-8"?>
<sst xmlns="http://schemas.openxmlformats.org/spreadsheetml/2006/main" count="44" uniqueCount="31">
  <si>
    <t>kernels/mandelbulb.cl</t>
  </si>
  <si>
    <t>NVIDIA GeForce RTX 3060 Ti</t>
  </si>
  <si>
    <t>OpenCL 3.0 CUDA</t>
  </si>
  <si>
    <t>GeForce GTX 970</t>
  </si>
  <si>
    <t>OpenCL 1.2 CUDA</t>
  </si>
  <si>
    <t>Scene name</t>
  </si>
  <si>
    <t>Width</t>
  </si>
  <si>
    <t>Height</t>
  </si>
  <si>
    <t>Device Name</t>
  </si>
  <si>
    <t>Device Version</t>
  </si>
  <si>
    <t>Work Group Size</t>
  </si>
  <si>
    <t>Clock Frequency (MHz)</t>
  </si>
  <si>
    <t>Parallel Compute Units</t>
  </si>
  <si>
    <t>Total Frames</t>
  </si>
  <si>
    <t>Constant Memory (Bytes)</t>
  </si>
  <si>
    <t>Local Memory (Bytes)</t>
  </si>
  <si>
    <t>Global Memory (Bytes)</t>
  </si>
  <si>
    <t>NVIDIA GeForce GTX 1660 Ti</t>
  </si>
  <si>
    <t>Average FPS</t>
  </si>
  <si>
    <t>Minimum Frame Time (s)</t>
  </si>
  <si>
    <t>Maximum Frame Time (s)</t>
  </si>
  <si>
    <t>Average Frame Time (s)</t>
  </si>
  <si>
    <t>Minimum FPS</t>
  </si>
  <si>
    <t>Maximum FPS</t>
  </si>
  <si>
    <t>Total Number of Pixels</t>
  </si>
  <si>
    <t>Total Duration (s)</t>
  </si>
  <si>
    <t>Global Memory (GB)</t>
  </si>
  <si>
    <t>Local Memory (KB)</t>
  </si>
  <si>
    <t>Constant Memory (KB)</t>
  </si>
  <si>
    <t>NVIDIA GeForce RTX 3080</t>
  </si>
  <si>
    <t>../../../../FractalGeometryRenderer/kernels/mandelbulb.cl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</si>
</sst>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Data'!$H$3:$H$6</c:f>
              <c:numCache>
                <c:formatCode>General</c:formatCode>
                <c:ptCount val="4"/>
                <c:pt idx="0">
                  <c:v>38</c:v>
                </c:pt>
                <c:pt idx="1">
                  <c:v>24</c:v>
                </c:pt>
                <c:pt idx="2">
                  <c:v>13</c:v>
                </c:pt>
                <c:pt idx="3">
                  <c:v>68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Parallel Compute Units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Data'!$A$3</c:f>
              <c:strCache>
                <c:ptCount val="1"/>
                <c:pt idx="0">
                  <c:v>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Data'!$R$3:$R$6</c:f>
              <c:numCache>
                <c:formatCode>0.00</c:formatCode>
                <c:ptCount val="4"/>
                <c:pt idx="0">
                  <c:v>8.5894103039999994</c:v>
                </c:pt>
                <c:pt idx="1">
                  <c:v>6.4419921919999998</c:v>
                </c:pt>
                <c:pt idx="2">
                  <c:v>4.2949672960000003</c:v>
                </c:pt>
                <c:pt idx="3">
                  <c:v>10.736762880000001</c:v>
                </c:pt>
              </c:numCache>
            </c:numRef>
          </c:xVal>
          <c:yVal>
            <c:numRef>
              <c:f>'Raw Data'!$V$3:$V$6</c:f>
              <c:numCache>
                <c:formatCode>General</c:formatCode>
                <c:ptCount val="4"/>
                <c:pt idx="0">
                  <c:v>24.272155382760111</c:v>
                </c:pt>
                <c:pt idx="1">
                  <c:v>7.0831454261480165</c:v>
                </c:pt>
                <c:pt idx="2">
                  <c:v>3.8079667742205725</c:v>
                </c:pt>
                <c:pt idx="3">
                  <c:v>38.809831824062101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B4-4915-979C-493C200EF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Available GPU</a:t>
                </a:r>
                <a:r>
                  <a:rPr lang="en-GB" baseline="0"/>
                  <a:t> Memory (GB)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'Raw Data'!$A$15</c:f>
              <c:strCache>
                <c:ptCount val="1"/>
                <c:pt idx="0">
                  <c:v>../../../../FractalGeometryRenderer/kernels/mandelbulb.cl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Trend (mandelbulb.cl)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'Raw Data'!$Q$15:$Q$17</c:f>
              <c:numCache>
                <c:formatCode>General</c:formatCode>
                <c:ptCount val="3"/>
                <c:pt idx="0">
                  <c:v>2073600</c:v>
                </c:pt>
                <c:pt idx="1">
                  <c:v>1049088</c:v>
                </c:pt>
                <c:pt idx="2">
                  <c:v>3686400</c:v>
                </c:pt>
              </c:numCache>
            </c:numRef>
          </c:xVal>
          <c:yVal>
            <c:numRef>
              <c:f>'Raw Data'!$V$15:$V$17</c:f>
              <c:numCache>
                <c:formatCode>General</c:formatCode>
                <c:ptCount val="3"/>
                <c:pt idx="0">
                  <c:v>27.095343340000461</c:v>
                </c:pt>
                <c:pt idx="1">
                  <c:v>45.878609962651588</c:v>
                </c:pt>
                <c:pt idx="2">
                  <c:v>17.29351390899928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7-42A5-AD8B-83991A3A7B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998384"/>
        <c:axId val="691998800"/>
      </c:scatterChart>
      <c:valAx>
        <c:axId val="6919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Pixels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800"/>
        <c:crosses val="autoZero"/>
        <c:crossBetween val="midCat"/>
      </c:valAx>
      <c:valAx>
        <c:axId val="69199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Frames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9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71437</xdr:rowOff>
    </xdr:from>
    <xdr:to>
      <xdr:col>10</xdr:col>
      <xdr:colOff>523875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B79A8E-4D06-475F-820B-3B559431C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266700</xdr:colOff>
      <xdr:row>2</xdr:row>
      <xdr:rowOff>85725</xdr:rowOff>
    </xdr:from>
    <xdr:to>
      <xdr:col>21</xdr:col>
      <xdr:colOff>171450</xdr:colOff>
      <xdr:row>19</xdr:row>
      <xdr:rowOff>138113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301833-3083-4061-B9B2-896D68745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27</xdr:row>
      <xdr:rowOff>33337</xdr:rowOff>
    </xdr:from>
    <xdr:to>
      <xdr:col>10</xdr:col>
      <xdr:colOff>504825</xdr:colOff>
      <xdr:row>44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003A2-9286-43FA-B8C6-5A8D09031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1"/>
  <sheetViews>
    <sheetView topLeftCell="H1" workbookViewId="0">
      <selection activeCell="K27" sqref="K27"/>
    </sheetView>
  </sheetViews>
  <sheetFormatPr defaultRowHeight="15" x14ac:dyDescent="0.25"/>
  <cols>
    <col min="1" max="1" width="23.42578125" customWidth="1"/>
    <col min="2" max="2" width="6.42578125" bestFit="1" customWidth="1"/>
    <col min="3" max="3" width="6.85546875" bestFit="1" customWidth="1"/>
    <col min="4" max="4" width="26" bestFit="1" customWidth="1"/>
    <col min="5" max="5" width="16.42578125" bestFit="1" customWidth="1"/>
    <col min="6" max="6" width="15.28515625" bestFit="1" customWidth="1"/>
    <col min="7" max="7" width="21.5703125" bestFit="1" customWidth="1"/>
    <col min="8" max="9" width="21.7109375" bestFit="1" customWidth="1"/>
    <col min="10" max="10" width="20.28515625" bestFit="1" customWidth="1"/>
    <col min="11" max="11" width="23.85546875" bestFit="1" customWidth="1"/>
    <col min="12" max="12" width="16.42578125" bestFit="1" customWidth="1"/>
    <col min="13" max="13" width="12.28515625" bestFit="1" customWidth="1"/>
    <col min="14" max="14" width="23.85546875" bestFit="1" customWidth="1"/>
    <col min="15" max="15" width="23.5703125" bestFit="1" customWidth="1"/>
    <col min="16" max="16" width="15" style="3" customWidth="1"/>
    <col min="17" max="17" width="21.5703125" bestFit="1" customWidth="1"/>
    <col min="18" max="18" width="19.140625" bestFit="1" customWidth="1"/>
    <col min="19" max="19" width="17.7109375" bestFit="1" customWidth="1"/>
    <col min="20" max="20" width="21.140625" bestFit="1" customWidth="1"/>
    <col min="21" max="21" width="22.28515625" bestFit="1" customWidth="1"/>
    <col min="22" max="22" width="12" bestFit="1" customWidth="1"/>
    <col min="23" max="23" width="13.5703125" bestFit="1" customWidth="1"/>
    <col min="24" max="24" width="13.28515625" bestFit="1" customWidth="1"/>
  </cols>
  <sheetData>
    <row r="2" spans="1:24" x14ac:dyDescent="0.25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16</v>
      </c>
      <c r="J2" s="1" t="s">
        <v>15</v>
      </c>
      <c r="K2" s="1" t="s">
        <v>14</v>
      </c>
      <c r="L2" s="1" t="s">
        <v>25</v>
      </c>
      <c r="M2" s="1" t="s">
        <v>13</v>
      </c>
      <c r="N2" s="1" t="s">
        <v>20</v>
      </c>
      <c r="O2" s="1" t="s">
        <v>19</v>
      </c>
      <c r="Q2" s="2" t="s">
        <v>24</v>
      </c>
      <c r="R2" s="2" t="s">
        <v>26</v>
      </c>
      <c r="S2" s="2" t="s">
        <v>27</v>
      </c>
      <c r="T2" s="2" t="s">
        <v>28</v>
      </c>
      <c r="U2" s="2" t="s">
        <v>21</v>
      </c>
      <c r="V2" s="2" t="s">
        <v>18</v>
      </c>
      <c r="W2" s="2" t="s">
        <v>23</v>
      </c>
      <c r="X2" s="2" t="s">
        <v>22</v>
      </c>
    </row>
    <row r="3" spans="1:24" x14ac:dyDescent="0.25">
      <c r="A3" t="s">
        <v>0</v>
      </c>
      <c r="B3">
        <v>1920</v>
      </c>
      <c r="C3">
        <v>1080</v>
      </c>
      <c r="D3" t="s">
        <v>1</v>
      </c>
      <c r="E3" t="s">
        <v>2</v>
      </c>
      <c r="F3">
        <v>256</v>
      </c>
      <c r="G3">
        <v>1665</v>
      </c>
      <c r="H3">
        <v>38</v>
      </c>
      <c r="I3">
        <v>8589410304</v>
      </c>
      <c r="J3">
        <v>49152</v>
      </c>
      <c r="K3">
        <v>65536</v>
      </c>
      <c r="L3">
        <v>39.057099999999998</v>
      </c>
      <c r="M3">
        <v>948</v>
      </c>
      <c r="N3">
        <v>6.3865900000000003E-2</v>
      </c>
      <c r="O3">
        <v>1.9734499999999999E-2</v>
      </c>
      <c r="Q3">
        <f>B3*C3</f>
        <v>2073600</v>
      </c>
      <c r="R3" s="3">
        <f>I3/1000000000</f>
        <v>8.5894103039999994</v>
      </c>
      <c r="S3" s="3">
        <f>J3/1000</f>
        <v>49.152000000000001</v>
      </c>
      <c r="T3" s="3">
        <f>K3/1000</f>
        <v>65.536000000000001</v>
      </c>
      <c r="U3">
        <f>L3/M3</f>
        <v>4.1199472573839664E-2</v>
      </c>
      <c r="V3">
        <f>1/U3</f>
        <v>24.272155382760111</v>
      </c>
      <c r="W3">
        <f>1/O3</f>
        <v>50.672679824672528</v>
      </c>
      <c r="X3">
        <f>1/N3</f>
        <v>15.657808000826732</v>
      </c>
    </row>
    <row r="4" spans="1:24" x14ac:dyDescent="0.25">
      <c r="A4" t="s">
        <v>0</v>
      </c>
      <c r="B4">
        <v>1920</v>
      </c>
      <c r="C4">
        <v>1080</v>
      </c>
      <c r="D4" t="s">
        <v>17</v>
      </c>
      <c r="E4" t="s">
        <v>2</v>
      </c>
      <c r="F4">
        <v>256</v>
      </c>
      <c r="G4">
        <v>1770</v>
      </c>
      <c r="H4">
        <v>24</v>
      </c>
      <c r="I4">
        <v>6441992192</v>
      </c>
      <c r="J4">
        <v>49152</v>
      </c>
      <c r="K4">
        <v>65536</v>
      </c>
      <c r="L4">
        <v>39.248100000000001</v>
      </c>
      <c r="M4">
        <v>278</v>
      </c>
      <c r="N4">
        <v>0.235572</v>
      </c>
      <c r="O4">
        <v>6.2359900000000003E-2</v>
      </c>
      <c r="Q4">
        <f t="shared" ref="Q4:Q5" si="0">B4*C4</f>
        <v>2073600</v>
      </c>
      <c r="R4" s="3">
        <f>I4/1000000000</f>
        <v>6.4419921919999998</v>
      </c>
      <c r="S4" s="3">
        <f t="shared" ref="S4:S5" si="1">J4/1000</f>
        <v>49.152000000000001</v>
      </c>
      <c r="T4" s="3">
        <f t="shared" ref="T4:T5" si="2">K4/1000</f>
        <v>65.536000000000001</v>
      </c>
      <c r="U4">
        <f>L4/M4</f>
        <v>0.14118021582733814</v>
      </c>
      <c r="V4">
        <f t="shared" ref="V4:V5" si="3">1/U4</f>
        <v>7.0831454261480165</v>
      </c>
      <c r="W4">
        <f>1/O4</f>
        <v>16.035946176950251</v>
      </c>
      <c r="X4">
        <f>1/N4</f>
        <v>4.244986670741854</v>
      </c>
    </row>
    <row r="5" spans="1:24" x14ac:dyDescent="0.25">
      <c r="A5" t="s">
        <v>0</v>
      </c>
      <c r="B5">
        <v>1920</v>
      </c>
      <c r="C5">
        <v>1080</v>
      </c>
      <c r="D5" t="s">
        <v>3</v>
      </c>
      <c r="E5" t="s">
        <v>4</v>
      </c>
      <c r="F5">
        <v>256</v>
      </c>
      <c r="G5">
        <v>1253</v>
      </c>
      <c r="H5">
        <v>13</v>
      </c>
      <c r="I5">
        <v>4294967296</v>
      </c>
      <c r="J5">
        <v>49152</v>
      </c>
      <c r="K5">
        <v>65536</v>
      </c>
      <c r="L5">
        <v>39.391100000000002</v>
      </c>
      <c r="M5">
        <v>150</v>
      </c>
      <c r="N5">
        <v>0.43477199999999999</v>
      </c>
      <c r="O5">
        <v>0.117463</v>
      </c>
      <c r="Q5">
        <f t="shared" si="0"/>
        <v>2073600</v>
      </c>
      <c r="R5" s="3">
        <f>I5/1000000000</f>
        <v>4.2949672960000003</v>
      </c>
      <c r="S5" s="3">
        <f t="shared" si="1"/>
        <v>49.152000000000001</v>
      </c>
      <c r="T5" s="3">
        <f t="shared" si="2"/>
        <v>65.536000000000001</v>
      </c>
      <c r="U5">
        <f>L5/M5</f>
        <v>0.26260733333333336</v>
      </c>
      <c r="V5">
        <f t="shared" si="3"/>
        <v>3.8079667742205725</v>
      </c>
      <c r="W5">
        <f>1/O5</f>
        <v>8.5133190877127269</v>
      </c>
      <c r="X5">
        <f>1/N5</f>
        <v>2.3000561213693613</v>
      </c>
    </row>
    <row r="6" spans="1:24" x14ac:dyDescent="0.25">
      <c r="A6" t="s">
        <v>0</v>
      </c>
      <c r="B6">
        <v>1920</v>
      </c>
      <c r="C6">
        <v>1080</v>
      </c>
      <c r="D6" t="s">
        <v>29</v>
      </c>
      <c r="E6" t="s">
        <v>2</v>
      </c>
      <c r="F6">
        <v>256</v>
      </c>
      <c r="G6">
        <v>1845</v>
      </c>
      <c r="H6">
        <v>68</v>
      </c>
      <c r="I6">
        <v>10736762880</v>
      </c>
      <c r="J6">
        <v>49152</v>
      </c>
      <c r="K6">
        <v>65536</v>
      </c>
      <c r="L6">
        <v>39.036499999999997</v>
      </c>
      <c r="M6">
        <v>1515</v>
      </c>
      <c r="N6">
        <v>3.9475999999999997E-2</v>
      </c>
      <c r="O6">
        <v>1.31985E-2</v>
      </c>
      <c r="Q6">
        <f t="shared" ref="Q6:Q17" si="4">B6*C6</f>
        <v>2073600</v>
      </c>
      <c r="R6" s="3">
        <f t="shared" ref="R6:R16" si="5">I6/1000000000</f>
        <v>10.736762880000001</v>
      </c>
      <c r="S6" s="3">
        <f t="shared" ref="S6:S17" si="6">J6/1000</f>
        <v>49.152000000000001</v>
      </c>
      <c r="T6" s="3">
        <f t="shared" ref="T6:T17" si="7">K6/1000</f>
        <v>65.536000000000001</v>
      </c>
      <c r="U6">
        <f t="shared" ref="U6:U16" si="8">L6/M6</f>
        <v>2.5766666666666663E-2</v>
      </c>
      <c r="V6">
        <f t="shared" ref="V6:V17" si="9">1/U6</f>
        <v>38.809831824062101</v>
      </c>
      <c r="W6">
        <f t="shared" ref="W6:W16" si="10">1/O6</f>
        <v>75.766185551388418</v>
      </c>
      <c r="X6">
        <f t="shared" ref="X6:X16" si="11">1/N6</f>
        <v>25.331847198297702</v>
      </c>
    </row>
    <row r="7" spans="1:24" x14ac:dyDescent="0.25">
      <c r="R7" s="3"/>
      <c r="S7" s="3"/>
      <c r="T7" s="3"/>
    </row>
    <row r="8" spans="1:24" x14ac:dyDescent="0.25">
      <c r="R8" s="3"/>
      <c r="S8" s="3"/>
      <c r="T8" s="3"/>
    </row>
    <row r="9" spans="1:24" x14ac:dyDescent="0.25">
      <c r="R9" s="3"/>
      <c r="S9" s="3"/>
      <c r="T9" s="3"/>
    </row>
    <row r="10" spans="1:24" x14ac:dyDescent="0.25">
      <c r="R10" s="3"/>
      <c r="S10" s="3"/>
      <c r="T10" s="3"/>
    </row>
    <row r="11" spans="1:24" x14ac:dyDescent="0.25">
      <c r="R11" s="3"/>
      <c r="S11" s="3"/>
      <c r="T11" s="3"/>
    </row>
    <row r="12" spans="1:24" x14ac:dyDescent="0.25">
      <c r="R12" s="3"/>
      <c r="S12" s="3"/>
      <c r="T12" s="3"/>
    </row>
    <row r="13" spans="1:24" x14ac:dyDescent="0.25">
      <c r="R13" s="3"/>
      <c r="S13" s="3"/>
      <c r="T13" s="3"/>
    </row>
    <row r="14" spans="1:24" x14ac:dyDescent="0.25">
      <c r="R14" s="3"/>
      <c r="S14" s="3"/>
      <c r="T14" s="3"/>
    </row>
    <row r="15" spans="1:24" x14ac:dyDescent="0.25">
      <c r="A15" t="s">
        <v>30</v>
      </c>
      <c r="B15">
        <v>1920</v>
      </c>
      <c r="C15">
        <v>1080</v>
      </c>
      <c r="D15" t="s">
        <v>1</v>
      </c>
      <c r="E15" t="s">
        <v>2</v>
      </c>
      <c r="F15">
        <v>256</v>
      </c>
      <c r="G15">
        <v>1665</v>
      </c>
      <c r="H15">
        <v>38</v>
      </c>
      <c r="I15">
        <v>8589410304</v>
      </c>
      <c r="J15">
        <v>49152</v>
      </c>
      <c r="K15">
        <v>65536</v>
      </c>
      <c r="L15">
        <v>39.0473</v>
      </c>
      <c r="M15">
        <v>1058</v>
      </c>
      <c r="N15">
        <v>5.4805300000000001E-2</v>
      </c>
      <c r="O15">
        <v>1.9339800000000001E-2</v>
      </c>
      <c r="Q15">
        <f t="shared" ref="Q15" si="12">B15*C15</f>
        <v>2073600</v>
      </c>
      <c r="R15" s="3">
        <f t="shared" ref="R15" si="13">I15/1000000000</f>
        <v>8.5894103039999994</v>
      </c>
      <c r="S15" s="3">
        <f t="shared" ref="S15" si="14">J15/1000</f>
        <v>49.152000000000001</v>
      </c>
      <c r="T15" s="3">
        <f t="shared" ref="T15" si="15">K15/1000</f>
        <v>65.536000000000001</v>
      </c>
      <c r="U15">
        <f t="shared" ref="U15" si="16">L15/M15</f>
        <v>3.6906710775047258E-2</v>
      </c>
      <c r="V15">
        <f t="shared" ref="V15" si="17">1/U15</f>
        <v>27.095343340000461</v>
      </c>
      <c r="W15">
        <f t="shared" ref="W15" si="18">1/O15</f>
        <v>51.706842883587214</v>
      </c>
      <c r="X15">
        <f t="shared" ref="X15" si="19">1/N15</f>
        <v>18.246410474899324</v>
      </c>
    </row>
    <row r="16" spans="1:24" x14ac:dyDescent="0.25">
      <c r="A16" t="s">
        <v>30</v>
      </c>
      <c r="B16">
        <v>1366</v>
      </c>
      <c r="C16">
        <v>768</v>
      </c>
      <c r="D16" t="s">
        <v>1</v>
      </c>
      <c r="E16" t="s">
        <v>2</v>
      </c>
      <c r="F16">
        <v>256</v>
      </c>
      <c r="G16">
        <v>1665</v>
      </c>
      <c r="H16">
        <v>38</v>
      </c>
      <c r="I16">
        <v>8589410304</v>
      </c>
      <c r="J16">
        <v>49152</v>
      </c>
      <c r="K16">
        <v>65536</v>
      </c>
      <c r="L16">
        <v>39.037799999999997</v>
      </c>
      <c r="M16">
        <v>1791</v>
      </c>
      <c r="N16">
        <v>3.2864999999999998E-2</v>
      </c>
      <c r="O16">
        <v>1.11924E-2</v>
      </c>
      <c r="Q16">
        <f t="shared" ref="Q16:Q17" si="20">B16*C16</f>
        <v>1049088</v>
      </c>
      <c r="R16" s="3">
        <f t="shared" ref="R16:R17" si="21">I16/1000000000</f>
        <v>8.5894103039999994</v>
      </c>
      <c r="S16" s="3">
        <f t="shared" ref="S16:S17" si="22">J16/1000</f>
        <v>49.152000000000001</v>
      </c>
      <c r="T16" s="3">
        <f t="shared" ref="T16:T17" si="23">K16/1000</f>
        <v>65.536000000000001</v>
      </c>
      <c r="U16">
        <f t="shared" ref="U16:U17" si="24">L16/M16</f>
        <v>2.1796649916247905E-2</v>
      </c>
      <c r="V16">
        <f t="shared" ref="V16:V17" si="25">1/U16</f>
        <v>45.878609962651588</v>
      </c>
      <c r="W16">
        <f t="shared" ref="W16:W17" si="26">1/O16</f>
        <v>89.346342160751945</v>
      </c>
      <c r="X16">
        <f t="shared" ref="X16:X17" si="27">1/N16</f>
        <v>30.427506465845127</v>
      </c>
    </row>
    <row r="17" spans="1:24" x14ac:dyDescent="0.25">
      <c r="A17" t="s">
        <v>30</v>
      </c>
      <c r="B17">
        <v>2560</v>
      </c>
      <c r="C17">
        <v>1440</v>
      </c>
      <c r="D17" t="s">
        <v>1</v>
      </c>
      <c r="E17" t="s">
        <v>2</v>
      </c>
      <c r="F17">
        <v>256</v>
      </c>
      <c r="G17">
        <v>1665</v>
      </c>
      <c r="H17">
        <v>38</v>
      </c>
      <c r="I17">
        <v>8589410304</v>
      </c>
      <c r="J17">
        <v>49152</v>
      </c>
      <c r="K17">
        <v>65536</v>
      </c>
      <c r="L17">
        <v>39.089799999999997</v>
      </c>
      <c r="M17">
        <v>676</v>
      </c>
      <c r="N17">
        <v>8.3523399999999998E-2</v>
      </c>
      <c r="O17">
        <v>3.0041700000000001E-2</v>
      </c>
      <c r="Q17">
        <f t="shared" si="20"/>
        <v>3686400</v>
      </c>
      <c r="R17" s="3">
        <f t="shared" si="21"/>
        <v>8.5894103039999994</v>
      </c>
      <c r="S17" s="3">
        <f t="shared" si="22"/>
        <v>49.152000000000001</v>
      </c>
      <c r="T17" s="3">
        <f t="shared" si="23"/>
        <v>65.536000000000001</v>
      </c>
      <c r="U17">
        <f t="shared" si="24"/>
        <v>5.7825147928994076E-2</v>
      </c>
      <c r="V17">
        <f t="shared" si="25"/>
        <v>17.29351390899928</v>
      </c>
      <c r="W17">
        <f t="shared" si="26"/>
        <v>33.287064313936959</v>
      </c>
      <c r="X17">
        <f t="shared" si="27"/>
        <v>11.972692682529686</v>
      </c>
    </row>
    <row r="18" spans="1:24" x14ac:dyDescent="0.25">
      <c r="R18" s="3"/>
      <c r="S18" s="3"/>
      <c r="T18" s="3"/>
    </row>
    <row r="19" spans="1:24" x14ac:dyDescent="0.25">
      <c r="R19" s="3"/>
      <c r="S19" s="3"/>
      <c r="T19" s="3"/>
    </row>
    <row r="20" spans="1:24" x14ac:dyDescent="0.25">
      <c r="R20" s="3"/>
      <c r="S20" s="3"/>
      <c r="T20" s="3"/>
    </row>
    <row r="21" spans="1:24" x14ac:dyDescent="0.25">
      <c r="R21" s="3"/>
      <c r="S21" s="3"/>
      <c r="T2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4FD2-0EC3-4246-9368-74132FA6B2E6}">
  <dimension ref="A1"/>
  <sheetViews>
    <sheetView tabSelected="1" workbookViewId="0">
      <selection activeCell="N41" sqref="N4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Solomon Baarda</dc:creator>
  <cp:lastModifiedBy>Solomon Baarda</cp:lastModifiedBy>
  <dcterms:created xsi:type="dcterms:W3CDTF">2015-06-05T18:17:20Z</dcterms:created>
  <dcterms:modified xsi:type="dcterms:W3CDTF">2022-02-22T13:39:38Z</dcterms:modified>
</cp:coreProperties>
</file>