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3281B3B2-1C10-4400-A026-33EE6DDF5501}" xr6:coauthVersionLast="47" xr6:coauthVersionMax="47" xr10:uidLastSave="{00000000-0000-0000-0000-000000000000}"/>
  <bookViews>
    <workbookView xWindow="-120" yWindow="-120" windowWidth="38640" windowHeight="21240" tabRatio="333" activeTab="3" xr2:uid="{00000000-000D-0000-FFFF-FFFF00000000}"/>
  </bookViews>
  <sheets>
    <sheet name="Graphs" sheetId="2" r:id="rId1"/>
    <sheet name="Raw Data" sheetId="1" r:id="rId2"/>
    <sheet name="Mandelbulb" sheetId="3" r:id="rId3"/>
    <sheet name="Sierpinsk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4" l="1"/>
  <c r="T3" i="4"/>
  <c r="U3" i="4"/>
  <c r="V3" i="4"/>
  <c r="W3" i="4"/>
  <c r="X3" i="4" s="1"/>
  <c r="AB3" i="4" s="1"/>
  <c r="Y3" i="4"/>
  <c r="AA3" i="4" s="1"/>
  <c r="Z3" i="4"/>
  <c r="S4" i="4"/>
  <c r="T4" i="4"/>
  <c r="U4" i="4"/>
  <c r="V4" i="4"/>
  <c r="W4" i="4"/>
  <c r="X4" i="4" s="1"/>
  <c r="Y4" i="4"/>
  <c r="Z4" i="4"/>
  <c r="S5" i="4"/>
  <c r="T5" i="4"/>
  <c r="U5" i="4"/>
  <c r="V5" i="4"/>
  <c r="W5" i="4"/>
  <c r="X5" i="4"/>
  <c r="Y5" i="4"/>
  <c r="Z5" i="4"/>
  <c r="AA5" i="4"/>
  <c r="AB5" i="4"/>
  <c r="S6" i="4"/>
  <c r="T6" i="4"/>
  <c r="U6" i="4"/>
  <c r="V6" i="4"/>
  <c r="W6" i="4"/>
  <c r="X6" i="4"/>
  <c r="AB6" i="4" s="1"/>
  <c r="Y6" i="4"/>
  <c r="AA6" i="4" s="1"/>
  <c r="Z6" i="4"/>
  <c r="S7" i="4"/>
  <c r="T7" i="4"/>
  <c r="U7" i="4"/>
  <c r="V7" i="4"/>
  <c r="W7" i="4"/>
  <c r="X7" i="4"/>
  <c r="AB7" i="4" s="1"/>
  <c r="Y7" i="4"/>
  <c r="AA7" i="4" s="1"/>
  <c r="Z7" i="4"/>
  <c r="S8" i="4"/>
  <c r="T8" i="4"/>
  <c r="U8" i="4"/>
  <c r="V8" i="4"/>
  <c r="W8" i="4"/>
  <c r="X8" i="4"/>
  <c r="Y8" i="4"/>
  <c r="Z8" i="4"/>
  <c r="AA8" i="4"/>
  <c r="AB8" i="4"/>
  <c r="S9" i="4"/>
  <c r="T9" i="4"/>
  <c r="U9" i="4"/>
  <c r="V9" i="4"/>
  <c r="W9" i="4"/>
  <c r="X9" i="4"/>
  <c r="Y9" i="4"/>
  <c r="AA9" i="4" s="1"/>
  <c r="Z9" i="4"/>
  <c r="AB9" i="4"/>
  <c r="Z2" i="4"/>
  <c r="Y2" i="4"/>
  <c r="W2" i="4"/>
  <c r="X2" i="4" s="1"/>
  <c r="AB2" i="4" s="1"/>
  <c r="V2" i="4"/>
  <c r="U2" i="4"/>
  <c r="T2" i="4"/>
  <c r="S2" i="4"/>
  <c r="S3" i="3"/>
  <c r="T3" i="3"/>
  <c r="U3" i="3"/>
  <c r="V3" i="3"/>
  <c r="W3" i="3"/>
  <c r="X3" i="3"/>
  <c r="Y3" i="3"/>
  <c r="Z3" i="3"/>
  <c r="AA3" i="3"/>
  <c r="AB3" i="3"/>
  <c r="S4" i="3"/>
  <c r="T4" i="3"/>
  <c r="U4" i="3"/>
  <c r="V4" i="3"/>
  <c r="W4" i="3"/>
  <c r="X4" i="3" s="1"/>
  <c r="Y4" i="3"/>
  <c r="Z4" i="3"/>
  <c r="S5" i="3"/>
  <c r="T5" i="3"/>
  <c r="U5" i="3"/>
  <c r="V5" i="3"/>
  <c r="W5" i="3"/>
  <c r="X5" i="3" s="1"/>
  <c r="Y5" i="3"/>
  <c r="Z5" i="3"/>
  <c r="S6" i="3"/>
  <c r="T6" i="3"/>
  <c r="U6" i="3"/>
  <c r="V6" i="3"/>
  <c r="W6" i="3"/>
  <c r="X6" i="3"/>
  <c r="AA6" i="3" s="1"/>
  <c r="Y6" i="3"/>
  <c r="Z6" i="3"/>
  <c r="S7" i="3"/>
  <c r="T7" i="3"/>
  <c r="U7" i="3"/>
  <c r="V7" i="3"/>
  <c r="W7" i="3"/>
  <c r="X7" i="3"/>
  <c r="AB7" i="3" s="1"/>
  <c r="Y7" i="3"/>
  <c r="AA7" i="3" s="1"/>
  <c r="Z7" i="3"/>
  <c r="S8" i="3"/>
  <c r="T8" i="3"/>
  <c r="U8" i="3"/>
  <c r="V8" i="3"/>
  <c r="W8" i="3"/>
  <c r="X8" i="3"/>
  <c r="Y8" i="3"/>
  <c r="Z8" i="3"/>
  <c r="AA8" i="3"/>
  <c r="AB8" i="3"/>
  <c r="W2" i="3"/>
  <c r="Z2" i="3"/>
  <c r="Y2" i="3"/>
  <c r="V2" i="3"/>
  <c r="U2" i="3"/>
  <c r="T2" i="3"/>
  <c r="S2" i="3"/>
  <c r="X2" i="3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 s="1"/>
  <c r="W17" i="1"/>
  <c r="X17" i="1"/>
  <c r="X15" i="1"/>
  <c r="W15" i="1"/>
  <c r="V15" i="1"/>
  <c r="U15" i="1"/>
  <c r="T15" i="1"/>
  <c r="S15" i="1"/>
  <c r="R15" i="1"/>
  <c r="Q15" i="1"/>
  <c r="Q6" i="1"/>
  <c r="R6" i="1"/>
  <c r="S6" i="1"/>
  <c r="T6" i="1"/>
  <c r="U6" i="1"/>
  <c r="V6" i="1" s="1"/>
  <c r="W6" i="1"/>
  <c r="X6" i="1"/>
  <c r="S4" i="1"/>
  <c r="T4" i="1"/>
  <c r="S5" i="1"/>
  <c r="T5" i="1"/>
  <c r="T3" i="1"/>
  <c r="S3" i="1"/>
  <c r="R3" i="1"/>
  <c r="R4" i="1"/>
  <c r="R5" i="1"/>
  <c r="W3" i="1"/>
  <c r="Q4" i="1"/>
  <c r="U4" i="1"/>
  <c r="V4" i="1" s="1"/>
  <c r="X4" i="1"/>
  <c r="W4" i="1"/>
  <c r="Q5" i="1"/>
  <c r="U5" i="1"/>
  <c r="V5" i="1"/>
  <c r="X5" i="1"/>
  <c r="W5" i="1"/>
  <c r="Q3" i="1"/>
  <c r="U3" i="1"/>
  <c r="V3" i="1" s="1"/>
  <c r="X3" i="1"/>
  <c r="AA4" i="4" l="1"/>
  <c r="AB4" i="4"/>
  <c r="AA2" i="4"/>
  <c r="AA4" i="3"/>
  <c r="AB4" i="3"/>
  <c r="AB5" i="3"/>
  <c r="AA5" i="3"/>
  <c r="AB6" i="3"/>
  <c r="AB2" i="3"/>
  <c r="AA2" i="3"/>
</calcChain>
</file>

<file path=xl/sharedStrings.xml><?xml version="1.0" encoding="utf-8"?>
<sst xmlns="http://schemas.openxmlformats.org/spreadsheetml/2006/main" count="173" uniqueCount="59">
  <si>
    <t>kernels/mandelbulb.cl</t>
  </si>
  <si>
    <t>NVIDIA GeForce RTX 3060 Ti</t>
  </si>
  <si>
    <t>OpenCL 3.0 CUDA</t>
  </si>
  <si>
    <t>GeForce GTX 970</t>
  </si>
  <si>
    <t>OpenCL 1.2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</si>
  <si>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</si>
  <si>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</si>
  <si>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</si>
  <si>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</si>
  <si>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</si>
  <si>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</si>
  <si>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</si>
  <si>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</si>
  <si>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</si>
  <si>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</si>
  <si>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</si>
  <si>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</si>
  <si>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NVIDIA GeForce GTX 1660 Ti</t>
  </si>
  <si>
    <t>Average FPS</t>
  </si>
  <si>
    <t>Minimum Frame Time (s)</t>
  </si>
  <si>
    <t>Maximum Frame Time (s)</t>
  </si>
  <si>
    <t>Average Frame Time (s)</t>
  </si>
  <si>
    <t>Minimum FPS</t>
  </si>
  <si>
    <t>Maximum FPS</t>
  </si>
  <si>
    <t>Total Number of Pixels</t>
  </si>
  <si>
    <t>Total Duration (s)</t>
  </si>
  <si>
    <t>Global Memory (GB)</t>
  </si>
  <si>
    <t>Local Memory (KB)</t>
  </si>
  <si>
    <t>Constant Memory (KB)</t>
  </si>
  <si>
    <t>NVIDIA GeForce RTX 3080</t>
  </si>
  <si>
    <t>../../../../FractalGeometryRenderer/kernels/mandelbulb.cl</t>
  </si>
  <si>
    <t>kernels/benchmarks/mandelbulb_ALL.cl</t>
  </si>
  <si>
    <t>-I "kernels" -I "kernels\benchmarks" -I "kernels\include" -I "kernels/include" -cl-fast-relaxed-math</t>
  </si>
  <si>
    <t>kernels/benchmarks/mandelbulb_base.cl</t>
  </si>
  <si>
    <t>kernels/benchmarks/mandelbulb_bounding_volume.cl</t>
  </si>
  <si>
    <t>kernels/benchmarks/mandelbulb_hard_shadows.cl</t>
  </si>
  <si>
    <t>kernels/benchmarks/mandelbulb_linear_epsilon.cl</t>
  </si>
  <si>
    <t>kernels/benchmarks/mandelbulb_phong.cl</t>
  </si>
  <si>
    <t>Build Options</t>
  </si>
  <si>
    <t xml:space="preserve">-I "kernels" -I "kernels\benchmarks" -I "kernels\include" -I "kernels/include" </t>
  </si>
  <si>
    <t>Scene Description</t>
  </si>
  <si>
    <t>Basic</t>
  </si>
  <si>
    <t>All features</t>
  </si>
  <si>
    <t>Bounding volume optimisation</t>
  </si>
  <si>
    <t>Hard shadows</t>
  </si>
  <si>
    <t>Linear epsilon optimisation</t>
  </si>
  <si>
    <t>Phong shading</t>
  </si>
  <si>
    <t>Fast maths optimisation</t>
  </si>
  <si>
    <t>Max - Mean</t>
  </si>
  <si>
    <t>Mean - Min</t>
  </si>
  <si>
    <t>Mean FPS</t>
  </si>
  <si>
    <t>kernels/benchmarks/sierpinski_ALL.cl</t>
  </si>
  <si>
    <t>kernels/benchmarks/sierpinski_base.cl</t>
  </si>
  <si>
    <t>kernels/benchmarks/sierpinski_bounding_volume.cl</t>
  </si>
  <si>
    <t>kernels/benchmarks/sierpinski_linear_epsilon.cl</t>
  </si>
  <si>
    <t>kernels/benchmarks/sierpinski_phong.cl</t>
  </si>
  <si>
    <t>kernels/benchmarks/sierpinski_soft_shadows.cl</t>
  </si>
  <si>
    <t>Soft shadows</t>
  </si>
  <si>
    <t>kernels/benchmarks/sierpinski_hard_shadows.cl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</si>
</sst>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Data'!$H$3:$H$6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Parallel Compute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Data'!$R$3:$R$6</c:f>
              <c:numCache>
                <c:formatCode>0.00</c:formatCode>
                <c:ptCount val="4"/>
                <c:pt idx="0">
                  <c:v>8.5894103039999994</c:v>
                </c:pt>
                <c:pt idx="1">
                  <c:v>6.4419921919999998</c:v>
                </c:pt>
                <c:pt idx="2">
                  <c:v>4.2949672960000003</c:v>
                </c:pt>
                <c:pt idx="3">
                  <c:v>10.736762880000001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4-4915-979C-493C200E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Available GPU</a:t>
                </a:r>
                <a:r>
                  <a:rPr lang="en-GB" baseline="0"/>
                  <a:t> Memory 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Data'!$A$15</c:f>
              <c:strCache>
                <c:ptCount val="1"/>
                <c:pt idx="0">
                  <c:v>../../../../FractalGeometryRenderer/kernels/mandelbulb.cl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Data'!$Q$15:$Q$17</c:f>
              <c:numCache>
                <c:formatCode>General</c:formatCode>
                <c:ptCount val="3"/>
                <c:pt idx="0">
                  <c:v>2073600</c:v>
                </c:pt>
                <c:pt idx="1">
                  <c:v>1049088</c:v>
                </c:pt>
                <c:pt idx="2">
                  <c:v>3686400</c:v>
                </c:pt>
              </c:numCache>
            </c:numRef>
          </c:xVal>
          <c:yVal>
            <c:numRef>
              <c:f>'Raw Data'!$V$15:$V$17</c:f>
              <c:numCache>
                <c:formatCode>General</c:formatCode>
                <c:ptCount val="3"/>
                <c:pt idx="0">
                  <c:v>27.095343340000461</c:v>
                </c:pt>
                <c:pt idx="1">
                  <c:v>45.878609962651588</c:v>
                </c:pt>
                <c:pt idx="2">
                  <c:v>17.29351390899928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</a:t>
            </a:r>
            <a:r>
              <a:rPr lang="en-GB" baseline="0"/>
              <a:t> Scene Optimisations and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Mandelbulb!$Y$2:$Y$8</c:f>
              <c:numCache>
                <c:formatCode>General</c:formatCode>
                <c:ptCount val="7"/>
                <c:pt idx="0">
                  <c:v>43.778236962841035</c:v>
                </c:pt>
                <c:pt idx="1">
                  <c:v>82.155767334866908</c:v>
                </c:pt>
                <c:pt idx="2">
                  <c:v>108.3106783497785</c:v>
                </c:pt>
                <c:pt idx="3">
                  <c:v>80.776749220504371</c:v>
                </c:pt>
                <c:pt idx="4">
                  <c:v>67.490045218330295</c:v>
                </c:pt>
                <c:pt idx="5">
                  <c:v>39.099766965388888</c:v>
                </c:pt>
                <c:pt idx="6">
                  <c:v>53.923762584458089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Mandelbulb!$A$2:$A$8</c:f>
              <c:strCache>
                <c:ptCount val="7"/>
                <c:pt idx="0">
                  <c:v>Basic</c:v>
                </c:pt>
                <c:pt idx="1">
                  <c:v>Bounding volume optimisation</c:v>
                </c:pt>
                <c:pt idx="2">
                  <c:v>Linear epsilon optimisation</c:v>
                </c:pt>
                <c:pt idx="3">
                  <c:v>Fast maths optimisation</c:v>
                </c:pt>
                <c:pt idx="4">
                  <c:v>Phong shading</c:v>
                </c:pt>
                <c:pt idx="5">
                  <c:v>Hard shadows</c:v>
                </c:pt>
                <c:pt idx="6">
                  <c:v>All features</c:v>
                </c:pt>
              </c:strCache>
            </c:strRef>
          </c:cat>
          <c:val>
            <c:numRef>
              <c:f>Mandelbulb!$X$2:$X$8</c:f>
              <c:numCache>
                <c:formatCode>General</c:formatCode>
                <c:ptCount val="7"/>
                <c:pt idx="0">
                  <c:v>26.341186198139987</c:v>
                </c:pt>
                <c:pt idx="1">
                  <c:v>52.543624023457525</c:v>
                </c:pt>
                <c:pt idx="2">
                  <c:v>61.794210669304867</c:v>
                </c:pt>
                <c:pt idx="3">
                  <c:v>49.069473662632632</c:v>
                </c:pt>
                <c:pt idx="4">
                  <c:v>43.723713262603546</c:v>
                </c:pt>
                <c:pt idx="5">
                  <c:v>29.662417102765676</c:v>
                </c:pt>
                <c:pt idx="6">
                  <c:v>31.35935776035307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Mandelbulb!$Z$2:$Z$8</c:f>
              <c:numCache>
                <c:formatCode>General</c:formatCode>
                <c:ptCount val="7"/>
                <c:pt idx="0">
                  <c:v>18.84062339854701</c:v>
                </c:pt>
                <c:pt idx="1">
                  <c:v>17.651253592030105</c:v>
                </c:pt>
                <c:pt idx="2">
                  <c:v>42.706024538881699</c:v>
                </c:pt>
                <c:pt idx="3">
                  <c:v>5.2095543226276995</c:v>
                </c:pt>
                <c:pt idx="4">
                  <c:v>33.04135786764293</c:v>
                </c:pt>
                <c:pt idx="5">
                  <c:v>23.420849239993444</c:v>
                </c:pt>
                <c:pt idx="6">
                  <c:v>22.199233682453283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Collection</a:t>
            </a:r>
            <a:r>
              <a:rPr lang="en-GB" baseline="0"/>
              <a:t> Scene Optimisations and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Sierpinski!$A$2:$A$9</c:f>
              <c:strCache>
                <c:ptCount val="8"/>
                <c:pt idx="0">
                  <c:v>Basic</c:v>
                </c:pt>
                <c:pt idx="1">
                  <c:v>Bounding volume optimisation</c:v>
                </c:pt>
                <c:pt idx="2">
                  <c:v>Linear epsilon optimisation</c:v>
                </c:pt>
                <c:pt idx="3">
                  <c:v>Fast maths optimisation</c:v>
                </c:pt>
                <c:pt idx="4">
                  <c:v>Phong shading</c:v>
                </c:pt>
                <c:pt idx="5">
                  <c:v>Soft shadows</c:v>
                </c:pt>
                <c:pt idx="6">
                  <c:v>Hard shadows</c:v>
                </c:pt>
                <c:pt idx="7">
                  <c:v>All features</c:v>
                </c:pt>
              </c:strCache>
            </c:strRef>
          </c:cat>
          <c:val>
            <c:numRef>
              <c:f>Sierpinski!$Y$2:$Y$9</c:f>
              <c:numCache>
                <c:formatCode>General</c:formatCode>
                <c:ptCount val="8"/>
                <c:pt idx="0">
                  <c:v>121.56872279899827</c:v>
                </c:pt>
                <c:pt idx="1">
                  <c:v>122.8093875495843</c:v>
                </c:pt>
                <c:pt idx="2">
                  <c:v>129.71346296032067</c:v>
                </c:pt>
                <c:pt idx="3">
                  <c:v>129.03059315363672</c:v>
                </c:pt>
                <c:pt idx="4">
                  <c:v>84.433074123795777</c:v>
                </c:pt>
                <c:pt idx="5">
                  <c:v>56.181984684790976</c:v>
                </c:pt>
                <c:pt idx="6">
                  <c:v>58.840489317509167</c:v>
                </c:pt>
                <c:pt idx="7">
                  <c:v>56.100667036931071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6-482B-9FAA-335A91CBB004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Sierpinski!$A$2:$A$9</c:f>
              <c:strCache>
                <c:ptCount val="8"/>
                <c:pt idx="0">
                  <c:v>Basic</c:v>
                </c:pt>
                <c:pt idx="1">
                  <c:v>Bounding volume optimisation</c:v>
                </c:pt>
                <c:pt idx="2">
                  <c:v>Linear epsilon optimisation</c:v>
                </c:pt>
                <c:pt idx="3">
                  <c:v>Fast maths optimisation</c:v>
                </c:pt>
                <c:pt idx="4">
                  <c:v>Phong shading</c:v>
                </c:pt>
                <c:pt idx="5">
                  <c:v>Soft shadows</c:v>
                </c:pt>
                <c:pt idx="6">
                  <c:v>Hard shadows</c:v>
                </c:pt>
                <c:pt idx="7">
                  <c:v>All features</c:v>
                </c:pt>
              </c:strCache>
            </c:strRef>
          </c:cat>
          <c:val>
            <c:numRef>
              <c:f>Sierpinski!$X$2:$X$9</c:f>
              <c:numCache>
                <c:formatCode>General</c:formatCode>
                <c:ptCount val="8"/>
                <c:pt idx="0">
                  <c:v>107.2054015541454</c:v>
                </c:pt>
                <c:pt idx="1">
                  <c:v>108.3929594542378</c:v>
                </c:pt>
                <c:pt idx="2">
                  <c:v>115.00912347997496</c:v>
                </c:pt>
                <c:pt idx="3">
                  <c:v>116.42156862745097</c:v>
                </c:pt>
                <c:pt idx="4">
                  <c:v>75.863538877565972</c:v>
                </c:pt>
                <c:pt idx="5">
                  <c:v>50.68949689676505</c:v>
                </c:pt>
                <c:pt idx="6">
                  <c:v>51.51311454679773</c:v>
                </c:pt>
                <c:pt idx="7">
                  <c:v>49.24600375334407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6-482B-9FAA-335A91CBB004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Sierpinski!$A$2:$A$9</c:f>
              <c:strCache>
                <c:ptCount val="8"/>
                <c:pt idx="0">
                  <c:v>Basic</c:v>
                </c:pt>
                <c:pt idx="1">
                  <c:v>Bounding volume optimisation</c:v>
                </c:pt>
                <c:pt idx="2">
                  <c:v>Linear epsilon optimisation</c:v>
                </c:pt>
                <c:pt idx="3">
                  <c:v>Fast maths optimisation</c:v>
                </c:pt>
                <c:pt idx="4">
                  <c:v>Phong shading</c:v>
                </c:pt>
                <c:pt idx="5">
                  <c:v>Soft shadows</c:v>
                </c:pt>
                <c:pt idx="6">
                  <c:v>Hard shadows</c:v>
                </c:pt>
                <c:pt idx="7">
                  <c:v>All features</c:v>
                </c:pt>
              </c:strCache>
            </c:strRef>
          </c:cat>
          <c:val>
            <c:numRef>
              <c:f>Sierpinski!$Z$2:$Z$9</c:f>
              <c:numCache>
                <c:formatCode>General</c:formatCode>
                <c:ptCount val="8"/>
                <c:pt idx="0">
                  <c:v>58.215689128220063</c:v>
                </c:pt>
                <c:pt idx="1">
                  <c:v>60.784730875604048</c:v>
                </c:pt>
                <c:pt idx="2">
                  <c:v>54.942036151859796</c:v>
                </c:pt>
                <c:pt idx="3">
                  <c:v>61.508180588018199</c:v>
                </c:pt>
                <c:pt idx="4">
                  <c:v>48.276061831979995</c:v>
                </c:pt>
                <c:pt idx="5">
                  <c:v>36.253688812836707</c:v>
                </c:pt>
                <c:pt idx="6">
                  <c:v>34.896583973394847</c:v>
                </c:pt>
                <c:pt idx="7">
                  <c:v>33.496236697806999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6-482B-9FAA-335A91CB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71437</xdr:rowOff>
    </xdr:from>
    <xdr:to>
      <xdr:col>10</xdr:col>
      <xdr:colOff>523875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9A8E-4D06-475F-820B-3B559431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</xdr:row>
      <xdr:rowOff>85725</xdr:rowOff>
    </xdr:from>
    <xdr:to>
      <xdr:col>21</xdr:col>
      <xdr:colOff>171450</xdr:colOff>
      <xdr:row>19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01833-3083-4061-B9B2-896D6874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27</xdr:row>
      <xdr:rowOff>33337</xdr:rowOff>
    </xdr:from>
    <xdr:to>
      <xdr:col>10</xdr:col>
      <xdr:colOff>504825</xdr:colOff>
      <xdr:row>44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003A2-9286-43FA-B8C6-5A8D0903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476249</xdr:colOff>
      <xdr:row>26</xdr:row>
      <xdr:rowOff>38101</xdr:rowOff>
    </xdr:from>
    <xdr:to>
      <xdr:col>24</xdr:col>
      <xdr:colOff>142874</xdr:colOff>
      <xdr:row>48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428625</xdr:colOff>
      <xdr:row>25</xdr:row>
      <xdr:rowOff>133350</xdr:rowOff>
    </xdr:from>
    <xdr:to>
      <xdr:col>37</xdr:col>
      <xdr:colOff>95250</xdr:colOff>
      <xdr:row>48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69D432-BF6E-4F4D-B680-D50F7DBE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1"/>
  <sheetViews>
    <sheetView topLeftCell="E1" workbookViewId="0">
      <selection activeCell="AE18" sqref="AE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1"/>
  <sheetViews>
    <sheetView topLeftCell="H1" workbookViewId="0">
      <selection activeCell="Q3" sqref="Q3:X3"/>
    </sheetView>
  </sheetViews>
  <sheetFormatPr defaultRowHeight="15" x14ac:dyDescent="0.25"/>
  <cols>
    <col min="1" max="1" width="23.42578125" customWidth="1"/>
    <col min="2" max="2" width="6.42578125" bestFit="1" customWidth="1"/>
    <col min="3" max="3" width="6.85546875" bestFit="1" customWidth="1"/>
    <col min="4" max="4" width="26" bestFit="1" customWidth="1"/>
    <col min="5" max="5" width="16.42578125" bestFit="1" customWidth="1"/>
    <col min="6" max="6" width="15.28515625" bestFit="1" customWidth="1"/>
    <col min="7" max="7" width="21.5703125" bestFit="1" customWidth="1"/>
    <col min="8" max="9" width="21.7109375" bestFit="1" customWidth="1"/>
    <col min="10" max="10" width="20.28515625" bestFit="1" customWidth="1"/>
    <col min="11" max="11" width="23.85546875" bestFit="1" customWidth="1"/>
    <col min="12" max="12" width="16.42578125" bestFit="1" customWidth="1"/>
    <col min="13" max="13" width="12.28515625" bestFit="1" customWidth="1"/>
    <col min="14" max="14" width="23.85546875" bestFit="1" customWidth="1"/>
    <col min="15" max="15" width="23.5703125" bestFit="1" customWidth="1"/>
    <col min="16" max="16" width="15" style="3" customWidth="1"/>
    <col min="17" max="17" width="21.5703125" bestFit="1" customWidth="1"/>
    <col min="18" max="18" width="19.140625" bestFit="1" customWidth="1"/>
    <col min="19" max="19" width="17.7109375" bestFit="1" customWidth="1"/>
    <col min="20" max="20" width="21.140625" bestFit="1" customWidth="1"/>
    <col min="21" max="21" width="22.28515625" bestFit="1" customWidth="1"/>
    <col min="22" max="22" width="12" bestFit="1" customWidth="1"/>
    <col min="23" max="23" width="13.5703125" bestFit="1" customWidth="1"/>
    <col min="24" max="24" width="13.28515625" bestFit="1" customWidth="1"/>
  </cols>
  <sheetData>
    <row r="2" spans="1:24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16</v>
      </c>
      <c r="J2" s="1" t="s">
        <v>15</v>
      </c>
      <c r="K2" s="1" t="s">
        <v>14</v>
      </c>
      <c r="L2" s="1" t="s">
        <v>25</v>
      </c>
      <c r="M2" s="1" t="s">
        <v>13</v>
      </c>
      <c r="N2" s="1" t="s">
        <v>20</v>
      </c>
      <c r="O2" s="1" t="s">
        <v>19</v>
      </c>
      <c r="Q2" s="2" t="s">
        <v>24</v>
      </c>
      <c r="R2" s="2" t="s">
        <v>26</v>
      </c>
      <c r="S2" s="2" t="s">
        <v>27</v>
      </c>
      <c r="T2" s="2" t="s">
        <v>28</v>
      </c>
      <c r="U2" s="2" t="s">
        <v>21</v>
      </c>
      <c r="V2" s="2" t="s">
        <v>18</v>
      </c>
      <c r="W2" s="2" t="s">
        <v>23</v>
      </c>
      <c r="X2" s="2" t="s">
        <v>22</v>
      </c>
    </row>
    <row r="3" spans="1:24" x14ac:dyDescent="0.25">
      <c r="A3" t="s">
        <v>0</v>
      </c>
      <c r="B3">
        <v>1920</v>
      </c>
      <c r="C3">
        <v>1080</v>
      </c>
      <c r="D3" t="s">
        <v>1</v>
      </c>
      <c r="E3" t="s">
        <v>2</v>
      </c>
      <c r="F3">
        <v>256</v>
      </c>
      <c r="G3">
        <v>1665</v>
      </c>
      <c r="H3">
        <v>38</v>
      </c>
      <c r="I3">
        <v>8589410304</v>
      </c>
      <c r="J3">
        <v>49152</v>
      </c>
      <c r="K3">
        <v>65536</v>
      </c>
      <c r="L3">
        <v>39.057099999999998</v>
      </c>
      <c r="M3">
        <v>948</v>
      </c>
      <c r="N3">
        <v>6.3865900000000003E-2</v>
      </c>
      <c r="O3">
        <v>1.9734499999999999E-2</v>
      </c>
      <c r="Q3">
        <f>B3*C3</f>
        <v>2073600</v>
      </c>
      <c r="R3" s="3">
        <f>I3/1000000000</f>
        <v>8.5894103039999994</v>
      </c>
      <c r="S3" s="3">
        <f>J3/1000</f>
        <v>49.152000000000001</v>
      </c>
      <c r="T3" s="3">
        <f>K3/1000</f>
        <v>65.536000000000001</v>
      </c>
      <c r="U3">
        <f>L3/M3</f>
        <v>4.1199472573839664E-2</v>
      </c>
      <c r="V3">
        <f>1/U3</f>
        <v>24.272155382760111</v>
      </c>
      <c r="W3">
        <f>1/O3</f>
        <v>50.672679824672528</v>
      </c>
      <c r="X3">
        <f>1/N3</f>
        <v>15.657808000826732</v>
      </c>
    </row>
    <row r="4" spans="1:24" x14ac:dyDescent="0.25">
      <c r="A4" t="s">
        <v>0</v>
      </c>
      <c r="B4">
        <v>1920</v>
      </c>
      <c r="C4">
        <v>1080</v>
      </c>
      <c r="D4" t="s">
        <v>17</v>
      </c>
      <c r="E4" t="s">
        <v>2</v>
      </c>
      <c r="F4">
        <v>256</v>
      </c>
      <c r="G4">
        <v>1770</v>
      </c>
      <c r="H4">
        <v>24</v>
      </c>
      <c r="I4">
        <v>6441992192</v>
      </c>
      <c r="J4">
        <v>49152</v>
      </c>
      <c r="K4">
        <v>65536</v>
      </c>
      <c r="L4">
        <v>39.248100000000001</v>
      </c>
      <c r="M4">
        <v>278</v>
      </c>
      <c r="N4">
        <v>0.235572</v>
      </c>
      <c r="O4">
        <v>6.2359900000000003E-2</v>
      </c>
      <c r="Q4">
        <f t="shared" ref="Q4:Q5" si="0">B4*C4</f>
        <v>2073600</v>
      </c>
      <c r="R4" s="3">
        <f>I4/1000000000</f>
        <v>6.4419921919999998</v>
      </c>
      <c r="S4" s="3">
        <f t="shared" ref="S4:S5" si="1">J4/1000</f>
        <v>49.152000000000001</v>
      </c>
      <c r="T4" s="3">
        <f t="shared" ref="T4:T5" si="2">K4/1000</f>
        <v>65.536000000000001</v>
      </c>
      <c r="U4">
        <f>L4/M4</f>
        <v>0.14118021582733814</v>
      </c>
      <c r="V4">
        <f t="shared" ref="V4:V5" si="3">1/U4</f>
        <v>7.0831454261480165</v>
      </c>
      <c r="W4">
        <f>1/O4</f>
        <v>16.035946176950251</v>
      </c>
      <c r="X4">
        <f>1/N4</f>
        <v>4.244986670741854</v>
      </c>
    </row>
    <row r="5" spans="1:24" x14ac:dyDescent="0.25">
      <c r="A5" t="s">
        <v>0</v>
      </c>
      <c r="B5">
        <v>1920</v>
      </c>
      <c r="C5">
        <v>1080</v>
      </c>
      <c r="D5" t="s">
        <v>3</v>
      </c>
      <c r="E5" t="s">
        <v>4</v>
      </c>
      <c r="F5">
        <v>256</v>
      </c>
      <c r="G5">
        <v>1253</v>
      </c>
      <c r="H5">
        <v>13</v>
      </c>
      <c r="I5">
        <v>4294967296</v>
      </c>
      <c r="J5">
        <v>49152</v>
      </c>
      <c r="K5">
        <v>65536</v>
      </c>
      <c r="L5">
        <v>39.391100000000002</v>
      </c>
      <c r="M5">
        <v>150</v>
      </c>
      <c r="N5">
        <v>0.43477199999999999</v>
      </c>
      <c r="O5">
        <v>0.117463</v>
      </c>
      <c r="Q5">
        <f t="shared" si="0"/>
        <v>2073600</v>
      </c>
      <c r="R5" s="3">
        <f>I5/1000000000</f>
        <v>4.2949672960000003</v>
      </c>
      <c r="S5" s="3">
        <f t="shared" si="1"/>
        <v>49.152000000000001</v>
      </c>
      <c r="T5" s="3">
        <f t="shared" si="2"/>
        <v>65.536000000000001</v>
      </c>
      <c r="U5">
        <f>L5/M5</f>
        <v>0.26260733333333336</v>
      </c>
      <c r="V5">
        <f t="shared" si="3"/>
        <v>3.8079667742205725</v>
      </c>
      <c r="W5">
        <f>1/O5</f>
        <v>8.5133190877127269</v>
      </c>
      <c r="X5">
        <f>1/N5</f>
        <v>2.3000561213693613</v>
      </c>
    </row>
    <row r="6" spans="1:24" x14ac:dyDescent="0.25">
      <c r="A6" t="s">
        <v>0</v>
      </c>
      <c r="B6">
        <v>1920</v>
      </c>
      <c r="C6">
        <v>1080</v>
      </c>
      <c r="D6" t="s">
        <v>29</v>
      </c>
      <c r="E6" t="s">
        <v>2</v>
      </c>
      <c r="F6">
        <v>256</v>
      </c>
      <c r="G6">
        <v>1845</v>
      </c>
      <c r="H6">
        <v>68</v>
      </c>
      <c r="I6">
        <v>10736762880</v>
      </c>
      <c r="J6">
        <v>49152</v>
      </c>
      <c r="K6">
        <v>65536</v>
      </c>
      <c r="L6">
        <v>39.036499999999997</v>
      </c>
      <c r="M6">
        <v>1515</v>
      </c>
      <c r="N6">
        <v>3.9475999999999997E-2</v>
      </c>
      <c r="O6">
        <v>1.31985E-2</v>
      </c>
      <c r="Q6">
        <f t="shared" ref="Q6" si="4">B6*C6</f>
        <v>2073600</v>
      </c>
      <c r="R6" s="3">
        <f t="shared" ref="R6" si="5">I6/1000000000</f>
        <v>10.736762880000001</v>
      </c>
      <c r="S6" s="3">
        <f t="shared" ref="S6" si="6">J6/1000</f>
        <v>49.152000000000001</v>
      </c>
      <c r="T6" s="3">
        <f t="shared" ref="T6" si="7">K6/1000</f>
        <v>65.536000000000001</v>
      </c>
      <c r="U6">
        <f t="shared" ref="U6" si="8">L6/M6</f>
        <v>2.5766666666666663E-2</v>
      </c>
      <c r="V6">
        <f t="shared" ref="V6" si="9">1/U6</f>
        <v>38.809831824062101</v>
      </c>
      <c r="W6">
        <f t="shared" ref="W6" si="10">1/O6</f>
        <v>75.766185551388418</v>
      </c>
      <c r="X6">
        <f t="shared" ref="X6" si="11">1/N6</f>
        <v>25.331847198297702</v>
      </c>
    </row>
    <row r="7" spans="1:24" x14ac:dyDescent="0.25">
      <c r="R7" s="3"/>
      <c r="S7" s="3"/>
      <c r="T7" s="3"/>
    </row>
    <row r="8" spans="1:24" x14ac:dyDescent="0.25">
      <c r="R8" s="3"/>
      <c r="S8" s="3"/>
      <c r="T8" s="3"/>
    </row>
    <row r="9" spans="1:24" x14ac:dyDescent="0.25">
      <c r="R9" s="3"/>
      <c r="S9" s="3"/>
      <c r="T9" s="3"/>
    </row>
    <row r="10" spans="1:24" x14ac:dyDescent="0.25">
      <c r="R10" s="3"/>
      <c r="S10" s="3"/>
      <c r="T10" s="3"/>
    </row>
    <row r="11" spans="1:24" x14ac:dyDescent="0.25">
      <c r="R11" s="3"/>
      <c r="S11" s="3"/>
      <c r="T11" s="3"/>
    </row>
    <row r="12" spans="1:24" x14ac:dyDescent="0.25">
      <c r="R12" s="3"/>
      <c r="S12" s="3"/>
      <c r="T12" s="3"/>
    </row>
    <row r="13" spans="1:24" x14ac:dyDescent="0.25">
      <c r="R13" s="3"/>
      <c r="S13" s="3"/>
      <c r="T13" s="3"/>
    </row>
    <row r="14" spans="1:24" x14ac:dyDescent="0.25">
      <c r="R14" s="3"/>
      <c r="S14" s="3"/>
      <c r="T14" s="3"/>
    </row>
    <row r="15" spans="1:24" x14ac:dyDescent="0.25">
      <c r="A15" t="s">
        <v>30</v>
      </c>
      <c r="B15">
        <v>1920</v>
      </c>
      <c r="C15">
        <v>1080</v>
      </c>
      <c r="D15" t="s">
        <v>1</v>
      </c>
      <c r="E15" t="s">
        <v>2</v>
      </c>
      <c r="F15">
        <v>256</v>
      </c>
      <c r="G15">
        <v>1665</v>
      </c>
      <c r="H15">
        <v>38</v>
      </c>
      <c r="I15">
        <v>8589410304</v>
      </c>
      <c r="J15">
        <v>49152</v>
      </c>
      <c r="K15">
        <v>65536</v>
      </c>
      <c r="L15">
        <v>39.0473</v>
      </c>
      <c r="M15">
        <v>1058</v>
      </c>
      <c r="N15">
        <v>5.4805300000000001E-2</v>
      </c>
      <c r="O15">
        <v>1.9339800000000001E-2</v>
      </c>
      <c r="Q15">
        <f t="shared" ref="Q15" si="12">B15*C15</f>
        <v>2073600</v>
      </c>
      <c r="R15" s="3">
        <f t="shared" ref="R15" si="13">I15/1000000000</f>
        <v>8.5894103039999994</v>
      </c>
      <c r="S15" s="3">
        <f t="shared" ref="S15" si="14">J15/1000</f>
        <v>49.152000000000001</v>
      </c>
      <c r="T15" s="3">
        <f t="shared" ref="T15" si="15">K15/1000</f>
        <v>65.536000000000001</v>
      </c>
      <c r="U15">
        <f t="shared" ref="U15" si="16">L15/M15</f>
        <v>3.6906710775047258E-2</v>
      </c>
      <c r="V15">
        <f t="shared" ref="V15" si="17">1/U15</f>
        <v>27.095343340000461</v>
      </c>
      <c r="W15">
        <f t="shared" ref="W15" si="18">1/O15</f>
        <v>51.706842883587214</v>
      </c>
      <c r="X15">
        <f t="shared" ref="X15" si="19">1/N15</f>
        <v>18.246410474899324</v>
      </c>
    </row>
    <row r="16" spans="1:24" x14ac:dyDescent="0.25">
      <c r="A16" t="s">
        <v>30</v>
      </c>
      <c r="B16">
        <v>1366</v>
      </c>
      <c r="C16">
        <v>768</v>
      </c>
      <c r="D16" t="s">
        <v>1</v>
      </c>
      <c r="E16" t="s">
        <v>2</v>
      </c>
      <c r="F16">
        <v>256</v>
      </c>
      <c r="G16">
        <v>1665</v>
      </c>
      <c r="H16">
        <v>38</v>
      </c>
      <c r="I16">
        <v>8589410304</v>
      </c>
      <c r="J16">
        <v>49152</v>
      </c>
      <c r="K16">
        <v>65536</v>
      </c>
      <c r="L16">
        <v>39.037799999999997</v>
      </c>
      <c r="M16">
        <v>1791</v>
      </c>
      <c r="N16">
        <v>3.2864999999999998E-2</v>
      </c>
      <c r="O16">
        <v>1.11924E-2</v>
      </c>
      <c r="Q16">
        <f t="shared" ref="Q16:Q17" si="20">B16*C16</f>
        <v>1049088</v>
      </c>
      <c r="R16" s="3">
        <f t="shared" ref="R16:R17" si="21">I16/1000000000</f>
        <v>8.5894103039999994</v>
      </c>
      <c r="S16" s="3">
        <f t="shared" ref="S16:S17" si="22">J16/1000</f>
        <v>49.152000000000001</v>
      </c>
      <c r="T16" s="3">
        <f t="shared" ref="T16:T17" si="23">K16/1000</f>
        <v>65.536000000000001</v>
      </c>
      <c r="U16">
        <f t="shared" ref="U16:U17" si="24">L16/M16</f>
        <v>2.1796649916247905E-2</v>
      </c>
      <c r="V16">
        <f t="shared" ref="V16:V17" si="25">1/U16</f>
        <v>45.878609962651588</v>
      </c>
      <c r="W16">
        <f t="shared" ref="W16:W17" si="26">1/O16</f>
        <v>89.346342160751945</v>
      </c>
      <c r="X16">
        <f t="shared" ref="X16:X17" si="27">1/N16</f>
        <v>30.427506465845127</v>
      </c>
    </row>
    <row r="17" spans="1:24" x14ac:dyDescent="0.25">
      <c r="A17" t="s">
        <v>30</v>
      </c>
      <c r="B17">
        <v>2560</v>
      </c>
      <c r="C17">
        <v>1440</v>
      </c>
      <c r="D17" t="s">
        <v>1</v>
      </c>
      <c r="E17" t="s">
        <v>2</v>
      </c>
      <c r="F17">
        <v>256</v>
      </c>
      <c r="G17">
        <v>1665</v>
      </c>
      <c r="H17">
        <v>38</v>
      </c>
      <c r="I17">
        <v>8589410304</v>
      </c>
      <c r="J17">
        <v>49152</v>
      </c>
      <c r="K17">
        <v>65536</v>
      </c>
      <c r="L17">
        <v>39.089799999999997</v>
      </c>
      <c r="M17">
        <v>676</v>
      </c>
      <c r="N17">
        <v>8.3523399999999998E-2</v>
      </c>
      <c r="O17">
        <v>3.0041700000000001E-2</v>
      </c>
      <c r="Q17">
        <f t="shared" si="20"/>
        <v>3686400</v>
      </c>
      <c r="R17" s="3">
        <f t="shared" si="21"/>
        <v>8.5894103039999994</v>
      </c>
      <c r="S17" s="3">
        <f t="shared" si="22"/>
        <v>49.152000000000001</v>
      </c>
      <c r="T17" s="3">
        <f t="shared" si="23"/>
        <v>65.536000000000001</v>
      </c>
      <c r="U17">
        <f t="shared" si="24"/>
        <v>5.7825147928994076E-2</v>
      </c>
      <c r="V17">
        <f t="shared" si="25"/>
        <v>17.29351390899928</v>
      </c>
      <c r="W17">
        <f t="shared" si="26"/>
        <v>33.287064313936959</v>
      </c>
      <c r="X17">
        <f t="shared" si="27"/>
        <v>11.972692682529686</v>
      </c>
    </row>
    <row r="18" spans="1:24" x14ac:dyDescent="0.25">
      <c r="R18" s="3"/>
      <c r="S18" s="3"/>
      <c r="T18" s="3"/>
    </row>
    <row r="19" spans="1:24" x14ac:dyDescent="0.25">
      <c r="R19" s="3"/>
      <c r="S19" s="3"/>
      <c r="T19" s="3"/>
    </row>
    <row r="20" spans="1:24" x14ac:dyDescent="0.25">
      <c r="R20" s="3"/>
      <c r="S20" s="3"/>
      <c r="T20" s="3"/>
    </row>
    <row r="21" spans="1:24" x14ac:dyDescent="0.25">
      <c r="R21" s="3"/>
      <c r="S21" s="3"/>
      <c r="T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44C4-2775-4810-AA43-487CC5A15D7E}">
  <dimension ref="A1:AB8"/>
  <sheetViews>
    <sheetView zoomScale="85" zoomScaleNormal="85" workbookViewId="0">
      <selection activeCell="AB6" sqref="AB6"/>
    </sheetView>
  </sheetViews>
  <sheetFormatPr defaultRowHeight="15" x14ac:dyDescent="0.25"/>
  <cols>
    <col min="1" max="1" width="30.42578125" bestFit="1" customWidth="1"/>
    <col min="2" max="2" width="28.5703125" customWidth="1"/>
    <col min="3" max="3" width="95" bestFit="1" customWidth="1"/>
    <col min="4" max="5" width="7.140625" bestFit="1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19.85546875" bestFit="1" customWidth="1"/>
    <col min="21" max="21" width="18" bestFit="1" customWidth="1"/>
    <col min="22" max="22" width="21.28515625" bestFit="1" customWidth="1"/>
    <col min="23" max="23" width="23" bestFit="1" customWidth="1"/>
    <col min="24" max="24" width="12.28515625" bestFit="1" customWidth="1"/>
    <col min="25" max="25" width="13.7109375" bestFit="1" customWidth="1"/>
    <col min="26" max="26" width="13.5703125" bestFit="1" customWidth="1"/>
    <col min="27" max="27" width="11.7109375" bestFit="1" customWidth="1"/>
    <col min="28" max="28" width="11.5703125" bestFit="1" customWidth="1"/>
  </cols>
  <sheetData>
    <row r="1" spans="1:28" x14ac:dyDescent="0.25">
      <c r="A1" s="1" t="s">
        <v>40</v>
      </c>
      <c r="B1" s="1" t="s">
        <v>5</v>
      </c>
      <c r="C1" s="1" t="s">
        <v>38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21</v>
      </c>
      <c r="X1" s="2" t="s">
        <v>50</v>
      </c>
      <c r="Y1" s="2" t="s">
        <v>23</v>
      </c>
      <c r="Z1" s="2" t="s">
        <v>22</v>
      </c>
      <c r="AA1" s="2" t="s">
        <v>48</v>
      </c>
      <c r="AB1" s="2" t="s">
        <v>49</v>
      </c>
    </row>
    <row r="2" spans="1:28" x14ac:dyDescent="0.25">
      <c r="A2" t="s">
        <v>41</v>
      </c>
      <c r="B2" t="s">
        <v>33</v>
      </c>
      <c r="C2" t="s">
        <v>39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39.064300000000003</v>
      </c>
      <c r="O2">
        <v>1029</v>
      </c>
      <c r="P2">
        <v>5.30768E-2</v>
      </c>
      <c r="Q2">
        <v>2.2842399999999999E-2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3.7963362487852287E-2</v>
      </c>
      <c r="X2">
        <f>1/W2</f>
        <v>26.341186198139987</v>
      </c>
      <c r="Y2">
        <f>1/Q2</f>
        <v>43.778236962841035</v>
      </c>
      <c r="Z2">
        <f>1/P2</f>
        <v>18.84062339854701</v>
      </c>
      <c r="AA2">
        <f>Y2-X2</f>
        <v>17.437050764701048</v>
      </c>
      <c r="AB2">
        <f>X2-Z2</f>
        <v>7.5005627995929771</v>
      </c>
    </row>
    <row r="3" spans="1:28" x14ac:dyDescent="0.25">
      <c r="A3" t="s">
        <v>43</v>
      </c>
      <c r="B3" t="s">
        <v>34</v>
      </c>
      <c r="C3" t="s">
        <v>32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39.0152</v>
      </c>
      <c r="O3">
        <v>2050</v>
      </c>
      <c r="P3">
        <v>5.6653200000000001E-2</v>
      </c>
      <c r="Q3">
        <v>1.2172000000000001E-2</v>
      </c>
      <c r="S3">
        <f t="shared" ref="S3:S8" si="0">D3*E3</f>
        <v>2073600</v>
      </c>
      <c r="T3" s="3">
        <f t="shared" ref="T3:T8" si="1">K3/1000000000</f>
        <v>8.5894103039999994</v>
      </c>
      <c r="U3" s="3">
        <f t="shared" ref="U3:U8" si="2">L3/1000</f>
        <v>49.152000000000001</v>
      </c>
      <c r="V3" s="3">
        <f t="shared" ref="V3:V8" si="3">M3/1000</f>
        <v>65.536000000000001</v>
      </c>
      <c r="W3">
        <f t="shared" ref="W3:W8" si="4">N3/O3</f>
        <v>1.9031804878048779E-2</v>
      </c>
      <c r="X3">
        <f t="shared" ref="X3:X8" si="5">1/W3</f>
        <v>52.543624023457525</v>
      </c>
      <c r="Y3">
        <f t="shared" ref="Y3:Y8" si="6">1/Q3</f>
        <v>82.155767334866908</v>
      </c>
      <c r="Z3">
        <f t="shared" ref="Z3:Z8" si="7">1/P3</f>
        <v>17.651253592030105</v>
      </c>
      <c r="AA3">
        <f t="shared" ref="AA3:AA8" si="8">Y3-X3</f>
        <v>29.612143311409383</v>
      </c>
      <c r="AB3">
        <f t="shared" ref="AB3:AB8" si="9">X3-Z3</f>
        <v>34.892370431427423</v>
      </c>
    </row>
    <row r="4" spans="1:28" x14ac:dyDescent="0.25">
      <c r="A4" t="s">
        <v>45</v>
      </c>
      <c r="B4" t="s">
        <v>36</v>
      </c>
      <c r="C4" t="s">
        <v>32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39.016599999999997</v>
      </c>
      <c r="O4">
        <v>2411</v>
      </c>
      <c r="P4">
        <v>2.34159E-2</v>
      </c>
      <c r="Q4">
        <v>9.2326999999999999E-3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1.618274574865201E-2</v>
      </c>
      <c r="X4">
        <f t="shared" si="5"/>
        <v>61.794210669304867</v>
      </c>
      <c r="Y4">
        <f t="shared" si="6"/>
        <v>108.3106783497785</v>
      </c>
      <c r="Z4">
        <f t="shared" si="7"/>
        <v>42.706024538881699</v>
      </c>
      <c r="AA4">
        <f t="shared" si="8"/>
        <v>46.516467680473632</v>
      </c>
      <c r="AB4">
        <f t="shared" si="9"/>
        <v>19.088186130423168</v>
      </c>
    </row>
    <row r="5" spans="1:28" x14ac:dyDescent="0.25">
      <c r="A5" t="s">
        <v>47</v>
      </c>
      <c r="B5" t="s">
        <v>33</v>
      </c>
      <c r="C5" t="s">
        <v>32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39.026299999999999</v>
      </c>
      <c r="O5">
        <v>1915</v>
      </c>
      <c r="P5">
        <v>0.19195499999999999</v>
      </c>
      <c r="Q5">
        <v>1.23798E-2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2.0379268929503917E-2</v>
      </c>
      <c r="X5">
        <f t="shared" si="5"/>
        <v>49.069473662632632</v>
      </c>
      <c r="Y5">
        <f t="shared" si="6"/>
        <v>80.776749220504371</v>
      </c>
      <c r="Z5">
        <f t="shared" si="7"/>
        <v>5.2095543226276995</v>
      </c>
      <c r="AA5">
        <f t="shared" si="8"/>
        <v>31.707275557871739</v>
      </c>
      <c r="AB5">
        <f t="shared" si="9"/>
        <v>43.859919340004936</v>
      </c>
    </row>
    <row r="6" spans="1:28" x14ac:dyDescent="0.25">
      <c r="A6" t="s">
        <v>46</v>
      </c>
      <c r="B6" t="s">
        <v>37</v>
      </c>
      <c r="C6" t="s">
        <v>32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39.040599999999998</v>
      </c>
      <c r="O6">
        <v>1707</v>
      </c>
      <c r="P6">
        <v>3.02651E-2</v>
      </c>
      <c r="Q6">
        <v>1.4817E-2</v>
      </c>
      <c r="S6">
        <f t="shared" si="0"/>
        <v>2073600</v>
      </c>
      <c r="T6" s="3">
        <f t="shared" si="1"/>
        <v>8.5894103039999994</v>
      </c>
      <c r="U6" s="3">
        <f t="shared" si="2"/>
        <v>49.152000000000001</v>
      </c>
      <c r="V6" s="3">
        <f t="shared" si="3"/>
        <v>65.536000000000001</v>
      </c>
      <c r="W6">
        <f t="shared" si="4"/>
        <v>2.2870884592852959E-2</v>
      </c>
      <c r="X6">
        <f t="shared" si="5"/>
        <v>43.723713262603546</v>
      </c>
      <c r="Y6">
        <f t="shared" si="6"/>
        <v>67.490045218330295</v>
      </c>
      <c r="Z6">
        <f t="shared" si="7"/>
        <v>33.04135786764293</v>
      </c>
      <c r="AA6">
        <f t="shared" si="8"/>
        <v>23.766331955726749</v>
      </c>
      <c r="AB6">
        <f t="shared" si="9"/>
        <v>10.682355394960616</v>
      </c>
    </row>
    <row r="7" spans="1:28" x14ac:dyDescent="0.25">
      <c r="A7" t="s">
        <v>44</v>
      </c>
      <c r="B7" t="s">
        <v>35</v>
      </c>
      <c r="C7" t="s">
        <v>32</v>
      </c>
      <c r="D7">
        <v>1920</v>
      </c>
      <c r="E7">
        <v>1080</v>
      </c>
      <c r="F7" t="s">
        <v>1</v>
      </c>
      <c r="G7" t="s">
        <v>2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39.039299999999997</v>
      </c>
      <c r="O7">
        <v>1158</v>
      </c>
      <c r="P7">
        <v>4.2696999999999999E-2</v>
      </c>
      <c r="Q7">
        <v>2.55756E-2</v>
      </c>
      <c r="S7">
        <f t="shared" si="0"/>
        <v>2073600</v>
      </c>
      <c r="T7" s="3">
        <f t="shared" si="1"/>
        <v>8.5894103039999994</v>
      </c>
      <c r="U7" s="3">
        <f t="shared" si="2"/>
        <v>49.152000000000001</v>
      </c>
      <c r="V7" s="3">
        <f t="shared" si="3"/>
        <v>65.536000000000001</v>
      </c>
      <c r="W7">
        <f t="shared" si="4"/>
        <v>3.3712694300518133E-2</v>
      </c>
      <c r="X7">
        <f t="shared" si="5"/>
        <v>29.662417102765676</v>
      </c>
      <c r="Y7">
        <f t="shared" si="6"/>
        <v>39.099766965388888</v>
      </c>
      <c r="Z7">
        <f t="shared" si="7"/>
        <v>23.420849239993444</v>
      </c>
      <c r="AA7">
        <f t="shared" si="8"/>
        <v>9.4373498626232113</v>
      </c>
      <c r="AB7">
        <f t="shared" si="9"/>
        <v>6.2415678627722322</v>
      </c>
    </row>
    <row r="8" spans="1:28" x14ac:dyDescent="0.25">
      <c r="A8" t="s">
        <v>42</v>
      </c>
      <c r="B8" t="s">
        <v>31</v>
      </c>
      <c r="C8" t="s">
        <v>32</v>
      </c>
      <c r="D8">
        <v>1920</v>
      </c>
      <c r="E8">
        <v>1080</v>
      </c>
      <c r="F8" t="s">
        <v>1</v>
      </c>
      <c r="G8" t="s">
        <v>2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39.063299999999998</v>
      </c>
      <c r="O8">
        <v>1225</v>
      </c>
      <c r="P8">
        <v>4.5046599999999999E-2</v>
      </c>
      <c r="Q8">
        <v>1.8544700000000001E-2</v>
      </c>
      <c r="S8">
        <f t="shared" si="0"/>
        <v>2073600</v>
      </c>
      <c r="T8" s="3">
        <f t="shared" si="1"/>
        <v>8.5894103039999994</v>
      </c>
      <c r="U8" s="3">
        <f t="shared" si="2"/>
        <v>49.152000000000001</v>
      </c>
      <c r="V8" s="3">
        <f t="shared" si="3"/>
        <v>65.536000000000001</v>
      </c>
      <c r="W8">
        <f t="shared" si="4"/>
        <v>3.1888408163265304E-2</v>
      </c>
      <c r="X8">
        <f t="shared" si="5"/>
        <v>31.35935776035307</v>
      </c>
      <c r="Y8">
        <f t="shared" si="6"/>
        <v>53.923762584458089</v>
      </c>
      <c r="Z8">
        <f t="shared" si="7"/>
        <v>22.199233682453283</v>
      </c>
      <c r="AA8">
        <f t="shared" si="8"/>
        <v>22.564404824105019</v>
      </c>
      <c r="AB8">
        <f t="shared" si="9"/>
        <v>9.1601240778997877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E1FA-4FA3-4867-B8E6-04C4F7C4055D}">
  <dimension ref="A1:AB9"/>
  <sheetViews>
    <sheetView tabSelected="1" zoomScale="85" zoomScaleNormal="85" workbookViewId="0">
      <selection activeCell="H18" sqref="H18"/>
    </sheetView>
  </sheetViews>
  <sheetFormatPr defaultRowHeight="15" x14ac:dyDescent="0.25"/>
  <cols>
    <col min="1" max="1" width="30.42578125" bestFit="1" customWidth="1"/>
    <col min="2" max="2" width="51.28515625" bestFit="1" customWidth="1"/>
    <col min="3" max="3" width="28.140625" customWidth="1"/>
    <col min="17" max="17" width="23.5703125" bestFit="1" customWidth="1"/>
    <col min="19" max="19" width="22.28515625" bestFit="1" customWidth="1"/>
    <col min="20" max="20" width="19.85546875" bestFit="1" customWidth="1"/>
    <col min="21" max="21" width="18" bestFit="1" customWidth="1"/>
    <col min="22" max="22" width="21.28515625" bestFit="1" customWidth="1"/>
    <col min="23" max="23" width="23" bestFit="1" customWidth="1"/>
    <col min="24" max="24" width="12.28515625" bestFit="1" customWidth="1"/>
    <col min="25" max="25" width="13.7109375" bestFit="1" customWidth="1"/>
    <col min="26" max="26" width="13.5703125" bestFit="1" customWidth="1"/>
    <col min="27" max="27" width="11.7109375" bestFit="1" customWidth="1"/>
    <col min="28" max="28" width="12.28515625" bestFit="1" customWidth="1"/>
  </cols>
  <sheetData>
    <row r="1" spans="1:28" x14ac:dyDescent="0.25">
      <c r="A1" s="1" t="s">
        <v>40</v>
      </c>
      <c r="B1" s="1" t="s">
        <v>5</v>
      </c>
      <c r="C1" s="1" t="s">
        <v>38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15</v>
      </c>
      <c r="M1" s="1" t="s">
        <v>14</v>
      </c>
      <c r="N1" s="1" t="s">
        <v>25</v>
      </c>
      <c r="O1" s="1" t="s">
        <v>13</v>
      </c>
      <c r="P1" s="1" t="s">
        <v>20</v>
      </c>
      <c r="Q1" s="1" t="s">
        <v>19</v>
      </c>
      <c r="S1" s="2" t="s">
        <v>24</v>
      </c>
      <c r="T1" s="2" t="s">
        <v>26</v>
      </c>
      <c r="U1" s="2" t="s">
        <v>27</v>
      </c>
      <c r="V1" s="2" t="s">
        <v>28</v>
      </c>
      <c r="W1" s="2" t="s">
        <v>21</v>
      </c>
      <c r="X1" s="2" t="s">
        <v>50</v>
      </c>
      <c r="Y1" s="2" t="s">
        <v>23</v>
      </c>
      <c r="Z1" s="2" t="s">
        <v>22</v>
      </c>
      <c r="AA1" s="2" t="s">
        <v>48</v>
      </c>
      <c r="AB1" s="2" t="s">
        <v>49</v>
      </c>
    </row>
    <row r="2" spans="1:28" x14ac:dyDescent="0.25">
      <c r="A2" t="s">
        <v>41</v>
      </c>
      <c r="B2" t="s">
        <v>52</v>
      </c>
      <c r="C2" t="s">
        <v>39</v>
      </c>
      <c r="D2">
        <v>1920</v>
      </c>
      <c r="E2">
        <v>1080</v>
      </c>
      <c r="F2" t="s">
        <v>1</v>
      </c>
      <c r="G2" t="s">
        <v>2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15.017899999999999</v>
      </c>
      <c r="O2">
        <v>1610</v>
      </c>
      <c r="P2">
        <v>1.7177499999999998E-2</v>
      </c>
      <c r="Q2">
        <v>8.2258000000000001E-3</v>
      </c>
      <c r="S2">
        <f>D2*E2</f>
        <v>2073600</v>
      </c>
      <c r="T2" s="3">
        <f>K2/1000000000</f>
        <v>8.5894103039999994</v>
      </c>
      <c r="U2" s="3">
        <f>L2/1000</f>
        <v>49.152000000000001</v>
      </c>
      <c r="V2" s="3">
        <f>M2/1000</f>
        <v>65.536000000000001</v>
      </c>
      <c r="W2">
        <f>N2/O2</f>
        <v>9.3278881987577632E-3</v>
      </c>
      <c r="X2">
        <f>1/W2</f>
        <v>107.2054015541454</v>
      </c>
      <c r="Y2">
        <f>1/Q2</f>
        <v>121.56872279899827</v>
      </c>
      <c r="Z2">
        <f>1/P2</f>
        <v>58.215689128220063</v>
      </c>
      <c r="AA2">
        <f>Y2-X2</f>
        <v>14.36332124485287</v>
      </c>
      <c r="AB2">
        <f>X2-Z2</f>
        <v>48.989712425925333</v>
      </c>
    </row>
    <row r="3" spans="1:28" x14ac:dyDescent="0.25">
      <c r="A3" t="s">
        <v>43</v>
      </c>
      <c r="B3" t="s">
        <v>53</v>
      </c>
      <c r="C3" t="s">
        <v>39</v>
      </c>
      <c r="D3">
        <v>1920</v>
      </c>
      <c r="E3">
        <v>1080</v>
      </c>
      <c r="F3" t="s">
        <v>1</v>
      </c>
      <c r="G3" t="s">
        <v>2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15.010199999999999</v>
      </c>
      <c r="O3">
        <v>1627</v>
      </c>
      <c r="P3">
        <v>1.6451500000000001E-2</v>
      </c>
      <c r="Q3">
        <v>8.1426999999999992E-3</v>
      </c>
      <c r="S3">
        <f t="shared" ref="S3:S9" si="0">D3*E3</f>
        <v>2073600</v>
      </c>
      <c r="T3" s="3">
        <f t="shared" ref="T3:T9" si="1">K3/1000000000</f>
        <v>8.5894103039999994</v>
      </c>
      <c r="U3" s="3">
        <f t="shared" ref="U3:U9" si="2">L3/1000</f>
        <v>49.152000000000001</v>
      </c>
      <c r="V3" s="3">
        <f t="shared" ref="V3:V9" si="3">M3/1000</f>
        <v>65.536000000000001</v>
      </c>
      <c r="W3">
        <f t="shared" ref="W3:W9" si="4">N3/O3</f>
        <v>9.2256914566687144E-3</v>
      </c>
      <c r="X3">
        <f t="shared" ref="X3:X9" si="5">1/W3</f>
        <v>108.3929594542378</v>
      </c>
      <c r="Y3">
        <f t="shared" ref="Y3:Y9" si="6">1/Q3</f>
        <v>122.8093875495843</v>
      </c>
      <c r="Z3">
        <f t="shared" ref="Z3:Z9" si="7">1/P3</f>
        <v>60.784730875604048</v>
      </c>
      <c r="AA3">
        <f t="shared" ref="AA3:AA9" si="8">Y3-X3</f>
        <v>14.416428095346504</v>
      </c>
      <c r="AB3">
        <f t="shared" ref="AB3:AB9" si="9">X3-Z3</f>
        <v>47.608228578633749</v>
      </c>
    </row>
    <row r="4" spans="1:28" x14ac:dyDescent="0.25">
      <c r="A4" t="s">
        <v>45</v>
      </c>
      <c r="B4" t="s">
        <v>54</v>
      </c>
      <c r="C4" t="s">
        <v>39</v>
      </c>
      <c r="D4">
        <v>1920</v>
      </c>
      <c r="E4">
        <v>1080</v>
      </c>
      <c r="F4" t="s">
        <v>1</v>
      </c>
      <c r="G4" t="s">
        <v>2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15.0162</v>
      </c>
      <c r="O4">
        <v>1727</v>
      </c>
      <c r="P4">
        <v>1.8200999999999998E-2</v>
      </c>
      <c r="Q4">
        <v>7.7092999999999997E-3</v>
      </c>
      <c r="S4">
        <f t="shared" si="0"/>
        <v>2073600</v>
      </c>
      <c r="T4" s="3">
        <f t="shared" si="1"/>
        <v>8.5894103039999994</v>
      </c>
      <c r="U4" s="3">
        <f t="shared" si="2"/>
        <v>49.152000000000001</v>
      </c>
      <c r="V4" s="3">
        <f t="shared" si="3"/>
        <v>65.536000000000001</v>
      </c>
      <c r="W4">
        <f t="shared" si="4"/>
        <v>8.6949623624782858E-3</v>
      </c>
      <c r="X4">
        <f t="shared" si="5"/>
        <v>115.00912347997496</v>
      </c>
      <c r="Y4">
        <f t="shared" si="6"/>
        <v>129.71346296032067</v>
      </c>
      <c r="Z4">
        <f t="shared" si="7"/>
        <v>54.942036151859796</v>
      </c>
      <c r="AA4">
        <f t="shared" si="8"/>
        <v>14.704339480345709</v>
      </c>
      <c r="AB4">
        <f t="shared" si="9"/>
        <v>60.067087328115164</v>
      </c>
    </row>
    <row r="5" spans="1:28" x14ac:dyDescent="0.25">
      <c r="A5" t="s">
        <v>47</v>
      </c>
      <c r="B5" t="s">
        <v>52</v>
      </c>
      <c r="C5" t="s">
        <v>32</v>
      </c>
      <c r="D5">
        <v>1920</v>
      </c>
      <c r="E5">
        <v>1080</v>
      </c>
      <c r="F5" t="s">
        <v>1</v>
      </c>
      <c r="G5" t="s">
        <v>2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15.0144</v>
      </c>
      <c r="O5">
        <v>1748</v>
      </c>
      <c r="P5">
        <v>1.6258000000000002E-2</v>
      </c>
      <c r="Q5">
        <v>7.7501000000000002E-3</v>
      </c>
      <c r="S5">
        <f t="shared" si="0"/>
        <v>2073600</v>
      </c>
      <c r="T5" s="3">
        <f t="shared" si="1"/>
        <v>8.5894103039999994</v>
      </c>
      <c r="U5" s="3">
        <f t="shared" si="2"/>
        <v>49.152000000000001</v>
      </c>
      <c r="V5" s="3">
        <f t="shared" si="3"/>
        <v>65.536000000000001</v>
      </c>
      <c r="W5">
        <f t="shared" si="4"/>
        <v>8.589473684210527E-3</v>
      </c>
      <c r="X5">
        <f t="shared" si="5"/>
        <v>116.42156862745097</v>
      </c>
      <c r="Y5">
        <f t="shared" si="6"/>
        <v>129.03059315363672</v>
      </c>
      <c r="Z5">
        <f t="shared" si="7"/>
        <v>61.508180588018199</v>
      </c>
      <c r="AA5">
        <f t="shared" si="8"/>
        <v>12.609024526185749</v>
      </c>
      <c r="AB5">
        <f t="shared" si="9"/>
        <v>54.913388039432768</v>
      </c>
    </row>
    <row r="6" spans="1:28" x14ac:dyDescent="0.25">
      <c r="A6" t="s">
        <v>46</v>
      </c>
      <c r="B6" t="s">
        <v>55</v>
      </c>
      <c r="C6" t="s">
        <v>39</v>
      </c>
      <c r="D6">
        <v>1920</v>
      </c>
      <c r="E6">
        <v>1080</v>
      </c>
      <c r="F6" t="s">
        <v>1</v>
      </c>
      <c r="G6" t="s">
        <v>2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15.0138</v>
      </c>
      <c r="O6">
        <v>1139</v>
      </c>
      <c r="P6">
        <v>2.0714199999999999E-2</v>
      </c>
      <c r="Q6">
        <v>1.18437E-2</v>
      </c>
      <c r="S6">
        <f t="shared" si="0"/>
        <v>2073600</v>
      </c>
      <c r="T6" s="3">
        <f t="shared" si="1"/>
        <v>8.5894103039999994</v>
      </c>
      <c r="U6" s="3">
        <f t="shared" si="2"/>
        <v>49.152000000000001</v>
      </c>
      <c r="V6" s="3">
        <f t="shared" si="3"/>
        <v>65.536000000000001</v>
      </c>
      <c r="W6">
        <f t="shared" si="4"/>
        <v>1.3181562774363477E-2</v>
      </c>
      <c r="X6">
        <f t="shared" si="5"/>
        <v>75.863538877565972</v>
      </c>
      <c r="Y6">
        <f t="shared" si="6"/>
        <v>84.433074123795777</v>
      </c>
      <c r="Z6">
        <f t="shared" si="7"/>
        <v>48.276061831979995</v>
      </c>
      <c r="AA6">
        <f t="shared" si="8"/>
        <v>8.5695352462298047</v>
      </c>
      <c r="AB6">
        <f t="shared" si="9"/>
        <v>27.587477045585977</v>
      </c>
    </row>
    <row r="7" spans="1:28" x14ac:dyDescent="0.25">
      <c r="A7" t="s">
        <v>57</v>
      </c>
      <c r="B7" t="s">
        <v>56</v>
      </c>
      <c r="C7" t="s">
        <v>39</v>
      </c>
      <c r="D7">
        <v>1920</v>
      </c>
      <c r="E7">
        <v>1080</v>
      </c>
      <c r="F7" t="s">
        <v>1</v>
      </c>
      <c r="G7" t="s">
        <v>2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15.0327</v>
      </c>
      <c r="O7">
        <v>762</v>
      </c>
      <c r="P7">
        <v>2.7583400000000001E-2</v>
      </c>
      <c r="Q7">
        <v>1.7799300000000001E-2</v>
      </c>
      <c r="S7">
        <f t="shared" si="0"/>
        <v>2073600</v>
      </c>
      <c r="T7" s="3">
        <f t="shared" si="1"/>
        <v>8.5894103039999994</v>
      </c>
      <c r="U7" s="3">
        <f t="shared" si="2"/>
        <v>49.152000000000001</v>
      </c>
      <c r="V7" s="3">
        <f t="shared" si="3"/>
        <v>65.536000000000001</v>
      </c>
      <c r="W7">
        <f t="shared" si="4"/>
        <v>1.9727952755905512E-2</v>
      </c>
      <c r="X7">
        <f t="shared" si="5"/>
        <v>50.68949689676505</v>
      </c>
      <c r="Y7">
        <f t="shared" si="6"/>
        <v>56.181984684790976</v>
      </c>
      <c r="Z7">
        <f t="shared" si="7"/>
        <v>36.253688812836707</v>
      </c>
      <c r="AA7">
        <f t="shared" si="8"/>
        <v>5.492487788025926</v>
      </c>
      <c r="AB7">
        <f t="shared" si="9"/>
        <v>14.435808083928343</v>
      </c>
    </row>
    <row r="8" spans="1:28" x14ac:dyDescent="0.25">
      <c r="A8" t="s">
        <v>44</v>
      </c>
      <c r="B8" t="s">
        <v>58</v>
      </c>
      <c r="C8" t="s">
        <v>39</v>
      </c>
      <c r="D8">
        <v>1920</v>
      </c>
      <c r="E8">
        <v>1080</v>
      </c>
      <c r="F8" t="s">
        <v>1</v>
      </c>
      <c r="G8" t="s">
        <v>2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15.0253</v>
      </c>
      <c r="O8">
        <v>774</v>
      </c>
      <c r="P8">
        <v>2.86561E-2</v>
      </c>
      <c r="Q8">
        <v>1.6995099999999999E-2</v>
      </c>
      <c r="S8">
        <f t="shared" si="0"/>
        <v>2073600</v>
      </c>
      <c r="T8" s="3">
        <f t="shared" si="1"/>
        <v>8.5894103039999994</v>
      </c>
      <c r="U8" s="3">
        <f t="shared" si="2"/>
        <v>49.152000000000001</v>
      </c>
      <c r="V8" s="3">
        <f t="shared" si="3"/>
        <v>65.536000000000001</v>
      </c>
      <c r="W8">
        <f t="shared" si="4"/>
        <v>1.9412532299741603E-2</v>
      </c>
      <c r="X8">
        <f t="shared" si="5"/>
        <v>51.51311454679773</v>
      </c>
      <c r="Y8">
        <f t="shared" si="6"/>
        <v>58.840489317509167</v>
      </c>
      <c r="Z8">
        <f t="shared" si="7"/>
        <v>34.896583973394847</v>
      </c>
      <c r="AA8">
        <f t="shared" si="8"/>
        <v>7.3273747707114367</v>
      </c>
      <c r="AB8">
        <f t="shared" si="9"/>
        <v>16.616530573402883</v>
      </c>
    </row>
    <row r="9" spans="1:28" x14ac:dyDescent="0.25">
      <c r="A9" t="s">
        <v>42</v>
      </c>
      <c r="B9" t="s">
        <v>51</v>
      </c>
      <c r="C9" t="s">
        <v>32</v>
      </c>
      <c r="D9">
        <v>1920</v>
      </c>
      <c r="E9">
        <v>1080</v>
      </c>
      <c r="F9" t="s">
        <v>1</v>
      </c>
      <c r="G9" t="s">
        <v>2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15.0266</v>
      </c>
      <c r="O9">
        <v>740</v>
      </c>
      <c r="P9">
        <v>2.9854100000000001E-2</v>
      </c>
      <c r="Q9">
        <v>1.78251E-2</v>
      </c>
      <c r="S9">
        <f t="shared" si="0"/>
        <v>2073600</v>
      </c>
      <c r="T9" s="3">
        <f t="shared" si="1"/>
        <v>8.5894103039999994</v>
      </c>
      <c r="U9" s="3">
        <f t="shared" si="2"/>
        <v>49.152000000000001</v>
      </c>
      <c r="V9" s="3">
        <f t="shared" si="3"/>
        <v>65.536000000000001</v>
      </c>
      <c r="W9">
        <f t="shared" si="4"/>
        <v>2.0306216216216217E-2</v>
      </c>
      <c r="X9">
        <f t="shared" si="5"/>
        <v>49.24600375334407</v>
      </c>
      <c r="Y9">
        <f t="shared" si="6"/>
        <v>56.100667036931071</v>
      </c>
      <c r="Z9">
        <f t="shared" si="7"/>
        <v>33.496236697806999</v>
      </c>
      <c r="AA9">
        <f t="shared" si="8"/>
        <v>6.8546632835870014</v>
      </c>
      <c r="AB9">
        <f t="shared" si="9"/>
        <v>15.74976705553707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Raw Data</vt:lpstr>
      <vt:lpstr>Mandelbulb</vt:lpstr>
      <vt:lpstr>Sierpinski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2022-03-04T10:42:22Z</dcterms:modified>
</cp:coreProperties>
</file>