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102" documentId="13_ncr:1_{0CDA5CCB-BB88-4E5E-B40F-C17102DEB150}" xr6:coauthVersionLast="47" xr6:coauthVersionMax="47" xr10:uidLastSave="{85463039-C73C-4B83-9AB8-C38B40E48C09}"/>
  <bookViews>
    <workbookView xWindow="28680" yWindow="-120" windowWidth="29040" windowHeight="15840" activeTab="2" xr2:uid="{B2F38D08-B9EC-4035-AE06-6783DCF1ABFB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C31" i="1"/>
  <c r="D18" i="1"/>
  <c r="C9" i="1"/>
  <c r="D25" i="1"/>
  <c r="D16" i="1"/>
  <c r="D13" i="1"/>
  <c r="D12" i="1"/>
  <c r="D11" i="1"/>
  <c r="C8" i="1"/>
  <c r="C3" i="1"/>
  <c r="D13" i="3"/>
  <c r="C13" i="3"/>
  <c r="B13" i="3" s="1"/>
  <c r="D68" i="3"/>
  <c r="C68" i="3"/>
  <c r="D54" i="3"/>
  <c r="C54" i="3"/>
  <c r="D49" i="3"/>
  <c r="C49" i="3"/>
  <c r="D45" i="3"/>
  <c r="C45" i="3"/>
  <c r="D96" i="3"/>
  <c r="C96" i="3"/>
  <c r="D95" i="3"/>
  <c r="C95" i="3"/>
  <c r="D40" i="3"/>
  <c r="C40" i="3"/>
  <c r="D80" i="3"/>
  <c r="D78" i="3"/>
  <c r="C42" i="3"/>
  <c r="C80" i="3"/>
  <c r="C78" i="3"/>
  <c r="C69" i="3"/>
  <c r="C3" i="3"/>
  <c r="D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<sst xmlns="http://schemas.openxmlformats.org/spreadsheetml/2006/main" count="43" uniqueCount="40">
  <si>
    <t>Sample</t>
  </si>
  <si>
    <t>DNA</t>
  </si>
  <si>
    <t>CN</t>
  </si>
  <si>
    <t>P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</si>
  <si>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</si>
  <si>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</si>
  <si>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</si>
  <si>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</si>
  <si>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</si>
  <si>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</si>
  <si>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</si>
  <si>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</si>
  <si>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</si>
  <si>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</si>
  <si>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</si>
  <si>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</si>
  <si>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</si>
  <si>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</si>
  <si>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</si>
  <si>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</si>
  <si>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</si>
  <si>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</si>
  <si>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</si>
  <si>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</si>
  <si>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</si>
  <si>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</si>
  <si>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</si>
  <si>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</si>
  <si>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</si>
  <si>
    <t>B12</t>
  </si>
  <si>
    <t>B11</t>
  </si>
  <si>
    <t>Rough_total_mg</t>
  </si>
  <si>
    <t>B10</t>
  </si>
  <si>
    <t>W4-28</t>
  </si>
  <si>
    <t>Weight</t>
  </si>
  <si>
    <t>W4-4A</t>
  </si>
  <si>
    <t>S4-0A</t>
  </si>
  <si>
    <t>S4-4A</t>
  </si>
  <si>
    <t>total</t>
  </si>
  <si>
    <t>HFE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</si>
</sst>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G31"/>
  <sheetViews>
    <sheetView workbookViewId="0">
      <selection sqref="A1:B2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</row>
    <row r="2" spans="1:6" x14ac:dyDescent="0.3">
      <c r="A2" s="1">
        <v>5.0999999999999996</v>
      </c>
      <c r="B2" s="1">
        <v>0.47099999999999997</v>
      </c>
      <c r="C2" s="1">
        <v>1.649</v>
      </c>
      <c r="D2" s="1">
        <v>1.986</v>
      </c>
      <c r="E2" s="1">
        <v>5.5949999999999998</v>
      </c>
      <c r="F2" s="1" t="s">
        <v>5</v>
      </c>
    </row>
    <row r="3" spans="1:6" x14ac:dyDescent="0.3">
      <c r="A3" s="1">
        <v>5.2</v>
      </c>
      <c r="B3" s="1"/>
      <c r="C3" s="1">
        <f>0.485+0.135+0.175</f>
        <v>0.79499999999999993</v>
      </c>
      <c r="D3" s="1"/>
      <c r="E3" s="1">
        <v>0.79500000000000004</v>
      </c>
      <c r="F3" s="1" t="s">
        <v>29</v>
      </c>
    </row>
    <row r="4" spans="1:6" x14ac:dyDescent="0.3">
      <c r="A4" s="1">
        <v>7.1</v>
      </c>
      <c r="B4" s="1">
        <v>0.249</v>
      </c>
      <c r="C4" s="1">
        <v>1.073</v>
      </c>
      <c r="D4" s="1">
        <v>1.8240000000000001</v>
      </c>
      <c r="E4" s="1">
        <v>3.3820000000000001</v>
      </c>
      <c r="F4" s="1" t="s">
        <v>6</v>
      </c>
    </row>
    <row r="5" spans="1:6" x14ac:dyDescent="0.3">
      <c r="A5" s="1">
        <v>7.2</v>
      </c>
      <c r="B5" s="1">
        <v>0.44500000000000001</v>
      </c>
      <c r="C5" s="1">
        <v>1.7030000000000001</v>
      </c>
      <c r="D5" s="1">
        <v>1.9750000000000001</v>
      </c>
      <c r="E5" s="1">
        <v>6.7110000000000003</v>
      </c>
      <c r="F5" s="1" t="s">
        <v>7</v>
      </c>
    </row>
    <row r="6" spans="1:6" x14ac:dyDescent="0.3">
      <c r="A6" s="1">
        <v>8.1</v>
      </c>
      <c r="B6" s="1">
        <v>0.20799999999999999</v>
      </c>
      <c r="C6" s="1">
        <v>0.90500000000000003</v>
      </c>
      <c r="D6" s="1">
        <v>1.8919999999999999</v>
      </c>
      <c r="E6" s="1">
        <v>3.024</v>
      </c>
      <c r="F6" s="1" t="s">
        <v>8</v>
      </c>
    </row>
    <row r="7" spans="1:6" x14ac:dyDescent="0.3">
      <c r="A7" s="1">
        <v>8.1999999999999993</v>
      </c>
      <c r="B7" s="1"/>
      <c r="C7" s="1">
        <v>0.93500000000000005</v>
      </c>
      <c r="D7" s="1"/>
      <c r="E7" s="1">
        <v>0.93500000000000005</v>
      </c>
      <c r="F7" s="1" t="s">
        <v>9</v>
      </c>
    </row>
    <row r="8" spans="1:6" x14ac:dyDescent="0.3">
      <c r="A8" s="1">
        <v>10.1</v>
      </c>
      <c r="B8" s="1"/>
      <c r="C8" s="1">
        <f>0.643+0.093+0.12</f>
        <v>0.85599999999999998</v>
      </c>
      <c r="D8" s="1"/>
      <c r="E8" s="1">
        <v>0.64300000000000002</v>
      </c>
      <c r="F8" s="1" t="s">
        <v>30</v>
      </c>
    </row>
    <row r="9" spans="1:6" x14ac:dyDescent="0.3">
      <c r="A9" s="1">
        <v>10.199999999999999</v>
      </c>
      <c r="B9" s="1">
        <v>0.39800000000000002</v>
      </c>
      <c r="C9" s="1">
        <f>0.895-0.138</f>
        <v>0.75700000000000001</v>
      </c>
      <c r="D9" s="1">
        <v>1.7889999999999999</v>
      </c>
      <c r="E9" s="1">
        <v>3.2050000000000001</v>
      </c>
      <c r="F9" s="1" t="s">
        <v>10</v>
      </c>
    </row>
    <row r="10" spans="1:6" x14ac:dyDescent="0.3">
      <c r="A10" s="1">
        <v>11.1</v>
      </c>
      <c r="B10" s="1">
        <v>0.36199999999999999</v>
      </c>
      <c r="C10" s="1">
        <v>1.649</v>
      </c>
      <c r="D10" s="1">
        <v>1.988</v>
      </c>
      <c r="E10" s="1">
        <v>5.782</v>
      </c>
      <c r="F10" s="1" t="s">
        <v>11</v>
      </c>
    </row>
    <row r="11" spans="1:6" x14ac:dyDescent="0.3">
      <c r="A11" s="1">
        <v>11.2</v>
      </c>
      <c r="B11" s="1"/>
      <c r="C11" s="1">
        <v>1.212</v>
      </c>
      <c r="D11" s="1">
        <f>0.337+0.088+0.075</f>
        <v>0.5</v>
      </c>
      <c r="E11" s="1">
        <v>1.573</v>
      </c>
      <c r="F11" s="1" t="s">
        <v>12</v>
      </c>
    </row>
    <row r="12" spans="1:6" x14ac:dyDescent="0.3">
      <c r="A12" s="1">
        <v>12.1</v>
      </c>
      <c r="B12" s="1"/>
      <c r="C12" s="1">
        <v>1.4370000000000001</v>
      </c>
      <c r="D12" s="1">
        <f>0.374+0.147+0.094</f>
        <v>0.61499999999999999</v>
      </c>
      <c r="E12" s="1">
        <v>1.829</v>
      </c>
      <c r="F12" s="1" t="s">
        <v>13</v>
      </c>
    </row>
    <row r="13" spans="1:6" x14ac:dyDescent="0.3">
      <c r="A13" s="1">
        <v>12.2</v>
      </c>
      <c r="B13" s="1"/>
      <c r="C13" s="1">
        <v>1.2709999999999999</v>
      </c>
      <c r="D13" s="1">
        <f>0.432+0.129+0.224</f>
        <v>0.78499999999999992</v>
      </c>
      <c r="E13" s="1">
        <v>1.7310000000000001</v>
      </c>
      <c r="F13" s="1" t="s">
        <v>14</v>
      </c>
    </row>
    <row r="14" spans="1:6" x14ac:dyDescent="0.3">
      <c r="A14" s="1">
        <v>26.1</v>
      </c>
      <c r="B14" s="1">
        <v>0.37</v>
      </c>
      <c r="C14" s="1">
        <v>1.121</v>
      </c>
      <c r="D14" s="1">
        <v>1.988</v>
      </c>
      <c r="E14" s="1">
        <v>3.5670000000000002</v>
      </c>
      <c r="F14" s="1" t="s">
        <v>15</v>
      </c>
    </row>
    <row r="15" spans="1:6" x14ac:dyDescent="0.3">
      <c r="A15" s="1">
        <v>26.2</v>
      </c>
      <c r="B15" s="1">
        <v>0.42299999999999999</v>
      </c>
      <c r="C15" s="1">
        <v>1.2490000000000001</v>
      </c>
      <c r="D15" s="1">
        <v>2.173</v>
      </c>
      <c r="E15" s="1">
        <v>4.0780000000000003</v>
      </c>
      <c r="F15" s="1" t="s">
        <v>16</v>
      </c>
    </row>
    <row r="16" spans="1:6" x14ac:dyDescent="0.3">
      <c r="A16" s="1">
        <v>29.1</v>
      </c>
      <c r="B16" s="1"/>
      <c r="C16" s="1">
        <v>1.571</v>
      </c>
      <c r="D16" s="1">
        <f>0.417+0.2</f>
        <v>0.61699999999999999</v>
      </c>
      <c r="E16" s="1">
        <v>2.0289999999999999</v>
      </c>
      <c r="F16" s="1" t="s">
        <v>17</v>
      </c>
    </row>
    <row r="17" spans="1:7" x14ac:dyDescent="0.3">
      <c r="A17" s="1">
        <v>29.2</v>
      </c>
      <c r="B17" s="1"/>
      <c r="C17" s="1">
        <v>0.34200000000000003</v>
      </c>
      <c r="D17" s="1"/>
      <c r="E17" s="1">
        <v>0.34200000000000003</v>
      </c>
      <c r="F17" s="1" t="s">
        <v>32</v>
      </c>
    </row>
    <row r="18" spans="1:7" x14ac:dyDescent="0.3">
      <c r="A18" s="1">
        <v>31.1</v>
      </c>
      <c r="B18" s="1">
        <v>0.18</v>
      </c>
      <c r="C18" s="1">
        <v>0.92200000000000004</v>
      </c>
      <c r="D18" s="1">
        <f>2.027</f>
        <v>2.0270000000000001</v>
      </c>
      <c r="E18" s="1">
        <v>3.1930000000000001</v>
      </c>
      <c r="F18" s="1" t="s">
        <v>18</v>
      </c>
    </row>
    <row r="19" spans="1:7" x14ac:dyDescent="0.3">
      <c r="A19" s="1">
        <v>31.2</v>
      </c>
      <c r="B19" s="1">
        <v>0.45</v>
      </c>
      <c r="C19" s="1">
        <v>1.764</v>
      </c>
      <c r="D19" s="1">
        <v>2.0720000000000001</v>
      </c>
      <c r="E19" s="1">
        <v>5.9139999999999997</v>
      </c>
      <c r="F19" s="1" t="s">
        <v>19</v>
      </c>
    </row>
    <row r="20" spans="1:7" x14ac:dyDescent="0.3">
      <c r="A20" s="1">
        <v>34.1</v>
      </c>
      <c r="B20" s="1">
        <v>0.40600000000000003</v>
      </c>
      <c r="C20" s="1">
        <v>1.4710000000000001</v>
      </c>
      <c r="D20" s="1">
        <v>1.99</v>
      </c>
      <c r="E20" s="1">
        <v>5.3390000000000004</v>
      </c>
      <c r="F20" s="1" t="s">
        <v>20</v>
      </c>
    </row>
    <row r="21" spans="1:7" x14ac:dyDescent="0.3">
      <c r="A21" s="1">
        <v>34.200000000000003</v>
      </c>
      <c r="B21" s="1">
        <v>0.40400000000000003</v>
      </c>
      <c r="C21" s="1">
        <v>1.8839999999999999</v>
      </c>
      <c r="D21" s="1">
        <v>1.923</v>
      </c>
      <c r="E21" s="1">
        <v>4.165</v>
      </c>
      <c r="F21" s="1" t="s">
        <v>21</v>
      </c>
    </row>
    <row r="22" spans="1:7" x14ac:dyDescent="0.3">
      <c r="A22" s="1">
        <v>49.1</v>
      </c>
      <c r="B22" s="1"/>
      <c r="C22" s="1">
        <v>0.84199999999999997</v>
      </c>
      <c r="D22" s="1">
        <v>1.833</v>
      </c>
      <c r="E22" s="1">
        <v>2.714</v>
      </c>
      <c r="F22" s="1" t="s">
        <v>22</v>
      </c>
    </row>
    <row r="23" spans="1:7" x14ac:dyDescent="0.3">
      <c r="A23" s="1">
        <v>49.2</v>
      </c>
      <c r="B23" s="1">
        <v>0.53600000000000003</v>
      </c>
      <c r="C23" s="1">
        <v>1.7</v>
      </c>
      <c r="D23" s="1"/>
      <c r="E23" s="1">
        <v>2.23</v>
      </c>
      <c r="F23" s="1" t="s">
        <v>23</v>
      </c>
    </row>
    <row r="24" spans="1:7" x14ac:dyDescent="0.3">
      <c r="A24" s="1">
        <v>56.1</v>
      </c>
      <c r="B24" s="1">
        <v>0.32400000000000001</v>
      </c>
      <c r="C24" s="1">
        <v>0.97799999999999998</v>
      </c>
      <c r="D24" s="1">
        <v>1.9730000000000001</v>
      </c>
      <c r="E24" s="1">
        <v>3.2530000000000001</v>
      </c>
      <c r="F24" s="1" t="s">
        <v>24</v>
      </c>
    </row>
    <row r="25" spans="1:7" x14ac:dyDescent="0.3">
      <c r="A25" s="1">
        <v>56.2</v>
      </c>
      <c r="B25" s="1"/>
      <c r="C25" s="1">
        <v>1.093</v>
      </c>
      <c r="D25" s="1">
        <f>0.44+0.126</f>
        <v>0.56600000000000006</v>
      </c>
      <c r="E25" s="1">
        <v>1.5489999999999999</v>
      </c>
      <c r="F25" s="1" t="s">
        <v>25</v>
      </c>
    </row>
    <row r="26" spans="1:7" x14ac:dyDescent="0.3">
      <c r="C26" t="s">
        <v>34</v>
      </c>
    </row>
    <row r="27" spans="1:7" x14ac:dyDescent="0.3">
      <c r="A27">
        <v>17</v>
      </c>
      <c r="B27" t="s">
        <v>33</v>
      </c>
      <c r="C27">
        <v>3.827</v>
      </c>
      <c r="F27" t="s">
        <v>39</v>
      </c>
    </row>
    <row r="28" spans="1:7" x14ac:dyDescent="0.3">
      <c r="B28" t="s">
        <v>35</v>
      </c>
      <c r="C28">
        <v>2.1920000000000002</v>
      </c>
      <c r="F28">
        <v>1</v>
      </c>
      <c r="G28">
        <v>2.0579999999999998</v>
      </c>
    </row>
    <row r="29" spans="1:7" x14ac:dyDescent="0.3">
      <c r="B29" t="s">
        <v>36</v>
      </c>
      <c r="C29">
        <v>0.53800000000000003</v>
      </c>
      <c r="F29">
        <v>2</v>
      </c>
      <c r="G29">
        <v>2.1560000000000001</v>
      </c>
    </row>
    <row r="30" spans="1:7" x14ac:dyDescent="0.3">
      <c r="B30" t="s">
        <v>37</v>
      </c>
      <c r="C30">
        <v>1.6379999999999999</v>
      </c>
      <c r="F30">
        <v>3</v>
      </c>
      <c r="G30">
        <v>2.1779999999999999</v>
      </c>
    </row>
    <row r="31" spans="1:7" x14ac:dyDescent="0.3">
      <c r="B31" t="s">
        <v>38</v>
      </c>
      <c r="C31">
        <f>SUM(C27:C30)</f>
        <v>8.1950000000000003</v>
      </c>
      <c r="F31">
        <v>4</v>
      </c>
      <c r="G31">
        <v>1.1220000000000001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120"/>
  <sheetViews>
    <sheetView workbookViewId="0">
      <selection activeCell="M50" sqref="M50"/>
    </sheetView>
  </sheetViews>
  <sheetFormatPr defaultRowHeight="14.4" x14ac:dyDescent="0.3"/>
  <sheetData>
    <row r="1" spans="1:4" x14ac:dyDescent="0.3">
      <c r="A1" s="1" t="s">
        <v>28</v>
      </c>
      <c r="B1" s="1" t="s">
        <v>27</v>
      </c>
      <c r="C1" s="1" t="s">
        <v>1</v>
      </c>
      <c r="D1" s="1" t="s">
        <v>26</v>
      </c>
    </row>
    <row r="2" spans="1:4" x14ac:dyDescent="0.3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">
      <c r="A10" s="1">
        <v>9</v>
      </c>
      <c r="B10" s="1">
        <v>0.59</v>
      </c>
      <c r="C10" s="1">
        <v>0.59</v>
      </c>
      <c r="D10" s="1">
        <v>0</v>
      </c>
    </row>
    <row r="11" spans="1:4" x14ac:dyDescent="0.3">
      <c r="A11" s="1">
        <v>10</v>
      </c>
      <c r="B11" s="1">
        <v>0.38</v>
      </c>
      <c r="C11" s="1">
        <v>0.38</v>
      </c>
      <c r="D11" s="1">
        <v>0</v>
      </c>
    </row>
    <row r="12" spans="1:4" x14ac:dyDescent="0.3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">
      <c r="A13" s="1">
        <v>12</v>
      </c>
      <c r="B13" s="1">
        <f t="shared" ref="B13:B76" si="0">SUM(C13:D13)</f>
        <v>2.6410000000000005</v>
      </c>
      <c r="C13" s="1">
        <f>0.425-0.2</f>
        <v>0.22499999999999998</v>
      </c>
      <c r="D13" s="1">
        <f>2.216+0.2</f>
        <v>2.4160000000000004</v>
      </c>
    </row>
    <row r="14" spans="1:4" x14ac:dyDescent="0.3">
      <c r="A14" s="1">
        <v>13</v>
      </c>
      <c r="B14" s="1">
        <f t="shared" si="0"/>
        <v>3.5700000000000003</v>
      </c>
      <c r="C14" s="1">
        <v>0.48199999999999998</v>
      </c>
      <c r="D14" s="1">
        <v>3.0880000000000001</v>
      </c>
    </row>
    <row r="15" spans="1:4" x14ac:dyDescent="0.3">
      <c r="A15" s="1">
        <v>14</v>
      </c>
      <c r="B15" s="1">
        <f t="shared" si="0"/>
        <v>0.61899999999999999</v>
      </c>
      <c r="C15" s="1">
        <v>0.372</v>
      </c>
      <c r="D15" s="1">
        <v>0.247</v>
      </c>
    </row>
    <row r="16" spans="1:4" x14ac:dyDescent="0.3">
      <c r="A16" s="1">
        <v>15</v>
      </c>
      <c r="B16" s="1">
        <f t="shared" si="0"/>
        <v>1.9770000000000001</v>
      </c>
      <c r="C16" s="1">
        <v>0.45300000000000001</v>
      </c>
      <c r="D16" s="1">
        <v>1.524</v>
      </c>
    </row>
    <row r="17" spans="1:4" x14ac:dyDescent="0.3">
      <c r="A17" s="1">
        <v>16</v>
      </c>
      <c r="B17" s="1">
        <f t="shared" si="0"/>
        <v>1.484</v>
      </c>
      <c r="C17" s="1">
        <v>0.36399999999999999</v>
      </c>
      <c r="D17" s="1">
        <v>1.1200000000000001</v>
      </c>
    </row>
    <row r="18" spans="1:4" x14ac:dyDescent="0.3">
      <c r="A18" s="1">
        <v>17</v>
      </c>
      <c r="B18" s="1">
        <f t="shared" si="0"/>
        <v>0.91700000000000004</v>
      </c>
      <c r="C18" s="1">
        <v>0.43</v>
      </c>
      <c r="D18" s="1">
        <v>0.48699999999999999</v>
      </c>
    </row>
    <row r="19" spans="1:4" x14ac:dyDescent="0.3">
      <c r="A19" s="1">
        <v>18</v>
      </c>
      <c r="B19" s="1">
        <f t="shared" si="0"/>
        <v>2.4210000000000003</v>
      </c>
      <c r="C19" s="1">
        <v>0.498</v>
      </c>
      <c r="D19" s="1">
        <v>1.923</v>
      </c>
    </row>
    <row r="20" spans="1:4" x14ac:dyDescent="0.3">
      <c r="A20" s="1">
        <v>19</v>
      </c>
      <c r="B20" s="1">
        <f t="shared" si="0"/>
        <v>0.748</v>
      </c>
      <c r="C20" s="1">
        <v>0.42299999999999999</v>
      </c>
      <c r="D20" s="1">
        <v>0.32500000000000001</v>
      </c>
    </row>
    <row r="21" spans="1:4" x14ac:dyDescent="0.3">
      <c r="A21" s="1">
        <v>20</v>
      </c>
      <c r="B21" s="1">
        <f t="shared" si="0"/>
        <v>1.6079999999999999</v>
      </c>
      <c r="C21" s="1">
        <v>0.43</v>
      </c>
      <c r="D21" s="1">
        <v>1.1779999999999999</v>
      </c>
    </row>
    <row r="22" spans="1:4" x14ac:dyDescent="0.3">
      <c r="A22" s="1">
        <v>21</v>
      </c>
      <c r="B22" s="1">
        <f t="shared" si="0"/>
        <v>1.143</v>
      </c>
      <c r="C22" s="1">
        <v>0.4</v>
      </c>
      <c r="D22" s="2">
        <v>0.74299999999999999</v>
      </c>
    </row>
    <row r="23" spans="1:4" x14ac:dyDescent="0.3">
      <c r="A23" s="1">
        <v>22</v>
      </c>
      <c r="B23" s="1">
        <f t="shared" si="0"/>
        <v>2.032</v>
      </c>
      <c r="C23" s="1">
        <v>0.47199999999999998</v>
      </c>
      <c r="D23" s="1">
        <v>1.56</v>
      </c>
    </row>
    <row r="24" spans="1:4" x14ac:dyDescent="0.3">
      <c r="A24" s="1">
        <v>23</v>
      </c>
      <c r="B24" s="1">
        <f t="shared" si="0"/>
        <v>1.0030000000000001</v>
      </c>
      <c r="C24" s="1">
        <v>0.38700000000000001</v>
      </c>
      <c r="D24" s="1">
        <v>0.61599999999999999</v>
      </c>
    </row>
    <row r="25" spans="1:4" x14ac:dyDescent="0.3">
      <c r="A25" s="1">
        <v>24</v>
      </c>
      <c r="B25" s="1">
        <f t="shared" si="0"/>
        <v>1.9450000000000001</v>
      </c>
      <c r="C25" s="1">
        <v>0.43099999999999999</v>
      </c>
      <c r="D25" s="1">
        <v>1.514</v>
      </c>
    </row>
    <row r="26" spans="1:4" x14ac:dyDescent="0.3">
      <c r="A26" s="1">
        <v>25</v>
      </c>
      <c r="B26" s="1">
        <f t="shared" si="0"/>
        <v>3.625</v>
      </c>
      <c r="C26" s="1">
        <v>0.40799999999999997</v>
      </c>
      <c r="D26" s="1">
        <v>3.2170000000000001</v>
      </c>
    </row>
    <row r="27" spans="1:4" x14ac:dyDescent="0.3">
      <c r="A27" s="1">
        <v>26</v>
      </c>
      <c r="B27" s="1">
        <f t="shared" si="0"/>
        <v>1.0979999999999999</v>
      </c>
      <c r="C27" s="1">
        <v>0.501</v>
      </c>
      <c r="D27" s="1">
        <v>0.59699999999999998</v>
      </c>
    </row>
    <row r="28" spans="1:4" x14ac:dyDescent="0.3">
      <c r="A28" s="1">
        <v>27</v>
      </c>
      <c r="B28" s="1">
        <f t="shared" si="0"/>
        <v>0.46899999999999997</v>
      </c>
      <c r="C28" s="1">
        <v>0.42899999999999999</v>
      </c>
      <c r="D28" s="1">
        <v>0.04</v>
      </c>
    </row>
    <row r="29" spans="1:4" x14ac:dyDescent="0.3">
      <c r="A29" s="1">
        <v>28</v>
      </c>
      <c r="B29" s="1">
        <f t="shared" si="0"/>
        <v>0.308</v>
      </c>
      <c r="C29" s="1">
        <v>0.308</v>
      </c>
    </row>
    <row r="30" spans="1:4" x14ac:dyDescent="0.3">
      <c r="A30" s="1">
        <v>29</v>
      </c>
      <c r="B30" s="1">
        <f t="shared" si="0"/>
        <v>3.093</v>
      </c>
      <c r="C30" s="1">
        <v>0.41399999999999998</v>
      </c>
      <c r="D30" s="1">
        <v>2.6789999999999998</v>
      </c>
    </row>
    <row r="31" spans="1:4" x14ac:dyDescent="0.3">
      <c r="A31" s="1">
        <v>31</v>
      </c>
      <c r="B31" s="1">
        <f t="shared" si="0"/>
        <v>0.88600000000000001</v>
      </c>
      <c r="C31" s="1">
        <v>0.42899999999999999</v>
      </c>
      <c r="D31" s="1">
        <v>0.45700000000000002</v>
      </c>
    </row>
    <row r="32" spans="1:4" x14ac:dyDescent="0.3">
      <c r="A32" s="1">
        <v>32</v>
      </c>
      <c r="B32" s="1">
        <f t="shared" si="0"/>
        <v>1.319</v>
      </c>
      <c r="C32" s="1">
        <v>0.40699999999999997</v>
      </c>
      <c r="D32" s="1">
        <v>0.91200000000000003</v>
      </c>
    </row>
    <row r="33" spans="1:4" x14ac:dyDescent="0.3">
      <c r="A33" s="1">
        <v>33</v>
      </c>
      <c r="B33" s="1">
        <f t="shared" si="0"/>
        <v>1.054</v>
      </c>
      <c r="C33" s="1">
        <v>0.38900000000000001</v>
      </c>
      <c r="D33" s="1">
        <v>0.66500000000000004</v>
      </c>
    </row>
    <row r="34" spans="1:4" x14ac:dyDescent="0.3">
      <c r="A34" s="1">
        <v>34</v>
      </c>
      <c r="B34" s="1">
        <f t="shared" si="0"/>
        <v>3.0369999999999999</v>
      </c>
      <c r="C34" s="1">
        <v>0.38300000000000001</v>
      </c>
      <c r="D34" s="1">
        <v>2.6539999999999999</v>
      </c>
    </row>
    <row r="35" spans="1:4" x14ac:dyDescent="0.3">
      <c r="A35" s="1">
        <v>35</v>
      </c>
      <c r="B35" s="1">
        <f t="shared" si="0"/>
        <v>1.069</v>
      </c>
      <c r="C35" s="1">
        <v>0.41899999999999998</v>
      </c>
      <c r="D35" s="1">
        <v>0.65</v>
      </c>
    </row>
    <row r="36" spans="1:4" x14ac:dyDescent="0.3">
      <c r="A36" s="1">
        <v>36</v>
      </c>
      <c r="B36" s="1">
        <f t="shared" si="0"/>
        <v>1.171</v>
      </c>
      <c r="C36" s="1">
        <v>0.38100000000000001</v>
      </c>
      <c r="D36" s="1">
        <v>0.79</v>
      </c>
    </row>
    <row r="37" spans="1:4" x14ac:dyDescent="0.3">
      <c r="A37" s="1">
        <v>37</v>
      </c>
      <c r="B37" s="1">
        <f t="shared" si="0"/>
        <v>0.157</v>
      </c>
      <c r="D37" s="1">
        <v>0.157</v>
      </c>
    </row>
    <row r="38" spans="1:4" x14ac:dyDescent="0.3">
      <c r="A38" s="1">
        <v>38</v>
      </c>
      <c r="B38" s="1">
        <f t="shared" si="0"/>
        <v>0.21</v>
      </c>
      <c r="C38" s="1">
        <v>0.21</v>
      </c>
      <c r="D38" s="1"/>
    </row>
    <row r="39" spans="1:4" x14ac:dyDescent="0.3">
      <c r="A39" s="1">
        <v>39</v>
      </c>
      <c r="B39" s="1">
        <f t="shared" si="0"/>
        <v>0.28000000000000003</v>
      </c>
      <c r="C39" s="1">
        <v>0.28000000000000003</v>
      </c>
      <c r="D39" s="1"/>
    </row>
    <row r="40" spans="1:4" x14ac:dyDescent="0.3">
      <c r="A40" s="1">
        <v>40</v>
      </c>
      <c r="B40" s="1">
        <f t="shared" si="0"/>
        <v>0.89900000000000002</v>
      </c>
      <c r="C40" s="1">
        <f>0.437-0.12</f>
        <v>0.317</v>
      </c>
      <c r="D40" s="1">
        <f>0.462+0.12</f>
        <v>0.58200000000000007</v>
      </c>
    </row>
    <row r="41" spans="1:4" x14ac:dyDescent="0.3">
      <c r="A41" s="1">
        <v>41</v>
      </c>
      <c r="B41" s="1">
        <f t="shared" si="0"/>
        <v>0.73499999999999999</v>
      </c>
      <c r="C41" s="1">
        <v>0.42199999999999999</v>
      </c>
      <c r="D41" s="1">
        <v>0.313</v>
      </c>
    </row>
    <row r="42" spans="1:4" x14ac:dyDescent="0.3">
      <c r="A42" s="1">
        <v>42</v>
      </c>
      <c r="B42" s="1">
        <f t="shared" si="0"/>
        <v>0.55700000000000005</v>
      </c>
      <c r="C42" s="1">
        <f>0.557-0.093</f>
        <v>0.46400000000000008</v>
      </c>
      <c r="D42" s="1">
        <v>9.2999999999999999E-2</v>
      </c>
    </row>
    <row r="43" spans="1:4" x14ac:dyDescent="0.3">
      <c r="A43" s="1">
        <v>43</v>
      </c>
      <c r="B43" s="1">
        <f t="shared" si="0"/>
        <v>0.42799999999999999</v>
      </c>
      <c r="C43" s="1">
        <v>0.42799999999999999</v>
      </c>
      <c r="D43" s="1"/>
    </row>
    <row r="44" spans="1:4" x14ac:dyDescent="0.3">
      <c r="A44" s="1">
        <v>44</v>
      </c>
      <c r="B44" s="1">
        <f t="shared" si="0"/>
        <v>0.27900000000000003</v>
      </c>
      <c r="C44" s="1">
        <v>0.27900000000000003</v>
      </c>
      <c r="D44" s="1"/>
    </row>
    <row r="45" spans="1:4" x14ac:dyDescent="0.3">
      <c r="A45" s="1">
        <v>45</v>
      </c>
      <c r="B45" s="1">
        <f t="shared" si="0"/>
        <v>0.97000000000000008</v>
      </c>
      <c r="C45" s="1">
        <f>0.419-0.147</f>
        <v>0.27200000000000002</v>
      </c>
      <c r="D45" s="1">
        <f>0.551+0.147</f>
        <v>0.69800000000000006</v>
      </c>
    </row>
    <row r="46" spans="1:4" x14ac:dyDescent="0.3">
      <c r="A46" s="1">
        <v>46</v>
      </c>
      <c r="B46" s="1">
        <f t="shared" si="0"/>
        <v>1.056</v>
      </c>
      <c r="C46" s="1">
        <v>0.44</v>
      </c>
      <c r="D46" s="1">
        <v>0.61599999999999999</v>
      </c>
    </row>
    <row r="47" spans="1:4" x14ac:dyDescent="0.3">
      <c r="A47" s="1">
        <v>47</v>
      </c>
      <c r="B47" s="1">
        <f t="shared" si="0"/>
        <v>0.191</v>
      </c>
      <c r="C47" s="1">
        <v>0.191</v>
      </c>
      <c r="D47" s="1"/>
    </row>
    <row r="48" spans="1:4" x14ac:dyDescent="0.3">
      <c r="A48" s="1">
        <v>48</v>
      </c>
      <c r="B48" s="1">
        <f t="shared" si="0"/>
        <v>0.218</v>
      </c>
      <c r="C48" s="1">
        <v>0.218</v>
      </c>
      <c r="D48" s="1"/>
    </row>
    <row r="49" spans="1:4" x14ac:dyDescent="0.3">
      <c r="A49" s="1">
        <v>49</v>
      </c>
      <c r="B49" s="1">
        <f t="shared" si="0"/>
        <v>1.786</v>
      </c>
      <c r="C49" s="2">
        <f>0.398-0.094</f>
        <v>0.30400000000000005</v>
      </c>
      <c r="D49" s="1">
        <f>1.388+0.094</f>
        <v>1.482</v>
      </c>
    </row>
    <row r="50" spans="1:4" x14ac:dyDescent="0.3">
      <c r="A50" s="1">
        <v>50</v>
      </c>
      <c r="B50" s="1">
        <f t="shared" si="0"/>
        <v>1.3719999999999999</v>
      </c>
      <c r="C50" s="2">
        <v>0.38600000000000001</v>
      </c>
      <c r="D50" s="1">
        <v>0.98599999999999999</v>
      </c>
    </row>
    <row r="51" spans="1:4" x14ac:dyDescent="0.3">
      <c r="A51" s="1">
        <v>51</v>
      </c>
      <c r="B51" s="1">
        <f t="shared" si="0"/>
        <v>1.5029999999999999</v>
      </c>
      <c r="C51" s="2">
        <v>0.46400000000000002</v>
      </c>
      <c r="D51" s="1">
        <v>1.0389999999999999</v>
      </c>
    </row>
    <row r="52" spans="1:4" x14ac:dyDescent="0.3">
      <c r="A52" s="1">
        <v>52</v>
      </c>
      <c r="B52" s="1">
        <f t="shared" si="0"/>
        <v>2.0489999999999999</v>
      </c>
      <c r="C52" s="1">
        <v>0.40899999999999997</v>
      </c>
      <c r="D52" s="1">
        <v>1.64</v>
      </c>
    </row>
    <row r="53" spans="1:4" x14ac:dyDescent="0.3">
      <c r="A53" s="1">
        <v>53</v>
      </c>
      <c r="B53" s="1">
        <f t="shared" si="0"/>
        <v>1.5289999999999999</v>
      </c>
      <c r="C53" s="1">
        <v>0.438</v>
      </c>
      <c r="D53" s="1">
        <v>1.091</v>
      </c>
    </row>
    <row r="54" spans="1:4" x14ac:dyDescent="0.3">
      <c r="A54" s="1">
        <v>54</v>
      </c>
      <c r="B54" s="1">
        <f t="shared" si="0"/>
        <v>0.68799999999999994</v>
      </c>
      <c r="C54" s="1">
        <f>0.411-0.129</f>
        <v>0.28199999999999997</v>
      </c>
      <c r="D54" s="1">
        <f>0.277+0.129</f>
        <v>0.40600000000000003</v>
      </c>
    </row>
    <row r="55" spans="1:4" x14ac:dyDescent="0.3">
      <c r="A55" s="1">
        <v>55</v>
      </c>
      <c r="B55" s="1">
        <f t="shared" si="0"/>
        <v>1.6850000000000001</v>
      </c>
      <c r="C55" s="1">
        <v>0.435</v>
      </c>
      <c r="D55" s="1">
        <v>1.25</v>
      </c>
    </row>
    <row r="56" spans="1:4" x14ac:dyDescent="0.3">
      <c r="A56" s="1">
        <v>56</v>
      </c>
      <c r="B56" s="1">
        <f t="shared" si="0"/>
        <v>0.91999999999999993</v>
      </c>
      <c r="C56" s="1">
        <v>0.41399999999999998</v>
      </c>
      <c r="D56" s="1">
        <v>0.50600000000000001</v>
      </c>
    </row>
    <row r="57" spans="1:4" x14ac:dyDescent="0.3">
      <c r="A57" s="1">
        <v>57</v>
      </c>
      <c r="B57" s="1">
        <f t="shared" si="0"/>
        <v>0.76200000000000001</v>
      </c>
      <c r="C57" s="1">
        <v>0.41599999999999998</v>
      </c>
      <c r="D57" s="1">
        <v>0.34599999999999997</v>
      </c>
    </row>
    <row r="58" spans="1:4" x14ac:dyDescent="0.3">
      <c r="A58" s="1">
        <v>58</v>
      </c>
      <c r="B58" s="1">
        <f t="shared" si="0"/>
        <v>0.98699999999999999</v>
      </c>
      <c r="C58" s="1">
        <v>0.39500000000000002</v>
      </c>
      <c r="D58" s="1">
        <v>0.59199999999999997</v>
      </c>
    </row>
    <row r="59" spans="1:4" x14ac:dyDescent="0.3">
      <c r="A59" s="1">
        <v>59</v>
      </c>
      <c r="B59" s="1">
        <f t="shared" si="0"/>
        <v>0.75700000000000001</v>
      </c>
      <c r="C59" s="1">
        <v>0.38700000000000001</v>
      </c>
      <c r="D59" s="1">
        <v>0.37</v>
      </c>
    </row>
    <row r="60" spans="1:4" x14ac:dyDescent="0.3">
      <c r="A60" s="1">
        <v>60</v>
      </c>
      <c r="B60" s="1">
        <f t="shared" si="0"/>
        <v>1.3780000000000001</v>
      </c>
      <c r="C60" s="1">
        <v>0.378</v>
      </c>
      <c r="D60" s="1">
        <v>1</v>
      </c>
    </row>
    <row r="61" spans="1:4" x14ac:dyDescent="0.3">
      <c r="A61" s="1">
        <v>61</v>
      </c>
      <c r="B61" s="1">
        <f t="shared" si="0"/>
        <v>0.32700000000000001</v>
      </c>
      <c r="C61" s="1">
        <v>0.32700000000000001</v>
      </c>
      <c r="D61" s="1"/>
    </row>
    <row r="62" spans="1:4" x14ac:dyDescent="0.3">
      <c r="A62" s="1">
        <v>62</v>
      </c>
      <c r="B62" s="1">
        <f t="shared" si="0"/>
        <v>0.92799999999999994</v>
      </c>
      <c r="C62" s="1">
        <v>0.42199999999999999</v>
      </c>
      <c r="D62" s="1">
        <v>0.50600000000000001</v>
      </c>
    </row>
    <row r="63" spans="1:4" x14ac:dyDescent="0.3">
      <c r="A63" s="1">
        <v>63</v>
      </c>
      <c r="B63" s="1">
        <f t="shared" si="0"/>
        <v>1.8129999999999999</v>
      </c>
      <c r="C63" s="1">
        <v>0.39300000000000002</v>
      </c>
      <c r="D63" s="1">
        <v>1.42</v>
      </c>
    </row>
    <row r="64" spans="1:4" x14ac:dyDescent="0.3">
      <c r="A64" s="1">
        <v>64</v>
      </c>
      <c r="B64" s="1">
        <f t="shared" si="0"/>
        <v>0.27600000000000002</v>
      </c>
      <c r="C64" s="1">
        <v>0.27600000000000002</v>
      </c>
      <c r="D64" s="1"/>
    </row>
    <row r="65" spans="1:4" x14ac:dyDescent="0.3">
      <c r="A65" s="1">
        <v>65</v>
      </c>
      <c r="B65" s="1">
        <f t="shared" si="0"/>
        <v>1.0960000000000001</v>
      </c>
      <c r="C65" s="1">
        <v>0.373</v>
      </c>
      <c r="D65" s="1">
        <v>0.72299999999999998</v>
      </c>
    </row>
    <row r="66" spans="1:4" x14ac:dyDescent="0.3">
      <c r="A66" s="1">
        <v>66</v>
      </c>
      <c r="B66" s="1">
        <f t="shared" si="0"/>
        <v>3.4459999999999997</v>
      </c>
      <c r="C66" s="1">
        <v>0.40500000000000003</v>
      </c>
      <c r="D66" s="1">
        <v>3.0409999999999999</v>
      </c>
    </row>
    <row r="67" spans="1:4" x14ac:dyDescent="0.3">
      <c r="A67" s="1">
        <v>67</v>
      </c>
      <c r="B67" s="1">
        <f t="shared" si="0"/>
        <v>1.2370000000000001</v>
      </c>
      <c r="C67" s="1">
        <v>0.42499999999999999</v>
      </c>
      <c r="D67" s="1">
        <v>0.81200000000000006</v>
      </c>
    </row>
    <row r="68" spans="1:4" x14ac:dyDescent="0.3">
      <c r="A68" s="1">
        <v>68</v>
      </c>
      <c r="B68" s="1">
        <f t="shared" si="0"/>
        <v>0.96699999999999997</v>
      </c>
      <c r="C68" s="1">
        <f>0.461-0.224</f>
        <v>0.23700000000000002</v>
      </c>
      <c r="D68" s="1">
        <f>0.506+0.224</f>
        <v>0.73</v>
      </c>
    </row>
    <row r="69" spans="1:4" x14ac:dyDescent="0.3">
      <c r="A69" s="1">
        <v>69</v>
      </c>
      <c r="B69" s="1">
        <f t="shared" si="0"/>
        <v>0.434</v>
      </c>
      <c r="C69" s="1">
        <f>0.434-0.125</f>
        <v>0.309</v>
      </c>
      <c r="D69" s="1">
        <v>0.125</v>
      </c>
    </row>
    <row r="70" spans="1:4" x14ac:dyDescent="0.3">
      <c r="A70" s="1">
        <v>70</v>
      </c>
      <c r="B70" s="1">
        <f t="shared" si="0"/>
        <v>0.41499999999999998</v>
      </c>
      <c r="C70" s="1">
        <v>0.41499999999999998</v>
      </c>
      <c r="D70" s="1"/>
    </row>
    <row r="71" spans="1:4" x14ac:dyDescent="0.3">
      <c r="A71" s="1">
        <v>71</v>
      </c>
      <c r="B71" s="1">
        <f t="shared" si="0"/>
        <v>9.5000000000000001E-2</v>
      </c>
      <c r="C71" s="1"/>
      <c r="D71" s="1">
        <v>9.5000000000000001E-2</v>
      </c>
    </row>
    <row r="72" spans="1:4" x14ac:dyDescent="0.3">
      <c r="A72" s="1">
        <v>72</v>
      </c>
      <c r="B72" s="1">
        <f t="shared" si="0"/>
        <v>1.1830000000000001</v>
      </c>
      <c r="C72" s="1">
        <v>0.629</v>
      </c>
      <c r="D72" s="1">
        <v>0.55400000000000005</v>
      </c>
    </row>
    <row r="73" spans="1:4" x14ac:dyDescent="0.3">
      <c r="A73" s="1">
        <v>73</v>
      </c>
      <c r="B73" s="1">
        <f t="shared" si="0"/>
        <v>1.339</v>
      </c>
      <c r="C73" s="1">
        <v>0.42899999999999999</v>
      </c>
      <c r="D73" s="1">
        <v>0.91</v>
      </c>
    </row>
    <row r="74" spans="1:4" x14ac:dyDescent="0.3">
      <c r="A74" s="1">
        <v>74</v>
      </c>
      <c r="B74" s="1">
        <f t="shared" si="0"/>
        <v>1.2389999999999999</v>
      </c>
      <c r="C74" s="1">
        <v>0.38600000000000001</v>
      </c>
      <c r="D74" s="1">
        <v>0.85299999999999998</v>
      </c>
    </row>
    <row r="75" spans="1:4" x14ac:dyDescent="0.3">
      <c r="A75" s="1">
        <v>75</v>
      </c>
      <c r="B75" s="1">
        <f t="shared" si="0"/>
        <v>1.353</v>
      </c>
      <c r="C75" s="1">
        <v>0.44400000000000001</v>
      </c>
      <c r="D75" s="1">
        <v>0.90900000000000003</v>
      </c>
    </row>
    <row r="76" spans="1:4" x14ac:dyDescent="0.3">
      <c r="A76" s="1">
        <v>76</v>
      </c>
      <c r="B76" s="1">
        <f t="shared" si="0"/>
        <v>0.51300000000000001</v>
      </c>
      <c r="C76" s="1">
        <v>0.43</v>
      </c>
      <c r="D76" s="1">
        <v>8.3000000000000004E-2</v>
      </c>
    </row>
    <row r="77" spans="1:4" x14ac:dyDescent="0.3">
      <c r="A77" s="1">
        <v>77</v>
      </c>
      <c r="B77" s="1">
        <f t="shared" ref="B77:B120" si="1">SUM(C77:D77)</f>
        <v>4.6550000000000002</v>
      </c>
      <c r="C77" s="1">
        <v>0.625</v>
      </c>
      <c r="D77" s="1">
        <v>4.03</v>
      </c>
    </row>
    <row r="78" spans="1:4" x14ac:dyDescent="0.3">
      <c r="A78" s="1">
        <v>78</v>
      </c>
      <c r="B78" s="1">
        <f t="shared" si="1"/>
        <v>0.66999999999999993</v>
      </c>
      <c r="C78" s="1">
        <f>0.429-0.135</f>
        <v>0.29399999999999998</v>
      </c>
      <c r="D78" s="1">
        <f>0.241+0.135</f>
        <v>0.376</v>
      </c>
    </row>
    <row r="79" spans="1:4" x14ac:dyDescent="0.3">
      <c r="A79" s="1">
        <v>79</v>
      </c>
      <c r="B79" s="1">
        <f t="shared" si="1"/>
        <v>2.8679999999999999</v>
      </c>
      <c r="C79" s="1">
        <v>0.379</v>
      </c>
      <c r="D79" s="1">
        <v>2.4889999999999999</v>
      </c>
    </row>
    <row r="80" spans="1:4" x14ac:dyDescent="0.3">
      <c r="A80" s="1">
        <v>80</v>
      </c>
      <c r="B80" s="1">
        <f t="shared" si="1"/>
        <v>0.54699999999999993</v>
      </c>
      <c r="C80" s="1">
        <f>0.406-0.172</f>
        <v>0.23400000000000004</v>
      </c>
      <c r="D80" s="1">
        <f>0.141+0.172</f>
        <v>0.31299999999999994</v>
      </c>
    </row>
    <row r="81" spans="1:4" x14ac:dyDescent="0.3">
      <c r="A81" s="1">
        <v>81</v>
      </c>
      <c r="B81" s="1">
        <f t="shared" si="1"/>
        <v>0.45300000000000001</v>
      </c>
      <c r="C81" s="1">
        <v>0.45300000000000001</v>
      </c>
      <c r="D81" s="1"/>
    </row>
    <row r="82" spans="1:4" x14ac:dyDescent="0.3">
      <c r="A82" s="1">
        <v>82</v>
      </c>
      <c r="B82" s="1">
        <f t="shared" si="1"/>
        <v>0.53500000000000003</v>
      </c>
      <c r="C82" s="1">
        <v>0.46</v>
      </c>
      <c r="D82" s="1">
        <v>7.4999999999999997E-2</v>
      </c>
    </row>
    <row r="83" spans="1:4" x14ac:dyDescent="0.3">
      <c r="A83" s="1">
        <v>83</v>
      </c>
      <c r="B83" s="1">
        <f t="shared" si="1"/>
        <v>2.476</v>
      </c>
      <c r="C83" s="1">
        <v>0.35799999999999998</v>
      </c>
      <c r="D83" s="1">
        <v>2.1179999999999999</v>
      </c>
    </row>
    <row r="84" spans="1:4" x14ac:dyDescent="0.3">
      <c r="A84" s="1">
        <v>84</v>
      </c>
      <c r="B84" s="1">
        <f t="shared" si="1"/>
        <v>2.2719999999999998</v>
      </c>
      <c r="C84" s="1">
        <v>0.439</v>
      </c>
      <c r="D84" s="1">
        <v>1.833</v>
      </c>
    </row>
    <row r="85" spans="1:4" x14ac:dyDescent="0.3">
      <c r="A85" s="1">
        <v>85</v>
      </c>
      <c r="B85" s="1">
        <f t="shared" si="1"/>
        <v>0.441</v>
      </c>
      <c r="C85" s="1">
        <v>0.441</v>
      </c>
      <c r="D85" s="1"/>
    </row>
    <row r="86" spans="1:4" x14ac:dyDescent="0.3">
      <c r="A86" s="1">
        <v>86</v>
      </c>
      <c r="B86" s="1">
        <f t="shared" si="1"/>
        <v>0.84199999999999997</v>
      </c>
      <c r="C86" s="1">
        <v>0.42299999999999999</v>
      </c>
      <c r="D86" s="1">
        <v>0.41899999999999998</v>
      </c>
    </row>
    <row r="87" spans="1:4" x14ac:dyDescent="0.3">
      <c r="A87" s="1">
        <v>87</v>
      </c>
      <c r="B87" s="1">
        <f t="shared" si="1"/>
        <v>0.95299999999999996</v>
      </c>
      <c r="C87" s="1">
        <v>0.379</v>
      </c>
      <c r="D87" s="1">
        <v>0.57399999999999995</v>
      </c>
    </row>
    <row r="88" spans="1:4" x14ac:dyDescent="0.3">
      <c r="A88" s="1">
        <v>88</v>
      </c>
      <c r="B88" s="1">
        <f t="shared" si="1"/>
        <v>0.89400000000000002</v>
      </c>
      <c r="C88" s="1">
        <v>0.36799999999999999</v>
      </c>
      <c r="D88" s="1">
        <v>0.52600000000000002</v>
      </c>
    </row>
    <row r="89" spans="1:4" x14ac:dyDescent="0.3">
      <c r="A89" s="1">
        <v>89</v>
      </c>
      <c r="B89" s="1">
        <f t="shared" si="1"/>
        <v>0.27800000000000002</v>
      </c>
      <c r="C89" s="1">
        <v>0.27800000000000002</v>
      </c>
      <c r="D89" s="1"/>
    </row>
    <row r="90" spans="1:4" x14ac:dyDescent="0.3">
      <c r="A90" s="1">
        <v>90</v>
      </c>
      <c r="B90" s="1">
        <f t="shared" si="1"/>
        <v>4.1210000000000004</v>
      </c>
      <c r="C90" s="2">
        <v>0.46800000000000003</v>
      </c>
      <c r="D90" s="2">
        <v>3.653</v>
      </c>
    </row>
    <row r="91" spans="1:4" x14ac:dyDescent="0.3">
      <c r="A91" s="1">
        <v>91</v>
      </c>
      <c r="B91" s="1">
        <f t="shared" si="1"/>
        <v>3.3760000000000003</v>
      </c>
      <c r="C91" s="2">
        <v>0.623</v>
      </c>
      <c r="D91" s="2">
        <v>2.7530000000000001</v>
      </c>
    </row>
    <row r="92" spans="1:4" x14ac:dyDescent="0.3">
      <c r="A92" s="1">
        <v>92</v>
      </c>
      <c r="B92" s="1">
        <f t="shared" si="1"/>
        <v>0.58199999999999996</v>
      </c>
      <c r="C92" s="2">
        <v>0.58199999999999996</v>
      </c>
    </row>
    <row r="93" spans="1:4" s="4" customFormat="1" x14ac:dyDescent="0.3">
      <c r="A93" s="3">
        <v>93</v>
      </c>
      <c r="B93" s="1">
        <f t="shared" si="1"/>
        <v>0.85799999999999998</v>
      </c>
      <c r="C93" s="5">
        <v>0.49299999999999999</v>
      </c>
      <c r="D93" s="4">
        <v>0.36499999999999999</v>
      </c>
    </row>
    <row r="94" spans="1:4" x14ac:dyDescent="0.3">
      <c r="A94" s="1">
        <v>94</v>
      </c>
      <c r="B94" s="1">
        <f t="shared" si="1"/>
        <v>3.2869999999999999</v>
      </c>
      <c r="C94" s="2">
        <v>0.48199999999999998</v>
      </c>
      <c r="D94">
        <v>2.8050000000000002</v>
      </c>
    </row>
    <row r="95" spans="1:4" x14ac:dyDescent="0.3">
      <c r="A95" s="1">
        <v>95</v>
      </c>
      <c r="B95" s="1">
        <f t="shared" si="1"/>
        <v>1.3190000000000002</v>
      </c>
      <c r="C95" s="2">
        <f>0.406-0.088</f>
        <v>0.31800000000000006</v>
      </c>
      <c r="D95">
        <f>0.913+0.088</f>
        <v>1.0010000000000001</v>
      </c>
    </row>
    <row r="96" spans="1:4" x14ac:dyDescent="0.3">
      <c r="A96" s="1">
        <v>96</v>
      </c>
      <c r="B96" s="1">
        <f t="shared" si="1"/>
        <v>0.64300000000000002</v>
      </c>
      <c r="C96" s="2">
        <f>0.403-0.075</f>
        <v>0.32800000000000001</v>
      </c>
      <c r="D96">
        <f>0.24+0.075</f>
        <v>0.315</v>
      </c>
    </row>
    <row r="97" spans="1:3" x14ac:dyDescent="0.3">
      <c r="A97" s="1">
        <v>5.0999999999999996</v>
      </c>
      <c r="B97" s="1">
        <f t="shared" si="1"/>
        <v>0.47099999999999997</v>
      </c>
      <c r="C97" s="1">
        <v>0.47099999999999997</v>
      </c>
    </row>
    <row r="98" spans="1:3" x14ac:dyDescent="0.3">
      <c r="A98" s="1">
        <v>5.2</v>
      </c>
      <c r="B98" s="1">
        <f t="shared" si="1"/>
        <v>0</v>
      </c>
      <c r="C98" s="1"/>
    </row>
    <row r="99" spans="1:3" x14ac:dyDescent="0.3">
      <c r="A99" s="1">
        <v>7.1</v>
      </c>
      <c r="B99" s="1">
        <f t="shared" si="1"/>
        <v>0.249</v>
      </c>
      <c r="C99" s="1">
        <v>0.249</v>
      </c>
    </row>
    <row r="100" spans="1:3" x14ac:dyDescent="0.3">
      <c r="A100" s="1">
        <v>7.2</v>
      </c>
      <c r="B100" s="1">
        <f t="shared" si="1"/>
        <v>0.44500000000000001</v>
      </c>
      <c r="C100" s="1">
        <v>0.44500000000000001</v>
      </c>
    </row>
    <row r="101" spans="1:3" x14ac:dyDescent="0.3">
      <c r="A101" s="1">
        <v>8.1</v>
      </c>
      <c r="B101" s="1">
        <f t="shared" si="1"/>
        <v>0.20799999999999999</v>
      </c>
      <c r="C101" s="1">
        <v>0.20799999999999999</v>
      </c>
    </row>
    <row r="102" spans="1:3" x14ac:dyDescent="0.3">
      <c r="A102" s="1">
        <v>8.1999999999999993</v>
      </c>
      <c r="B102" s="1">
        <f t="shared" si="1"/>
        <v>0</v>
      </c>
      <c r="C102" s="1"/>
    </row>
    <row r="103" spans="1:3" x14ac:dyDescent="0.3">
      <c r="A103" s="1">
        <v>10.1</v>
      </c>
      <c r="B103" s="1">
        <f t="shared" si="1"/>
        <v>0</v>
      </c>
      <c r="C103" s="1"/>
    </row>
    <row r="104" spans="1:3" x14ac:dyDescent="0.3">
      <c r="A104" s="1">
        <v>10.199999999999999</v>
      </c>
      <c r="B104" s="1">
        <f t="shared" si="1"/>
        <v>0.39800000000000002</v>
      </c>
      <c r="C104" s="1">
        <v>0.39800000000000002</v>
      </c>
    </row>
    <row r="105" spans="1:3" x14ac:dyDescent="0.3">
      <c r="A105" s="1">
        <v>11.1</v>
      </c>
      <c r="B105" s="1">
        <f t="shared" si="1"/>
        <v>0.36199999999999999</v>
      </c>
      <c r="C105" s="1">
        <v>0.36199999999999999</v>
      </c>
    </row>
    <row r="106" spans="1:3" x14ac:dyDescent="0.3">
      <c r="A106" s="1">
        <v>11.2</v>
      </c>
      <c r="B106" s="1">
        <f t="shared" si="1"/>
        <v>0</v>
      </c>
      <c r="C106" s="1"/>
    </row>
    <row r="107" spans="1:3" x14ac:dyDescent="0.3">
      <c r="A107" s="1">
        <v>12.1</v>
      </c>
      <c r="B107" s="1">
        <f t="shared" si="1"/>
        <v>0</v>
      </c>
      <c r="C107" s="1"/>
    </row>
    <row r="108" spans="1:3" x14ac:dyDescent="0.3">
      <c r="A108" s="1">
        <v>12.2</v>
      </c>
      <c r="B108" s="1">
        <f t="shared" si="1"/>
        <v>0</v>
      </c>
      <c r="C108" s="1"/>
    </row>
    <row r="109" spans="1:3" x14ac:dyDescent="0.3">
      <c r="A109" s="1">
        <v>26.1</v>
      </c>
      <c r="B109" s="1">
        <f t="shared" si="1"/>
        <v>0.37</v>
      </c>
      <c r="C109" s="1">
        <v>0.37</v>
      </c>
    </row>
    <row r="110" spans="1:3" x14ac:dyDescent="0.3">
      <c r="A110" s="1">
        <v>26.2</v>
      </c>
      <c r="B110" s="1">
        <f t="shared" si="1"/>
        <v>0.42299999999999999</v>
      </c>
      <c r="C110" s="1">
        <v>0.42299999999999999</v>
      </c>
    </row>
    <row r="111" spans="1:3" x14ac:dyDescent="0.3">
      <c r="A111" s="1">
        <v>29.1</v>
      </c>
      <c r="B111" s="1">
        <f t="shared" si="1"/>
        <v>0</v>
      </c>
      <c r="C111" s="1"/>
    </row>
    <row r="112" spans="1:3" x14ac:dyDescent="0.3">
      <c r="A112" s="1">
        <v>29.2</v>
      </c>
      <c r="B112" s="1">
        <f t="shared" si="1"/>
        <v>0</v>
      </c>
      <c r="C112" s="1"/>
    </row>
    <row r="113" spans="1:3" x14ac:dyDescent="0.3">
      <c r="A113" s="1">
        <v>31.1</v>
      </c>
      <c r="B113" s="1">
        <f t="shared" si="1"/>
        <v>0.18</v>
      </c>
      <c r="C113" s="1">
        <v>0.18</v>
      </c>
    </row>
    <row r="114" spans="1:3" x14ac:dyDescent="0.3">
      <c r="A114" s="1">
        <v>31.2</v>
      </c>
      <c r="B114" s="1">
        <f t="shared" si="1"/>
        <v>0.45</v>
      </c>
      <c r="C114" s="1">
        <v>0.45</v>
      </c>
    </row>
    <row r="115" spans="1:3" x14ac:dyDescent="0.3">
      <c r="A115" s="1">
        <v>34.1</v>
      </c>
      <c r="B115" s="1">
        <f t="shared" si="1"/>
        <v>0.40600000000000003</v>
      </c>
      <c r="C115" s="1">
        <v>0.40600000000000003</v>
      </c>
    </row>
    <row r="116" spans="1:3" x14ac:dyDescent="0.3">
      <c r="A116" s="1">
        <v>34.200000000000003</v>
      </c>
      <c r="B116" s="1">
        <f t="shared" si="1"/>
        <v>0.40400000000000003</v>
      </c>
      <c r="C116" s="1">
        <v>0.40400000000000003</v>
      </c>
    </row>
    <row r="117" spans="1:3" x14ac:dyDescent="0.3">
      <c r="A117" s="1">
        <v>49.1</v>
      </c>
      <c r="B117" s="1">
        <f t="shared" si="1"/>
        <v>0</v>
      </c>
      <c r="C117" s="1"/>
    </row>
    <row r="118" spans="1:3" x14ac:dyDescent="0.3">
      <c r="A118" s="1">
        <v>49.2</v>
      </c>
      <c r="B118" s="1">
        <f t="shared" si="1"/>
        <v>0.53600000000000003</v>
      </c>
      <c r="C118" s="1">
        <v>0.53600000000000003</v>
      </c>
    </row>
    <row r="119" spans="1:3" x14ac:dyDescent="0.3">
      <c r="A119" s="1">
        <v>56.1</v>
      </c>
      <c r="B119" s="1">
        <f t="shared" si="1"/>
        <v>0.32400000000000001</v>
      </c>
      <c r="C119" s="1">
        <v>0.32400000000000001</v>
      </c>
    </row>
    <row r="120" spans="1:3" x14ac:dyDescent="0.3">
      <c r="A120" s="1">
        <v>56.2</v>
      </c>
      <c r="B120" s="1">
        <f t="shared" si="1"/>
        <v>0</v>
      </c>
      <c r="C12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AB4D-C975-45B2-AD10-5429F7D6FDCA}">
  <dimension ref="A1:E110"/>
  <sheetViews>
    <sheetView tabSelected="1" topLeftCell="A25" workbookViewId="0">
      <selection activeCell="C114" sqref="C114"/>
    </sheetView>
  </sheetViews>
  <sheetFormatPr defaultRowHeight="14.4" x14ac:dyDescent="0.3"/>
  <cols>
    <col min="3" max="3" width="16.21875" customWidth="1"/>
    <col min="4" max="4" width="15.33203125" customWidth="1"/>
    <col min="5" max="5" width="16.5546875" customWidth="1"/>
  </cols>
  <sheetData>
    <row r="1" spans="1:5" x14ac:dyDescent="0.3">
      <c r="A1" s="1" t="s">
        <v>28</v>
      </c>
      <c r="B1" s="1" t="s">
        <v>1</v>
      </c>
      <c r="C1" s="1"/>
      <c r="D1" s="1"/>
      <c r="E1" s="1"/>
    </row>
    <row r="2" spans="1:5" x14ac:dyDescent="0.3">
      <c r="A2" s="1">
        <v>1</v>
      </c>
      <c r="B2" s="1">
        <v>0.3</v>
      </c>
      <c r="C2" s="1"/>
      <c r="D2" s="1"/>
      <c r="E2" s="1"/>
    </row>
    <row r="3" spans="1:5" x14ac:dyDescent="0.3">
      <c r="A3" s="1">
        <v>2</v>
      </c>
      <c r="B3" s="1">
        <v>0.39900000000000002</v>
      </c>
      <c r="C3" s="1"/>
      <c r="D3" s="1"/>
      <c r="E3" s="1"/>
    </row>
    <row r="4" spans="1:5" x14ac:dyDescent="0.3">
      <c r="A4" s="1">
        <v>3</v>
      </c>
      <c r="B4" s="1">
        <v>0.40100000000000002</v>
      </c>
      <c r="C4" s="1"/>
      <c r="D4" s="1"/>
      <c r="E4" s="1"/>
    </row>
    <row r="5" spans="1:5" x14ac:dyDescent="0.3">
      <c r="A5" s="1">
        <v>4</v>
      </c>
      <c r="B5" s="1">
        <v>0.38800000000000001</v>
      </c>
      <c r="C5" s="1"/>
      <c r="D5" s="1"/>
      <c r="E5" s="1"/>
    </row>
    <row r="6" spans="1:5" x14ac:dyDescent="0.3">
      <c r="A6" s="1">
        <v>5</v>
      </c>
      <c r="B6" s="1">
        <v>0.35899999999999999</v>
      </c>
      <c r="C6" s="1"/>
      <c r="D6" s="1"/>
      <c r="E6" s="1"/>
    </row>
    <row r="7" spans="1:5" x14ac:dyDescent="0.3">
      <c r="A7" s="1">
        <v>6</v>
      </c>
      <c r="B7" s="1">
        <v>0.38200000000000001</v>
      </c>
      <c r="C7" s="1"/>
      <c r="D7" s="1"/>
      <c r="E7" s="1"/>
    </row>
    <row r="8" spans="1:5" x14ac:dyDescent="0.3">
      <c r="A8" s="1">
        <v>7</v>
      </c>
      <c r="B8" s="1">
        <v>0.47299999999999998</v>
      </c>
      <c r="C8" s="1"/>
      <c r="D8" s="1"/>
      <c r="E8" s="1"/>
    </row>
    <row r="9" spans="1:5" x14ac:dyDescent="0.3">
      <c r="A9" s="1">
        <v>8</v>
      </c>
      <c r="B9" s="1">
        <v>0.41299999999999998</v>
      </c>
      <c r="C9" s="1"/>
      <c r="D9" s="1"/>
      <c r="E9" s="1"/>
    </row>
    <row r="10" spans="1:5" x14ac:dyDescent="0.3">
      <c r="A10" s="1">
        <v>9</v>
      </c>
      <c r="B10" s="1">
        <v>0.59</v>
      </c>
      <c r="C10" s="1"/>
      <c r="D10" s="1"/>
      <c r="E10" s="1"/>
    </row>
    <row r="11" spans="1:5" x14ac:dyDescent="0.3">
      <c r="A11" s="1">
        <v>10</v>
      </c>
      <c r="B11" s="1">
        <v>0.38</v>
      </c>
      <c r="C11" s="1"/>
      <c r="D11" s="1"/>
      <c r="E11" s="1"/>
    </row>
    <row r="12" spans="1:5" x14ac:dyDescent="0.3">
      <c r="A12" s="1">
        <v>11</v>
      </c>
      <c r="B12" s="1">
        <v>0.38300000000000001</v>
      </c>
      <c r="C12" s="1"/>
      <c r="D12" s="1"/>
      <c r="E12" s="1"/>
    </row>
    <row r="13" spans="1:5" x14ac:dyDescent="0.3">
      <c r="A13" s="1">
        <v>12</v>
      </c>
      <c r="B13" s="1">
        <v>0.22499999999999998</v>
      </c>
      <c r="C13" s="1"/>
      <c r="D13" s="1"/>
      <c r="E13" s="1"/>
    </row>
    <row r="14" spans="1:5" x14ac:dyDescent="0.3">
      <c r="A14" s="1">
        <v>13</v>
      </c>
      <c r="B14" s="1">
        <v>0.48199999999999998</v>
      </c>
      <c r="C14" s="1"/>
      <c r="D14" s="1"/>
      <c r="E14" s="1"/>
    </row>
    <row r="15" spans="1:5" x14ac:dyDescent="0.3">
      <c r="A15" s="1">
        <v>14</v>
      </c>
      <c r="B15" s="1">
        <v>0.372</v>
      </c>
      <c r="C15" s="1"/>
      <c r="D15" s="1"/>
      <c r="E15" s="1"/>
    </row>
    <row r="16" spans="1:5" x14ac:dyDescent="0.3">
      <c r="A16" s="1">
        <v>15</v>
      </c>
      <c r="B16" s="1">
        <v>0.45300000000000001</v>
      </c>
      <c r="C16" s="1"/>
      <c r="D16" s="1"/>
      <c r="E16" s="1"/>
    </row>
    <row r="17" spans="1:5" x14ac:dyDescent="0.3">
      <c r="A17" s="1">
        <v>16</v>
      </c>
      <c r="B17" s="1">
        <v>0.36399999999999999</v>
      </c>
      <c r="C17" s="1"/>
      <c r="D17" s="1"/>
      <c r="E17" s="1"/>
    </row>
    <row r="18" spans="1:5" x14ac:dyDescent="0.3">
      <c r="A18" s="1">
        <v>17</v>
      </c>
      <c r="B18" s="1">
        <v>0.43</v>
      </c>
      <c r="C18" s="1"/>
      <c r="D18" s="1"/>
      <c r="E18" s="1"/>
    </row>
    <row r="19" spans="1:5" x14ac:dyDescent="0.3">
      <c r="A19" s="1">
        <v>18</v>
      </c>
      <c r="B19" s="1">
        <v>0.498</v>
      </c>
      <c r="C19" s="1"/>
      <c r="D19" s="1"/>
      <c r="E19" s="1"/>
    </row>
    <row r="20" spans="1:5" x14ac:dyDescent="0.3">
      <c r="A20" s="1">
        <v>19</v>
      </c>
      <c r="B20" s="1">
        <v>0.42299999999999999</v>
      </c>
      <c r="C20" s="1"/>
      <c r="D20" s="1"/>
      <c r="E20" s="1"/>
    </row>
    <row r="21" spans="1:5" x14ac:dyDescent="0.3">
      <c r="A21" s="1">
        <v>20</v>
      </c>
      <c r="B21" s="1">
        <v>0.43</v>
      </c>
      <c r="C21" s="1"/>
      <c r="D21" s="1"/>
      <c r="E21" s="1"/>
    </row>
    <row r="22" spans="1:5" x14ac:dyDescent="0.3">
      <c r="A22" s="1">
        <v>21</v>
      </c>
      <c r="B22" s="1">
        <v>0.4</v>
      </c>
      <c r="C22" s="1"/>
      <c r="D22" s="1"/>
      <c r="E22" s="1"/>
    </row>
    <row r="23" spans="1:5" x14ac:dyDescent="0.3">
      <c r="A23" s="1">
        <v>22</v>
      </c>
      <c r="B23" s="1">
        <v>0.47199999999999998</v>
      </c>
      <c r="C23" s="1"/>
      <c r="D23" s="1"/>
      <c r="E23" s="1"/>
    </row>
    <row r="24" spans="1:5" x14ac:dyDescent="0.3">
      <c r="A24" s="1">
        <v>23</v>
      </c>
      <c r="B24" s="1">
        <v>0.38700000000000001</v>
      </c>
      <c r="C24" s="1"/>
      <c r="D24" s="1"/>
      <c r="E24" s="1"/>
    </row>
    <row r="25" spans="1:5" x14ac:dyDescent="0.3">
      <c r="A25" s="1">
        <v>24</v>
      </c>
      <c r="B25" s="1">
        <v>0.43099999999999999</v>
      </c>
      <c r="C25" s="1"/>
      <c r="D25" s="1"/>
      <c r="E25" s="1"/>
    </row>
    <row r="26" spans="1:5" x14ac:dyDescent="0.3">
      <c r="A26" s="1">
        <v>25</v>
      </c>
      <c r="B26" s="1">
        <v>0.40799999999999997</v>
      </c>
      <c r="C26" s="1"/>
      <c r="D26" s="1"/>
      <c r="E26" s="1"/>
    </row>
    <row r="27" spans="1:5" x14ac:dyDescent="0.3">
      <c r="A27" s="1">
        <v>26</v>
      </c>
      <c r="B27" s="1">
        <v>0.501</v>
      </c>
      <c r="C27" s="1"/>
      <c r="D27" s="1"/>
      <c r="E27" s="1"/>
    </row>
    <row r="28" spans="1:5" x14ac:dyDescent="0.3">
      <c r="A28" s="1">
        <v>27</v>
      </c>
      <c r="B28" s="1">
        <v>0.42899999999999999</v>
      </c>
      <c r="C28" s="1"/>
      <c r="D28" s="1"/>
      <c r="E28" s="1"/>
    </row>
    <row r="29" spans="1:5" x14ac:dyDescent="0.3">
      <c r="A29" s="1">
        <v>28</v>
      </c>
      <c r="B29" s="1">
        <v>0.308</v>
      </c>
      <c r="C29" s="1"/>
      <c r="D29" s="1"/>
      <c r="E29" s="1"/>
    </row>
    <row r="30" spans="1:5" x14ac:dyDescent="0.3">
      <c r="A30" s="1">
        <v>29</v>
      </c>
      <c r="B30" s="1">
        <v>0.41399999999999998</v>
      </c>
      <c r="C30" s="1"/>
      <c r="D30" s="1"/>
      <c r="E30" s="1"/>
    </row>
    <row r="31" spans="1:5" x14ac:dyDescent="0.3">
      <c r="A31" s="1">
        <v>31</v>
      </c>
      <c r="B31" s="1">
        <v>0.42899999999999999</v>
      </c>
      <c r="C31" s="1"/>
      <c r="D31" s="1"/>
      <c r="E31" s="1"/>
    </row>
    <row r="32" spans="1:5" x14ac:dyDescent="0.3">
      <c r="A32" s="1">
        <v>32</v>
      </c>
      <c r="B32" s="1">
        <v>0.40699999999999997</v>
      </c>
      <c r="C32" s="1"/>
      <c r="D32" s="1"/>
      <c r="E32" s="1"/>
    </row>
    <row r="33" spans="1:5" x14ac:dyDescent="0.3">
      <c r="A33" s="1">
        <v>33</v>
      </c>
      <c r="B33" s="1">
        <v>0.38900000000000001</v>
      </c>
      <c r="C33" s="1"/>
      <c r="D33" s="1"/>
      <c r="E33" s="1"/>
    </row>
    <row r="34" spans="1:5" x14ac:dyDescent="0.3">
      <c r="A34" s="1">
        <v>34</v>
      </c>
      <c r="B34" s="1">
        <v>0.38300000000000001</v>
      </c>
      <c r="C34" s="1"/>
      <c r="D34" s="1"/>
      <c r="E34" s="1"/>
    </row>
    <row r="35" spans="1:5" x14ac:dyDescent="0.3">
      <c r="A35" s="1">
        <v>35</v>
      </c>
      <c r="B35" s="1">
        <v>0.41899999999999998</v>
      </c>
      <c r="C35" s="1"/>
      <c r="D35" s="1"/>
      <c r="E35" s="1"/>
    </row>
    <row r="36" spans="1:5" x14ac:dyDescent="0.3">
      <c r="A36" s="1">
        <v>36</v>
      </c>
      <c r="B36" s="1">
        <v>0.38100000000000001</v>
      </c>
      <c r="C36" s="1"/>
      <c r="D36" s="1"/>
      <c r="E36" s="1"/>
    </row>
    <row r="37" spans="1:5" x14ac:dyDescent="0.3">
      <c r="A37" s="3">
        <v>37</v>
      </c>
      <c r="B37" s="3"/>
      <c r="C37" s="1"/>
      <c r="D37" s="1"/>
      <c r="E37" s="1"/>
    </row>
    <row r="38" spans="1:5" x14ac:dyDescent="0.3">
      <c r="A38" s="1">
        <v>38</v>
      </c>
      <c r="B38" s="1">
        <v>0.21</v>
      </c>
      <c r="C38" s="1"/>
      <c r="D38" s="1"/>
      <c r="E38" s="1"/>
    </row>
    <row r="39" spans="1:5" x14ac:dyDescent="0.3">
      <c r="A39" s="1">
        <v>39</v>
      </c>
      <c r="B39" s="1">
        <v>0.28000000000000003</v>
      </c>
      <c r="C39" s="1"/>
      <c r="D39" s="1"/>
      <c r="E39" s="1"/>
    </row>
    <row r="40" spans="1:5" x14ac:dyDescent="0.3">
      <c r="A40" s="1">
        <v>40</v>
      </c>
      <c r="B40" s="1">
        <v>0.317</v>
      </c>
      <c r="C40" s="1"/>
      <c r="D40" s="1"/>
      <c r="E40" s="1"/>
    </row>
    <row r="41" spans="1:5" x14ac:dyDescent="0.3">
      <c r="A41" s="1">
        <v>41</v>
      </c>
      <c r="B41" s="1">
        <v>0.42199999999999999</v>
      </c>
      <c r="C41" s="1"/>
      <c r="D41" s="1"/>
      <c r="E41" s="1"/>
    </row>
    <row r="42" spans="1:5" x14ac:dyDescent="0.3">
      <c r="A42" s="1">
        <v>42</v>
      </c>
      <c r="B42" s="1">
        <v>0.46400000000000008</v>
      </c>
      <c r="C42" s="1"/>
      <c r="D42" s="1"/>
      <c r="E42" s="1"/>
    </row>
    <row r="43" spans="1:5" x14ac:dyDescent="0.3">
      <c r="A43" s="1">
        <v>43</v>
      </c>
      <c r="B43" s="1">
        <v>0.42799999999999999</v>
      </c>
      <c r="C43" s="1"/>
      <c r="D43" s="1"/>
      <c r="E43" s="1"/>
    </row>
    <row r="44" spans="1:5" x14ac:dyDescent="0.3">
      <c r="A44" s="1">
        <v>44</v>
      </c>
      <c r="B44" s="1">
        <v>0.27900000000000003</v>
      </c>
      <c r="C44" s="1"/>
      <c r="D44" s="1"/>
      <c r="E44" s="1"/>
    </row>
    <row r="45" spans="1:5" x14ac:dyDescent="0.3">
      <c r="A45" s="1">
        <v>45</v>
      </c>
      <c r="B45" s="1">
        <v>0.27200000000000002</v>
      </c>
      <c r="C45" s="1"/>
      <c r="D45" s="1"/>
      <c r="E45" s="1"/>
    </row>
    <row r="46" spans="1:5" x14ac:dyDescent="0.3">
      <c r="A46" s="1">
        <v>46</v>
      </c>
      <c r="B46" s="1">
        <v>0.44</v>
      </c>
      <c r="C46" s="1"/>
      <c r="D46" s="1"/>
      <c r="E46" s="1"/>
    </row>
    <row r="47" spans="1:5" x14ac:dyDescent="0.3">
      <c r="A47" s="1">
        <v>47</v>
      </c>
      <c r="B47" s="1">
        <v>0.191</v>
      </c>
      <c r="C47" s="1"/>
      <c r="D47" s="1"/>
      <c r="E47" s="1"/>
    </row>
    <row r="48" spans="1:5" x14ac:dyDescent="0.3">
      <c r="A48" s="1">
        <v>48</v>
      </c>
      <c r="B48" s="1">
        <v>0.218</v>
      </c>
      <c r="C48" s="1"/>
      <c r="D48" s="1"/>
      <c r="E48" s="1"/>
    </row>
    <row r="49" spans="1:5" x14ac:dyDescent="0.3">
      <c r="A49" s="1">
        <v>49</v>
      </c>
      <c r="B49" s="6">
        <v>0.30400000000000005</v>
      </c>
      <c r="C49" s="1"/>
      <c r="D49" s="1"/>
      <c r="E49" s="1"/>
    </row>
    <row r="50" spans="1:5" x14ac:dyDescent="0.3">
      <c r="A50" s="1">
        <v>50</v>
      </c>
      <c r="B50" s="6">
        <v>0.38600000000000001</v>
      </c>
      <c r="C50" s="1"/>
      <c r="D50" s="1"/>
      <c r="E50" s="1"/>
    </row>
    <row r="51" spans="1:5" x14ac:dyDescent="0.3">
      <c r="A51" s="1">
        <v>51</v>
      </c>
      <c r="B51" s="6">
        <v>0.46400000000000002</v>
      </c>
      <c r="C51" s="1"/>
      <c r="D51" s="1"/>
      <c r="E51" s="1"/>
    </row>
    <row r="52" spans="1:5" x14ac:dyDescent="0.3">
      <c r="A52" s="1">
        <v>52</v>
      </c>
      <c r="B52" s="1">
        <v>0.40899999999999997</v>
      </c>
      <c r="C52" s="1"/>
      <c r="D52" s="1"/>
      <c r="E52" s="1"/>
    </row>
    <row r="53" spans="1:5" x14ac:dyDescent="0.3">
      <c r="A53" s="1">
        <v>53</v>
      </c>
      <c r="B53" s="1">
        <v>0.438</v>
      </c>
      <c r="C53" s="1"/>
      <c r="D53" s="1"/>
      <c r="E53" s="1"/>
    </row>
    <row r="54" spans="1:5" x14ac:dyDescent="0.3">
      <c r="A54" s="1">
        <v>54</v>
      </c>
      <c r="B54" s="1">
        <v>0.28199999999999997</v>
      </c>
      <c r="C54" s="1"/>
      <c r="D54" s="1"/>
      <c r="E54" s="1"/>
    </row>
    <row r="55" spans="1:5" x14ac:dyDescent="0.3">
      <c r="A55" s="1">
        <v>55</v>
      </c>
      <c r="B55" s="1">
        <v>0.435</v>
      </c>
      <c r="C55" s="1"/>
      <c r="D55" s="1"/>
      <c r="E55" s="1"/>
    </row>
    <row r="56" spans="1:5" x14ac:dyDescent="0.3">
      <c r="A56" s="1">
        <v>56</v>
      </c>
      <c r="B56" s="1">
        <v>0.41399999999999998</v>
      </c>
      <c r="C56" s="1"/>
      <c r="D56" s="1"/>
      <c r="E56" s="1"/>
    </row>
    <row r="57" spans="1:5" x14ac:dyDescent="0.3">
      <c r="A57" s="1">
        <v>57</v>
      </c>
      <c r="B57" s="1">
        <v>0.41599999999999998</v>
      </c>
      <c r="C57" s="1"/>
      <c r="D57" s="1"/>
      <c r="E57" s="1"/>
    </row>
    <row r="58" spans="1:5" x14ac:dyDescent="0.3">
      <c r="A58" s="1">
        <v>58</v>
      </c>
      <c r="B58" s="1">
        <v>0.39500000000000002</v>
      </c>
      <c r="C58" s="1"/>
      <c r="D58" s="1"/>
      <c r="E58" s="1"/>
    </row>
    <row r="59" spans="1:5" x14ac:dyDescent="0.3">
      <c r="A59" s="1">
        <v>59</v>
      </c>
      <c r="B59" s="1">
        <v>0.38700000000000001</v>
      </c>
      <c r="C59" s="1"/>
      <c r="D59" s="1"/>
      <c r="E59" s="1"/>
    </row>
    <row r="60" spans="1:5" x14ac:dyDescent="0.3">
      <c r="A60" s="1">
        <v>60</v>
      </c>
      <c r="B60" s="1">
        <v>0.378</v>
      </c>
      <c r="C60" s="1"/>
      <c r="D60" s="1"/>
      <c r="E60" s="1"/>
    </row>
    <row r="61" spans="1:5" x14ac:dyDescent="0.3">
      <c r="A61" s="1">
        <v>61</v>
      </c>
      <c r="B61" s="1">
        <v>0.32700000000000001</v>
      </c>
      <c r="C61" s="1"/>
      <c r="D61" s="1"/>
      <c r="E61" s="1"/>
    </row>
    <row r="62" spans="1:5" x14ac:dyDescent="0.3">
      <c r="A62" s="1">
        <v>62</v>
      </c>
      <c r="B62" s="1">
        <v>0.42199999999999999</v>
      </c>
      <c r="C62" s="1"/>
      <c r="D62" s="1"/>
      <c r="E62" s="1"/>
    </row>
    <row r="63" spans="1:5" x14ac:dyDescent="0.3">
      <c r="A63" s="1">
        <v>63</v>
      </c>
      <c r="B63" s="1">
        <v>0.39300000000000002</v>
      </c>
      <c r="C63" s="1"/>
      <c r="D63" s="1"/>
      <c r="E63" s="1"/>
    </row>
    <row r="64" spans="1:5" x14ac:dyDescent="0.3">
      <c r="A64" s="1">
        <v>64</v>
      </c>
      <c r="B64" s="1">
        <v>0.27600000000000002</v>
      </c>
      <c r="C64" s="1"/>
      <c r="D64" s="1"/>
      <c r="E64" s="1"/>
    </row>
    <row r="65" spans="1:5" x14ac:dyDescent="0.3">
      <c r="A65" s="1">
        <v>65</v>
      </c>
      <c r="B65" s="1">
        <v>0.373</v>
      </c>
      <c r="C65" s="1"/>
      <c r="D65" s="1"/>
      <c r="E65" s="1"/>
    </row>
    <row r="66" spans="1:5" x14ac:dyDescent="0.3">
      <c r="A66" s="1">
        <v>66</v>
      </c>
      <c r="B66" s="1">
        <v>0.40500000000000003</v>
      </c>
      <c r="C66" s="1"/>
      <c r="D66" s="1"/>
      <c r="E66" s="1"/>
    </row>
    <row r="67" spans="1:5" x14ac:dyDescent="0.3">
      <c r="A67" s="1">
        <v>67</v>
      </c>
      <c r="B67" s="1">
        <v>0.42499999999999999</v>
      </c>
      <c r="C67" s="1"/>
      <c r="D67" s="1"/>
      <c r="E67" s="1"/>
    </row>
    <row r="68" spans="1:5" x14ac:dyDescent="0.3">
      <c r="A68" s="1">
        <v>68</v>
      </c>
      <c r="B68" s="1">
        <v>0.23700000000000002</v>
      </c>
      <c r="C68" s="1"/>
      <c r="D68" s="1"/>
      <c r="E68" s="1"/>
    </row>
    <row r="69" spans="1:5" x14ac:dyDescent="0.3">
      <c r="A69" s="1">
        <v>69</v>
      </c>
      <c r="B69" s="1">
        <v>0.309</v>
      </c>
      <c r="C69" s="1"/>
      <c r="D69" s="1"/>
      <c r="E69" s="1"/>
    </row>
    <row r="70" spans="1:5" x14ac:dyDescent="0.3">
      <c r="A70" s="1">
        <v>70</v>
      </c>
      <c r="B70" s="1">
        <v>0.41499999999999998</v>
      </c>
      <c r="C70" s="1"/>
      <c r="D70" s="1"/>
      <c r="E70" s="1"/>
    </row>
    <row r="71" spans="1:5" x14ac:dyDescent="0.3">
      <c r="A71" s="3">
        <v>71</v>
      </c>
      <c r="B71" s="3"/>
      <c r="C71" s="1"/>
      <c r="D71" s="1"/>
      <c r="E71" s="1"/>
    </row>
    <row r="72" spans="1:5" x14ac:dyDescent="0.3">
      <c r="A72" s="1">
        <v>72</v>
      </c>
      <c r="B72" s="1">
        <v>0.629</v>
      </c>
      <c r="C72" s="1"/>
      <c r="D72" s="1"/>
      <c r="E72" s="1"/>
    </row>
    <row r="73" spans="1:5" x14ac:dyDescent="0.3">
      <c r="A73" s="1">
        <v>73</v>
      </c>
      <c r="B73" s="1">
        <v>0.42899999999999999</v>
      </c>
      <c r="C73" s="1"/>
      <c r="D73" s="1"/>
      <c r="E73" s="1"/>
    </row>
    <row r="74" spans="1:5" x14ac:dyDescent="0.3">
      <c r="A74" s="1">
        <v>74</v>
      </c>
      <c r="B74" s="1">
        <v>0.38600000000000001</v>
      </c>
      <c r="C74" s="1"/>
      <c r="D74" s="1"/>
      <c r="E74" s="1"/>
    </row>
    <row r="75" spans="1:5" x14ac:dyDescent="0.3">
      <c r="A75" s="1">
        <v>75</v>
      </c>
      <c r="B75" s="1">
        <v>0.44400000000000001</v>
      </c>
      <c r="C75" s="1"/>
      <c r="D75" s="1"/>
      <c r="E75" s="1"/>
    </row>
    <row r="76" spans="1:5" x14ac:dyDescent="0.3">
      <c r="A76" s="1">
        <v>76</v>
      </c>
      <c r="B76" s="1">
        <v>0.43</v>
      </c>
      <c r="C76" s="1"/>
      <c r="D76" s="1"/>
      <c r="E76" s="1"/>
    </row>
    <row r="77" spans="1:5" x14ac:dyDescent="0.3">
      <c r="A77" s="1">
        <v>77</v>
      </c>
      <c r="B77" s="1">
        <v>0.625</v>
      </c>
      <c r="C77" s="1"/>
      <c r="D77" s="1"/>
      <c r="E77" s="1"/>
    </row>
    <row r="78" spans="1:5" x14ac:dyDescent="0.3">
      <c r="A78" s="1">
        <v>78</v>
      </c>
      <c r="B78" s="1">
        <v>0.29399999999999998</v>
      </c>
      <c r="C78" s="1"/>
      <c r="D78" s="1"/>
      <c r="E78" s="1"/>
    </row>
    <row r="79" spans="1:5" x14ac:dyDescent="0.3">
      <c r="A79" s="1">
        <v>79</v>
      </c>
      <c r="B79" s="1">
        <v>0.379</v>
      </c>
      <c r="C79" s="1"/>
      <c r="D79" s="1"/>
      <c r="E79" s="1"/>
    </row>
    <row r="80" spans="1:5" x14ac:dyDescent="0.3">
      <c r="A80" s="1">
        <v>80</v>
      </c>
      <c r="B80" s="1">
        <v>0.23400000000000004</v>
      </c>
      <c r="C80" s="1"/>
      <c r="D80" s="1"/>
      <c r="E80" s="1"/>
    </row>
    <row r="81" spans="1:5" x14ac:dyDescent="0.3">
      <c r="A81" s="1">
        <v>81</v>
      </c>
      <c r="B81" s="1">
        <v>0.45300000000000001</v>
      </c>
      <c r="C81" s="1"/>
      <c r="D81" s="1"/>
      <c r="E81" s="1"/>
    </row>
    <row r="82" spans="1:5" x14ac:dyDescent="0.3">
      <c r="A82" s="1">
        <v>82</v>
      </c>
      <c r="B82" s="1">
        <v>0.46</v>
      </c>
      <c r="C82" s="1"/>
      <c r="D82" s="1"/>
      <c r="E82" s="1"/>
    </row>
    <row r="83" spans="1:5" x14ac:dyDescent="0.3">
      <c r="A83" s="1">
        <v>83</v>
      </c>
      <c r="B83" s="1">
        <v>0.35799999999999998</v>
      </c>
      <c r="C83" s="1"/>
      <c r="D83" s="1"/>
      <c r="E83" s="1"/>
    </row>
    <row r="84" spans="1:5" x14ac:dyDescent="0.3">
      <c r="A84" s="1">
        <v>84</v>
      </c>
      <c r="B84" s="1">
        <v>0.439</v>
      </c>
      <c r="C84" s="1"/>
      <c r="D84" s="1"/>
      <c r="E84" s="1"/>
    </row>
    <row r="85" spans="1:5" x14ac:dyDescent="0.3">
      <c r="A85" s="1">
        <v>85</v>
      </c>
      <c r="B85" s="1">
        <v>0.441</v>
      </c>
      <c r="C85" s="1"/>
      <c r="D85" s="1"/>
      <c r="E85" s="1"/>
    </row>
    <row r="86" spans="1:5" x14ac:dyDescent="0.3">
      <c r="A86" s="1">
        <v>86</v>
      </c>
      <c r="B86" s="1">
        <v>0.42299999999999999</v>
      </c>
      <c r="C86" s="1"/>
      <c r="D86" s="1"/>
      <c r="E86" s="1"/>
    </row>
    <row r="87" spans="1:5" x14ac:dyDescent="0.3">
      <c r="A87" s="1">
        <v>87</v>
      </c>
      <c r="B87" s="1">
        <v>0.379</v>
      </c>
      <c r="C87" s="1"/>
      <c r="D87" s="1"/>
      <c r="E87" s="1"/>
    </row>
    <row r="88" spans="1:5" x14ac:dyDescent="0.3">
      <c r="A88" s="1">
        <v>88</v>
      </c>
      <c r="B88" s="1">
        <v>0.36799999999999999</v>
      </c>
      <c r="C88" s="1"/>
      <c r="D88" s="1"/>
      <c r="E88" s="1"/>
    </row>
    <row r="89" spans="1:5" x14ac:dyDescent="0.3">
      <c r="A89" s="1">
        <v>89</v>
      </c>
      <c r="B89" s="1">
        <v>0.27800000000000002</v>
      </c>
      <c r="C89" s="1"/>
      <c r="D89" s="1"/>
      <c r="E89" s="1"/>
    </row>
    <row r="90" spans="1:5" x14ac:dyDescent="0.3">
      <c r="A90" s="1">
        <v>90</v>
      </c>
      <c r="B90" s="6">
        <v>0.46800000000000003</v>
      </c>
      <c r="C90" s="1"/>
      <c r="D90" s="1"/>
      <c r="E90" s="1"/>
    </row>
    <row r="91" spans="1:5" x14ac:dyDescent="0.3">
      <c r="A91" s="1">
        <v>91</v>
      </c>
      <c r="B91" s="6">
        <v>0.623</v>
      </c>
      <c r="C91" s="1"/>
      <c r="D91" s="1"/>
      <c r="E91" s="1"/>
    </row>
    <row r="92" spans="1:5" x14ac:dyDescent="0.3">
      <c r="A92" s="1">
        <v>92</v>
      </c>
      <c r="B92" s="6">
        <v>0.58199999999999996</v>
      </c>
      <c r="C92" s="1"/>
      <c r="D92" s="1"/>
      <c r="E92" s="1"/>
    </row>
    <row r="93" spans="1:5" x14ac:dyDescent="0.3">
      <c r="A93" s="3">
        <v>93</v>
      </c>
      <c r="B93" s="3">
        <v>0.49299999999999999</v>
      </c>
      <c r="C93" s="1"/>
      <c r="D93" s="1"/>
      <c r="E93" s="1"/>
    </row>
    <row r="94" spans="1:5" x14ac:dyDescent="0.3">
      <c r="A94" s="1">
        <v>94</v>
      </c>
      <c r="B94" s="6">
        <v>0.48199999999999998</v>
      </c>
      <c r="C94" s="1"/>
      <c r="D94" s="1"/>
      <c r="E94" s="1"/>
    </row>
    <row r="95" spans="1:5" x14ac:dyDescent="0.3">
      <c r="A95" s="1">
        <v>95</v>
      </c>
      <c r="B95" s="6">
        <v>0.31800000000000006</v>
      </c>
      <c r="C95" s="1"/>
      <c r="D95" s="1"/>
      <c r="E95" s="1"/>
    </row>
    <row r="96" spans="1:5" x14ac:dyDescent="0.3">
      <c r="A96" s="1">
        <v>96</v>
      </c>
      <c r="B96" s="6">
        <v>0.32800000000000001</v>
      </c>
      <c r="C96" s="1"/>
      <c r="D96" s="1"/>
      <c r="E96" s="1"/>
    </row>
    <row r="97" spans="1:5" x14ac:dyDescent="0.3">
      <c r="A97" s="1">
        <v>5.0999999999999996</v>
      </c>
      <c r="B97" s="1">
        <v>0.47099999999999997</v>
      </c>
      <c r="C97" s="1"/>
      <c r="D97" s="1"/>
      <c r="E97" s="1"/>
    </row>
    <row r="98" spans="1:5" x14ac:dyDescent="0.3">
      <c r="A98" s="1">
        <v>7.1</v>
      </c>
      <c r="B98" s="1">
        <v>0.249</v>
      </c>
      <c r="C98" s="1"/>
      <c r="D98" s="1"/>
      <c r="E98" s="1"/>
    </row>
    <row r="99" spans="1:5" x14ac:dyDescent="0.3">
      <c r="A99" s="1">
        <v>7.2</v>
      </c>
      <c r="B99" s="1">
        <v>0.44500000000000001</v>
      </c>
      <c r="C99" s="1"/>
      <c r="D99" s="1"/>
      <c r="E99" s="1"/>
    </row>
    <row r="100" spans="1:5" x14ac:dyDescent="0.3">
      <c r="A100" s="1">
        <v>8.1</v>
      </c>
      <c r="B100" s="1">
        <v>0.20799999999999999</v>
      </c>
      <c r="C100" s="1"/>
      <c r="D100" s="1"/>
      <c r="E100" s="1"/>
    </row>
    <row r="101" spans="1:5" x14ac:dyDescent="0.3">
      <c r="A101" s="1">
        <v>10.199999999999999</v>
      </c>
      <c r="B101" s="1">
        <v>0.39800000000000002</v>
      </c>
      <c r="C101" s="1"/>
      <c r="D101" s="1"/>
      <c r="E101" s="1"/>
    </row>
    <row r="102" spans="1:5" x14ac:dyDescent="0.3">
      <c r="A102" s="1">
        <v>11.1</v>
      </c>
      <c r="B102" s="1">
        <v>0.36199999999999999</v>
      </c>
      <c r="C102" s="1"/>
      <c r="D102" s="1"/>
      <c r="E102" s="1"/>
    </row>
    <row r="103" spans="1:5" x14ac:dyDescent="0.3">
      <c r="A103" s="1">
        <v>26.1</v>
      </c>
      <c r="B103" s="1">
        <v>0.37</v>
      </c>
      <c r="C103" s="1"/>
      <c r="D103" s="1"/>
      <c r="E103" s="1"/>
    </row>
    <row r="104" spans="1:5" x14ac:dyDescent="0.3">
      <c r="A104" s="1">
        <v>26.2</v>
      </c>
      <c r="B104" s="1">
        <v>0.42299999999999999</v>
      </c>
      <c r="C104" s="1"/>
      <c r="D104" s="1"/>
      <c r="E104" s="1"/>
    </row>
    <row r="105" spans="1:5" x14ac:dyDescent="0.3">
      <c r="A105" s="1">
        <v>31.1</v>
      </c>
      <c r="B105" s="1">
        <v>0.18</v>
      </c>
      <c r="C105" s="1"/>
      <c r="D105" s="1"/>
      <c r="E105" s="1"/>
    </row>
    <row r="106" spans="1:5" x14ac:dyDescent="0.3">
      <c r="A106" s="1">
        <v>31.2</v>
      </c>
      <c r="B106" s="1">
        <v>0.45</v>
      </c>
      <c r="C106" s="1"/>
      <c r="D106" s="1"/>
      <c r="E106" s="1"/>
    </row>
    <row r="107" spans="1:5" x14ac:dyDescent="0.3">
      <c r="A107" s="1">
        <v>34.1</v>
      </c>
      <c r="B107" s="1">
        <v>0.40600000000000003</v>
      </c>
      <c r="C107" s="1"/>
      <c r="D107" s="1"/>
      <c r="E107" s="1"/>
    </row>
    <row r="108" spans="1:5" x14ac:dyDescent="0.3">
      <c r="A108" s="1">
        <v>34.200000000000003</v>
      </c>
      <c r="B108" s="1">
        <v>0.40400000000000003</v>
      </c>
      <c r="C108" s="1"/>
      <c r="D108" s="1"/>
      <c r="E108" s="1"/>
    </row>
    <row r="109" spans="1:5" x14ac:dyDescent="0.3">
      <c r="A109" s="1">
        <v>49.2</v>
      </c>
      <c r="B109" s="1">
        <v>0.53600000000000003</v>
      </c>
      <c r="C109" s="1"/>
      <c r="D109" s="1"/>
      <c r="E109" s="1"/>
    </row>
    <row r="110" spans="1:5" x14ac:dyDescent="0.3">
      <c r="A110" s="1">
        <v>56.1</v>
      </c>
      <c r="B110" s="1">
        <v>0.32400000000000001</v>
      </c>
      <c r="C110" s="1"/>
      <c r="D110" s="1"/>
      <c r="E110" s="1"/>
    </row>
  </sheetData>
  <pageMargins left="0.23622047244094491" right="0.23622047244094491" top="0.19685039370078741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cp:lastPrinted>2024-07-03T03:01:11Z</cp:lastPrinted>
  <dcterms:created xsi:type="dcterms:W3CDTF">2024-06-26T11:54:54Z</dcterms:created>
  <dcterms:modified xsi:type="dcterms:W3CDTF">2024-07-03T03:01:11Z</dcterms:modified>
</cp:coreProperties>
</file>