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alars\Desktop\Research\Master's\"/>
    </mc:Choice>
  </mc:AlternateContent>
  <xr:revisionPtr revIDLastSave="0" documentId="13_ncr:1_{D70AB945-91A1-4906-8931-DC7D17394ED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M" sheetId="7" r:id="rId1"/>
  </sheets>
  <definedNames>
    <definedName name="_xlnm.Print_Area" localSheetId="0">BOM!$A$1:$K$49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7" l="1"/>
  <c r="K40" i="7"/>
  <c r="K18" i="7"/>
  <c r="K44" i="7"/>
  <c r="K45" i="7"/>
  <c r="K46" i="7"/>
  <c r="K47" i="7"/>
  <c r="K43" i="7"/>
  <c r="K16" i="7"/>
  <c r="K48" i="7" l="1"/>
  <c r="K38" i="7"/>
  <c r="K37" i="7"/>
  <c r="K36" i="7"/>
  <c r="K33" i="7"/>
  <c r="K32" i="7"/>
  <c r="K31" i="7"/>
  <c r="K30" i="7"/>
  <c r="K27" i="7"/>
  <c r="K26" i="7"/>
  <c r="K25" i="7"/>
  <c r="K24" i="7"/>
  <c r="K23" i="7"/>
  <c r="K22" i="7"/>
  <c r="K21" i="7"/>
  <c r="K17" i="7"/>
  <c r="K15" i="7"/>
  <c r="K19" i="7" l="1"/>
  <c r="K28" i="7"/>
  <c r="K34" i="7"/>
  <c r="K41" i="7"/>
  <c r="K49" i="7" l="1"/>
</calcChain>
</file>

<file path=xl/sharedStrings.xml><?xml version="1.0" encoding="utf-8"?>
<sst xmlns="http://schemas.openxmlformats.org/spreadsheetml/2006/main" count="102" uniqueCount="88">
  <si>
    <t>Item</t>
  </si>
  <si>
    <t>Description</t>
  </si>
  <si>
    <t>Source</t>
  </si>
  <si>
    <t>Total Price</t>
  </si>
  <si>
    <t>Subsystem 1:</t>
  </si>
  <si>
    <t>Subsystem 2:</t>
  </si>
  <si>
    <t>State:</t>
  </si>
  <si>
    <t>Subtotals:</t>
  </si>
  <si>
    <t>Totals:</t>
  </si>
  <si>
    <t>Date:</t>
  </si>
  <si>
    <t>Subsystem 3:</t>
  </si>
  <si>
    <t>Subsystem 4:</t>
  </si>
  <si>
    <t>Major System Names Here</t>
  </si>
  <si>
    <t>Piece, Inch, Etc.</t>
  </si>
  <si>
    <t>How Many</t>
  </si>
  <si>
    <t>Event:</t>
  </si>
  <si>
    <t>Bill of Materials</t>
  </si>
  <si>
    <t>Measurement</t>
  </si>
  <si>
    <t>Unit Price</t>
  </si>
  <si>
    <t>Cost Per Unit ($)</t>
  </si>
  <si>
    <t>Quantity</t>
  </si>
  <si>
    <t>TACTILE MANIPULATION PROJECT</t>
  </si>
  <si>
    <t>Al Arsh Basheer</t>
  </si>
  <si>
    <t>Davis</t>
  </si>
  <si>
    <t>California</t>
  </si>
  <si>
    <t>Index to Pinky Finger</t>
  </si>
  <si>
    <t>Tough 1500 Resin</t>
  </si>
  <si>
    <t>Rigid 10K Resin</t>
  </si>
  <si>
    <t>https://formlabs.com/store/materials/tough-1500-resin/</t>
  </si>
  <si>
    <t>https://formlabs.com/store/materials/rigid-10k-resin/</t>
  </si>
  <si>
    <t>Finger motor Assembly</t>
  </si>
  <si>
    <t>GM12-N20 dc gear motor with encoder</t>
  </si>
  <si>
    <t>TT Motor (Shenzhen) Industrial Co., Ltd.</t>
  </si>
  <si>
    <t>Customized Lead screw mounted on the motor</t>
  </si>
  <si>
    <t>14 mm long, M 2.5, pitch 0.35 mm</t>
  </si>
  <si>
    <t>GM12 Magnetic hall Encoder (Mounted at the rear of the motors)</t>
  </si>
  <si>
    <t>12 mm diameter, 6.5 mm height, 3 PPR</t>
  </si>
  <si>
    <t>M2.5, Pitch 0.45 mm, width: 5mm, height: 2mm</t>
  </si>
  <si>
    <t>AT8236 2-Channel Motor Driver Module</t>
  </si>
  <si>
    <t>https://category.yahboom.net/products/dual-md-module</t>
  </si>
  <si>
    <t>Arduino Mega Microcontroller</t>
  </si>
  <si>
    <t>https://store-usa.arduino.cc/products/arduino-mega-2560-rev3?selectedStore=us</t>
  </si>
  <si>
    <t>Thumb</t>
  </si>
  <si>
    <t>MF74ZZ Miniature Flanged Ball Bearing (Used for thumb CMC Worm)</t>
  </si>
  <si>
    <t>4x7x2.5mm</t>
  </si>
  <si>
    <t>https://www.amazon.com/dp/B07Z3F8SRS?ref=ppx_yo2ov_dt_b_product_details&amp;th=1</t>
  </si>
  <si>
    <t>Palm</t>
  </si>
  <si>
    <t xml:space="preserve">Subsystem 5: </t>
  </si>
  <si>
    <t>Wrist</t>
  </si>
  <si>
    <t>FK-180SHV-17140+EN DC motor with encoder (Connected to Thumb CMC worm)</t>
  </si>
  <si>
    <t>Hofon Precise Motor Limited (www.hfmotors.cn)</t>
  </si>
  <si>
    <t>Length = 39 mm, Diameter = 20.4 mm, rectangle width = 15.4 mm, shaft length = 5.5 mm, D-type notch = 0.5 mm</t>
  </si>
  <si>
    <t>Creator:</t>
  </si>
  <si>
    <t>1611 Series Flanged Ball Bearing</t>
  </si>
  <si>
    <t>https://www.servocity.com/1611-series-flanged-ball-bearing-6mm-id-x-14mm-od-5mm-thickness-2-pack/</t>
  </si>
  <si>
    <t>6mm ID x 14mm OD, 5mm Thickness</t>
  </si>
  <si>
    <t>FEETECH FT90R Digital Micro Continuous Rotation Servo</t>
  </si>
  <si>
    <t>https://www.robotshop.com//products/feetech-360-continuous-rotation-digital-servo-6v-15kgcm-pwm</t>
  </si>
  <si>
    <t>22.9 x 12.1 x 26.5 mm (L x W x H)</t>
  </si>
  <si>
    <t>FMG1527016 DC Motor with Encoder (for wrist abduction-adduction)</t>
  </si>
  <si>
    <t>SHENZHEN SINLIANWEI TECHNOLOGY CO.,LTD</t>
  </si>
  <si>
    <t>Diameter: 15.5 mm, length: 45.05 mm, Shaft length: 5.8 mm, Shaft diameter: 3 mm, D-type: 0.5 mm</t>
  </si>
  <si>
    <t>FMG1527016 DC Motor with Encoder (for wrist flexion-extension)</t>
  </si>
  <si>
    <t>M1.7 x 0.35 mm Thread, 6mm Long</t>
  </si>
  <si>
    <t>McMaster-Carr (https://www.mcmaster.com/96773A639/)</t>
  </si>
  <si>
    <t>JIS Steel Pan Head Screws Part# 96773A639</t>
  </si>
  <si>
    <t>Zinc-Plated Steel Hex Nut Medium-Strength, Class 8, M2.5 x 0.45 mm Thread, Part # 90591A270</t>
  </si>
  <si>
    <t>McMaster-Carr (https://www.mcmaster.com/90591A270/)</t>
  </si>
  <si>
    <t>Steel Pan Head Phillips Screw M2 x 0.4 mm Thread, 12 mm Long</t>
  </si>
  <si>
    <t>https://www.mcmaster.com/92005A035/</t>
  </si>
  <si>
    <t>Impact-Resistant Polycarbonate Hex Nuts M2 x 0.4 mm Thread Size</t>
  </si>
  <si>
    <t>https://www.mcmaster.com/94905A111/</t>
  </si>
  <si>
    <t>Passivated 18-8 Stainless Steel Pan Head Phillips Screw 4-40 Thread, 3/4" Long</t>
  </si>
  <si>
    <t>https://www.mcmaster.com/91772A113/</t>
  </si>
  <si>
    <t>M2 x 0.4 mm Thread, 12 mm Long</t>
  </si>
  <si>
    <t xml:space="preserve"> M2 x 0.4 mm Thread Size</t>
  </si>
  <si>
    <t>4-40 Thread, 3/4" Long</t>
  </si>
  <si>
    <t>18-8 Stainless Steel Narrow Hex Nut 4-40 Thread Size</t>
  </si>
  <si>
    <t xml:space="preserve"> 4-40 Thread Size</t>
  </si>
  <si>
    <t>https://www.mcmaster.com/90730A005/</t>
  </si>
  <si>
    <t>Passivated 18-8 Stainless Steel Pan Head Phillips Screw 8-32 Thread, 2-1/2" Long</t>
  </si>
  <si>
    <t>https://www.mcmaster.com/91772A207/</t>
  </si>
  <si>
    <t>8-32 Thread, 2-1/2" Long</t>
  </si>
  <si>
    <t>Phillips Rounded Head Screws for Sheet Metal 18-8 Stainless Steel, Number 4 Size, 1/4" Long</t>
  </si>
  <si>
    <t>18-8 Stainless Steel, Number 4 Size, 1/4" Long</t>
  </si>
  <si>
    <t>https://www.mcmaster.com/92470A107/</t>
  </si>
  <si>
    <t>Where did you buy it
(Links, company name, etc.)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</si>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</sst>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  <font>
      <u/>
      <sz val="10"/>
      <color theme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 applyProtection="1">
      <alignment vertical="center"/>
      <protection locked="0"/>
    </xf>
    <xf numFmtId="0" fontId="4" fillId="3" borderId="6" xfId="0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 applyProtection="1">
      <alignment horizontal="center" vertical="center"/>
      <protection locked="0"/>
    </xf>
    <xf numFmtId="164" fontId="2" fillId="3" borderId="14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right" vertical="center"/>
      <protection locked="0"/>
    </xf>
    <xf numFmtId="0" fontId="1" fillId="0" borderId="1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  <protection locked="0"/>
    </xf>
    <xf numFmtId="164" fontId="1" fillId="0" borderId="5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8" fillId="0" borderId="4" xfId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0" fillId="4" borderId="0" xfId="0" applyFill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/>
      <protection locked="0"/>
    </xf>
    <xf numFmtId="164" fontId="3" fillId="3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164" fontId="5" fillId="2" borderId="21" xfId="0" applyNumberFormat="1" applyFont="1" applyFill="1" applyBorder="1" applyAlignment="1">
      <alignment horizontal="center" vertical="center" wrapText="1"/>
    </xf>
    <xf numFmtId="164" fontId="5" fillId="2" borderId="15" xfId="0" applyNumberFormat="1" applyFont="1" applyFill="1" applyBorder="1" applyAlignment="1">
      <alignment horizontal="center" vertical="center" wrapText="1"/>
    </xf>
    <xf numFmtId="0" fontId="6" fillId="5" borderId="17" xfId="0" applyFont="1" applyFill="1" applyBorder="1" applyAlignment="1" applyProtection="1">
      <alignment horizontal="center" vertical="center"/>
      <protection locked="0"/>
    </xf>
    <xf numFmtId="0" fontId="7" fillId="5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164" fontId="1" fillId="5" borderId="18" xfId="0" applyNumberFormat="1" applyFont="1" applyFill="1" applyBorder="1" applyAlignment="1">
      <alignment horizontal="center" vertical="center"/>
    </xf>
    <xf numFmtId="164" fontId="1" fillId="5" borderId="19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8" fillId="0" borderId="0" xfId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4</xdr:col>
      <xdr:colOff>557920</xdr:colOff>
      <xdr:row>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3B3DD7-9877-8D02-6F1A-239CAA5D3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76200"/>
          <a:ext cx="7434970" cy="6286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0</xdr:row>
      <xdr:rowOff>0</xdr:rowOff>
    </xdr:from>
    <xdr:to>
      <xdr:col>10</xdr:col>
      <xdr:colOff>714375</xdr:colOff>
      <xdr:row>6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C6FFAA-8D78-4970-74F8-B85A7405E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category.yahboom.net/products/dual-md-module" TargetMode="External"/><Relationship Id="rId7" Type="http://schemas.openxmlformats.org/officeDocument/2006/relationships/hyperlink" Target="https://www.mcmaster.com/90730A005/" TargetMode="External"/><Relationship Id="rId2" Type="http://schemas.openxmlformats.org/officeDocument/2006/relationships/hyperlink" Target="https://formlabs.com/store/materials/rigid-10k-resin/" TargetMode="External"/><Relationship Id="rId1" Type="http://schemas.openxmlformats.org/officeDocument/2006/relationships/hyperlink" Target="https://formlabs.com/store/materials/tough-1500-resin/" TargetMode="External"/><Relationship Id="rId6" Type="http://schemas.openxmlformats.org/officeDocument/2006/relationships/hyperlink" Target="https://www.mcmaster.com/90730A005/" TargetMode="External"/><Relationship Id="rId5" Type="http://schemas.openxmlformats.org/officeDocument/2006/relationships/hyperlink" Target="https://www.servocity.com/1611-series-flanged-ball-bearing-6mm-id-x-14mm-od-5mm-thickness-2-pack/" TargetMode="External"/><Relationship Id="rId4" Type="http://schemas.openxmlformats.org/officeDocument/2006/relationships/hyperlink" Target="https://www.amazon.com/dp/B07Z3F8SRS?ref=ppx_yo2ov_dt_b_product_details&amp;th=1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zoomScale="110" zoomScaleNormal="110" workbookViewId="0">
      <selection activeCell="C24" sqref="C24"/>
    </sheetView>
  </sheetViews>
  <sheetFormatPr defaultColWidth="8.5" defaultRowHeight="12.75" x14ac:dyDescent="0.2"/>
  <cols>
    <col min="1" max="1" width="10.625" style="7" customWidth="1"/>
    <col min="2" max="2" width="57.375" style="7" customWidth="1"/>
    <col min="3" max="3" width="22.625" style="40" customWidth="1"/>
    <col min="4" max="4" width="1" style="7" customWidth="1"/>
    <col min="5" max="5" width="10.625" style="7" customWidth="1"/>
    <col min="6" max="6" width="1" style="7" customWidth="1"/>
    <col min="7" max="7" width="12.375" style="40" customWidth="1"/>
    <col min="8" max="8" width="1" style="7" customWidth="1"/>
    <col min="9" max="9" width="10.625" style="7" customWidth="1"/>
    <col min="10" max="10" width="1" style="7" customWidth="1"/>
    <col min="11" max="11" width="10.625" style="21" customWidth="1"/>
    <col min="12" max="16384" width="8.5" style="7"/>
  </cols>
  <sheetData>
    <row r="1" spans="1:11" ht="9.9499999999999993" customHeight="1" x14ac:dyDescent="0.2">
      <c r="A1" s="22"/>
      <c r="B1" s="23"/>
      <c r="C1" s="33"/>
      <c r="D1" s="23"/>
      <c r="E1" s="23"/>
      <c r="F1" s="23"/>
      <c r="G1" s="33"/>
      <c r="H1" s="23"/>
      <c r="I1" s="23"/>
      <c r="J1" s="23"/>
      <c r="K1" s="24"/>
    </row>
    <row r="2" spans="1:11" ht="9.9499999999999993" customHeight="1" x14ac:dyDescent="0.2">
      <c r="A2" s="25"/>
      <c r="B2" s="26"/>
      <c r="C2" s="34"/>
      <c r="D2" s="26"/>
      <c r="E2" s="26"/>
      <c r="F2" s="26"/>
      <c r="G2" s="34"/>
      <c r="H2" s="26"/>
      <c r="I2" s="26"/>
      <c r="J2" s="26"/>
      <c r="K2" s="6"/>
    </row>
    <row r="3" spans="1:11" ht="9.9499999999999993" customHeight="1" x14ac:dyDescent="0.2">
      <c r="A3" s="25"/>
      <c r="B3" s="26"/>
      <c r="C3" s="34"/>
      <c r="D3" s="26"/>
      <c r="E3" s="26"/>
      <c r="F3" s="26"/>
      <c r="G3" s="34"/>
      <c r="H3" s="26"/>
      <c r="I3" s="26"/>
      <c r="J3" s="26"/>
      <c r="K3" s="6"/>
    </row>
    <row r="4" spans="1:11" ht="9.9499999999999993" customHeight="1" x14ac:dyDescent="0.2">
      <c r="A4" s="25"/>
      <c r="B4" s="26"/>
      <c r="C4" s="34"/>
      <c r="D4" s="26"/>
      <c r="E4" s="26"/>
      <c r="F4" s="26"/>
      <c r="G4" s="34"/>
      <c r="H4" s="26"/>
      <c r="I4" s="26"/>
      <c r="J4" s="26"/>
      <c r="K4" s="6"/>
    </row>
    <row r="5" spans="1:11" ht="9.9499999999999993" customHeight="1" x14ac:dyDescent="0.2">
      <c r="A5" s="25"/>
      <c r="B5" s="26"/>
      <c r="C5" s="34"/>
      <c r="D5" s="26"/>
      <c r="E5" s="26"/>
      <c r="F5" s="26"/>
      <c r="G5" s="34"/>
      <c r="H5" s="26"/>
      <c r="I5" s="26"/>
      <c r="J5" s="26"/>
      <c r="K5" s="6"/>
    </row>
    <row r="6" spans="1:11" ht="9.9499999999999993" customHeight="1" x14ac:dyDescent="0.2">
      <c r="A6" s="25"/>
      <c r="B6" s="26"/>
      <c r="C6" s="34"/>
      <c r="D6" s="26"/>
      <c r="E6" s="26"/>
      <c r="F6" s="26"/>
      <c r="G6" s="34"/>
      <c r="H6" s="26"/>
      <c r="I6" s="26"/>
      <c r="J6" s="26"/>
      <c r="K6" s="6"/>
    </row>
    <row r="7" spans="1:11" ht="9.9499999999999993" customHeight="1" x14ac:dyDescent="0.2">
      <c r="A7" s="64" t="s">
        <v>21</v>
      </c>
      <c r="B7" s="65"/>
      <c r="C7" s="65"/>
      <c r="D7" s="65"/>
      <c r="E7" s="65"/>
      <c r="F7" s="65"/>
      <c r="G7" s="65"/>
      <c r="H7" s="65"/>
      <c r="I7" s="65"/>
      <c r="J7" s="65"/>
      <c r="K7" s="66"/>
    </row>
    <row r="8" spans="1:11" ht="9.9499999999999993" customHeight="1" x14ac:dyDescent="0.2">
      <c r="A8" s="64" t="s">
        <v>16</v>
      </c>
      <c r="B8" s="65"/>
      <c r="C8" s="65"/>
      <c r="D8" s="65"/>
      <c r="E8" s="65"/>
      <c r="F8" s="65"/>
      <c r="G8" s="65"/>
      <c r="H8" s="65"/>
      <c r="I8" s="65"/>
      <c r="J8" s="65"/>
      <c r="K8" s="66"/>
    </row>
    <row r="9" spans="1:11" ht="9.9499999999999993" customHeight="1" thickBot="1" x14ac:dyDescent="0.25">
      <c r="A9" s="32" t="s">
        <v>52</v>
      </c>
      <c r="B9" s="9" t="s">
        <v>22</v>
      </c>
      <c r="C9" s="35"/>
      <c r="D9" s="11"/>
      <c r="E9" s="31" t="s">
        <v>9</v>
      </c>
      <c r="F9" s="2"/>
      <c r="G9" s="63">
        <v>43767</v>
      </c>
      <c r="H9" s="63"/>
      <c r="I9" s="63"/>
      <c r="J9" s="11"/>
      <c r="K9" s="12"/>
    </row>
    <row r="10" spans="1:11" ht="9.9499999999999993" customHeight="1" thickBot="1" x14ac:dyDescent="0.25">
      <c r="A10" s="32" t="s">
        <v>15</v>
      </c>
      <c r="B10" s="9"/>
      <c r="C10" s="36" t="s">
        <v>23</v>
      </c>
      <c r="D10" s="8"/>
      <c r="E10" s="1" t="s">
        <v>6</v>
      </c>
      <c r="F10" s="10"/>
      <c r="G10" s="62" t="s">
        <v>24</v>
      </c>
      <c r="H10" s="62"/>
      <c r="I10" s="62"/>
      <c r="J10" s="8"/>
      <c r="K10" s="13"/>
    </row>
    <row r="11" spans="1:11" ht="5.0999999999999996" customHeight="1" x14ac:dyDescent="0.2">
      <c r="A11" s="32"/>
      <c r="B11" s="8"/>
      <c r="C11" s="37"/>
      <c r="D11" s="8"/>
      <c r="E11" s="8"/>
      <c r="F11" s="8"/>
      <c r="G11" s="37"/>
      <c r="H11" s="8"/>
      <c r="I11" s="14"/>
      <c r="J11" s="14"/>
      <c r="K11" s="13"/>
    </row>
    <row r="12" spans="1:11" ht="12.6" customHeight="1" x14ac:dyDescent="0.2">
      <c r="A12" s="28" t="s">
        <v>0</v>
      </c>
      <c r="B12" s="3" t="s">
        <v>1</v>
      </c>
      <c r="C12" s="3" t="s">
        <v>2</v>
      </c>
      <c r="D12" s="3"/>
      <c r="E12" s="3" t="s">
        <v>20</v>
      </c>
      <c r="F12" s="3"/>
      <c r="G12" s="3" t="s">
        <v>17</v>
      </c>
      <c r="H12" s="3"/>
      <c r="I12" s="4" t="s">
        <v>18</v>
      </c>
      <c r="J12" s="4"/>
      <c r="K12" s="5" t="s">
        <v>3</v>
      </c>
    </row>
    <row r="13" spans="1:11" ht="30" customHeight="1" thickBot="1" x14ac:dyDescent="0.25">
      <c r="A13" s="45" t="s">
        <v>12</v>
      </c>
      <c r="B13" s="46" t="s">
        <v>87</v>
      </c>
      <c r="C13" s="46" t="s">
        <v>86</v>
      </c>
      <c r="D13" s="46"/>
      <c r="E13" s="46" t="s">
        <v>14</v>
      </c>
      <c r="F13" s="46"/>
      <c r="G13" s="46" t="s">
        <v>13</v>
      </c>
      <c r="H13" s="46"/>
      <c r="I13" s="47" t="s">
        <v>19</v>
      </c>
      <c r="J13" s="47"/>
      <c r="K13" s="48"/>
    </row>
    <row r="14" spans="1:11" ht="9.9499999999999993" customHeight="1" thickBot="1" x14ac:dyDescent="0.25">
      <c r="A14" s="49" t="s">
        <v>4</v>
      </c>
      <c r="B14" s="50" t="s">
        <v>25</v>
      </c>
      <c r="C14" s="51"/>
      <c r="D14" s="52"/>
      <c r="E14" s="52"/>
      <c r="F14" s="52"/>
      <c r="G14" s="51"/>
      <c r="H14" s="52"/>
      <c r="I14" s="53"/>
      <c r="J14" s="53"/>
      <c r="K14" s="54"/>
    </row>
    <row r="15" spans="1:11" ht="9.9499999999999993" customHeight="1" x14ac:dyDescent="0.2">
      <c r="A15" s="29">
        <v>1</v>
      </c>
      <c r="B15" s="16" t="s">
        <v>26</v>
      </c>
      <c r="C15" s="38" t="s">
        <v>28</v>
      </c>
      <c r="D15" s="8"/>
      <c r="E15" s="16">
        <v>2</v>
      </c>
      <c r="F15" s="8"/>
      <c r="G15" s="39"/>
      <c r="H15" s="8"/>
      <c r="I15" s="17">
        <v>199</v>
      </c>
      <c r="J15" s="14"/>
      <c r="K15" s="18">
        <f>E15*I15</f>
        <v>398</v>
      </c>
    </row>
    <row r="16" spans="1:11" ht="9.9499999999999993" customHeight="1" x14ac:dyDescent="0.2">
      <c r="A16" s="29">
        <v>2</v>
      </c>
      <c r="B16" s="16" t="s">
        <v>27</v>
      </c>
      <c r="C16" s="38" t="s">
        <v>29</v>
      </c>
      <c r="D16" s="8"/>
      <c r="E16" s="16">
        <v>1</v>
      </c>
      <c r="F16" s="8"/>
      <c r="G16" s="39"/>
      <c r="H16" s="8"/>
      <c r="I16" s="17">
        <v>299</v>
      </c>
      <c r="J16" s="14"/>
      <c r="K16" s="18">
        <f t="shared" ref="K16:K18" si="0">E16*I16</f>
        <v>299</v>
      </c>
    </row>
    <row r="17" spans="1:11" ht="9.9499999999999993" customHeight="1" x14ac:dyDescent="0.2">
      <c r="A17" s="29">
        <v>3</v>
      </c>
      <c r="B17" s="16" t="s">
        <v>68</v>
      </c>
      <c r="C17" s="39" t="s">
        <v>69</v>
      </c>
      <c r="D17" s="8"/>
      <c r="E17" s="16">
        <v>14</v>
      </c>
      <c r="F17" s="8"/>
      <c r="G17" s="39" t="s">
        <v>74</v>
      </c>
      <c r="H17" s="8"/>
      <c r="I17" s="17">
        <v>5.62E-2</v>
      </c>
      <c r="J17" s="14"/>
      <c r="K17" s="18">
        <f t="shared" si="0"/>
        <v>0.78679999999999994</v>
      </c>
    </row>
    <row r="18" spans="1:11" ht="9.9499999999999993" customHeight="1" x14ac:dyDescent="0.2">
      <c r="A18" s="41">
        <v>4</v>
      </c>
      <c r="B18" s="8" t="s">
        <v>70</v>
      </c>
      <c r="C18" s="37" t="s">
        <v>71</v>
      </c>
      <c r="D18" s="8"/>
      <c r="E18" s="8">
        <v>14</v>
      </c>
      <c r="F18" s="8"/>
      <c r="G18" s="60" t="s">
        <v>75</v>
      </c>
      <c r="H18" s="8"/>
      <c r="I18" s="11">
        <v>0.747</v>
      </c>
      <c r="J18" s="14"/>
      <c r="K18" s="18">
        <f t="shared" si="0"/>
        <v>10.458</v>
      </c>
    </row>
    <row r="19" spans="1:11" ht="9.9499999999999993" customHeight="1" thickBot="1" x14ac:dyDescent="0.25">
      <c r="F19" s="8"/>
      <c r="G19" s="37"/>
      <c r="H19" s="8"/>
      <c r="I19" s="19" t="s">
        <v>7</v>
      </c>
      <c r="J19" s="19"/>
      <c r="K19" s="42">
        <f>SUM(K15:K17)</f>
        <v>697.78679999999997</v>
      </c>
    </row>
    <row r="20" spans="1:11" ht="9.9499999999999993" customHeight="1" thickBot="1" x14ac:dyDescent="0.25">
      <c r="A20" s="49" t="s">
        <v>5</v>
      </c>
      <c r="B20" s="50" t="s">
        <v>30</v>
      </c>
      <c r="C20" s="51"/>
      <c r="D20" s="52"/>
      <c r="E20" s="52"/>
      <c r="F20" s="52"/>
      <c r="G20" s="51"/>
      <c r="H20" s="52"/>
      <c r="I20" s="53"/>
      <c r="J20" s="53"/>
      <c r="K20" s="54"/>
    </row>
    <row r="21" spans="1:11" ht="9.9499999999999993" customHeight="1" x14ac:dyDescent="0.2">
      <c r="A21" s="29">
        <v>1</v>
      </c>
      <c r="B21" s="16" t="s">
        <v>31</v>
      </c>
      <c r="C21" s="39" t="s">
        <v>32</v>
      </c>
      <c r="D21" s="8"/>
      <c r="E21" s="16">
        <v>14</v>
      </c>
      <c r="F21" s="8"/>
      <c r="G21" s="39"/>
      <c r="H21" s="8"/>
      <c r="I21" s="17">
        <v>5.5</v>
      </c>
      <c r="J21" s="14"/>
      <c r="K21" s="18">
        <f>E21*I21</f>
        <v>77</v>
      </c>
    </row>
    <row r="22" spans="1:11" ht="9.9499999999999993" customHeight="1" x14ac:dyDescent="0.2">
      <c r="A22" s="29">
        <v>2</v>
      </c>
      <c r="B22" s="16" t="s">
        <v>33</v>
      </c>
      <c r="C22" s="39" t="s">
        <v>32</v>
      </c>
      <c r="D22" s="8"/>
      <c r="E22" s="16">
        <v>14</v>
      </c>
      <c r="F22" s="8"/>
      <c r="G22" s="39" t="s">
        <v>34</v>
      </c>
      <c r="H22" s="8"/>
      <c r="I22" s="17">
        <v>4.67</v>
      </c>
      <c r="J22" s="14"/>
      <c r="K22" s="18">
        <f t="shared" ref="K22:K27" si="1">E22*I22</f>
        <v>65.38</v>
      </c>
    </row>
    <row r="23" spans="1:11" ht="9.9499999999999993" customHeight="1" x14ac:dyDescent="0.2">
      <c r="A23" s="29">
        <v>3</v>
      </c>
      <c r="B23" s="16" t="s">
        <v>35</v>
      </c>
      <c r="C23" s="39" t="s">
        <v>32</v>
      </c>
      <c r="D23" s="8"/>
      <c r="E23" s="16">
        <v>14</v>
      </c>
      <c r="F23" s="8"/>
      <c r="G23" s="39" t="s">
        <v>36</v>
      </c>
      <c r="H23" s="8"/>
      <c r="I23" s="17">
        <v>5</v>
      </c>
      <c r="J23" s="14"/>
      <c r="K23" s="18">
        <f t="shared" si="1"/>
        <v>70</v>
      </c>
    </row>
    <row r="24" spans="1:11" ht="9.9499999999999993" customHeight="1" x14ac:dyDescent="0.2">
      <c r="A24" s="29">
        <v>4</v>
      </c>
      <c r="B24" s="16" t="s">
        <v>66</v>
      </c>
      <c r="C24" s="39" t="s">
        <v>67</v>
      </c>
      <c r="D24" s="8"/>
      <c r="E24" s="16">
        <v>14</v>
      </c>
      <c r="F24" s="8"/>
      <c r="G24" s="39" t="s">
        <v>37</v>
      </c>
      <c r="H24" s="8"/>
      <c r="I24" s="17">
        <v>2.1999999999999999E-2</v>
      </c>
      <c r="J24" s="14"/>
      <c r="K24" s="18">
        <f t="shared" si="1"/>
        <v>0.308</v>
      </c>
    </row>
    <row r="25" spans="1:11" ht="9.9499999999999993" customHeight="1" x14ac:dyDescent="0.2">
      <c r="A25" s="29">
        <v>5</v>
      </c>
      <c r="B25" s="16" t="s">
        <v>38</v>
      </c>
      <c r="C25" s="38" t="s">
        <v>39</v>
      </c>
      <c r="D25" s="8"/>
      <c r="E25" s="16">
        <v>7</v>
      </c>
      <c r="F25" s="8"/>
      <c r="G25" s="39"/>
      <c r="H25" s="8"/>
      <c r="I25" s="17">
        <v>16.899999999999999</v>
      </c>
      <c r="J25" s="14"/>
      <c r="K25" s="18">
        <f>E25*I25</f>
        <v>118.29999999999998</v>
      </c>
    </row>
    <row r="26" spans="1:11" ht="9.9499999999999993" customHeight="1" x14ac:dyDescent="0.2">
      <c r="A26" s="29">
        <v>6</v>
      </c>
      <c r="B26" s="16" t="s">
        <v>40</v>
      </c>
      <c r="C26" s="39" t="s">
        <v>41</v>
      </c>
      <c r="D26" s="8"/>
      <c r="E26" s="16">
        <v>1</v>
      </c>
      <c r="F26" s="8"/>
      <c r="G26" s="39"/>
      <c r="H26" s="8"/>
      <c r="I26" s="17">
        <v>48.4</v>
      </c>
      <c r="J26" s="14"/>
      <c r="K26" s="18">
        <f t="shared" si="1"/>
        <v>48.4</v>
      </c>
    </row>
    <row r="27" spans="1:11" ht="9.9499999999999993" customHeight="1" x14ac:dyDescent="0.2">
      <c r="A27" s="29">
        <v>7</v>
      </c>
      <c r="B27" s="16"/>
      <c r="C27" s="39"/>
      <c r="D27" s="8"/>
      <c r="E27" s="16"/>
      <c r="F27" s="8"/>
      <c r="G27" s="39"/>
      <c r="H27" s="8"/>
      <c r="I27" s="17"/>
      <c r="J27" s="14"/>
      <c r="K27" s="18">
        <f t="shared" si="1"/>
        <v>0</v>
      </c>
    </row>
    <row r="28" spans="1:11" ht="9.9499999999999993" customHeight="1" thickBot="1" x14ac:dyDescent="0.25">
      <c r="A28" s="41"/>
      <c r="B28" s="8"/>
      <c r="C28" s="37"/>
      <c r="D28" s="8"/>
      <c r="E28" s="8"/>
      <c r="F28" s="8"/>
      <c r="G28" s="37"/>
      <c r="H28" s="8"/>
      <c r="I28" s="19" t="s">
        <v>7</v>
      </c>
      <c r="J28" s="19"/>
      <c r="K28" s="42">
        <f>SUM(K21:K27)</f>
        <v>379.38799999999992</v>
      </c>
    </row>
    <row r="29" spans="1:11" ht="9.9499999999999993" customHeight="1" thickBot="1" x14ac:dyDescent="0.25">
      <c r="A29" s="49" t="s">
        <v>10</v>
      </c>
      <c r="B29" s="50" t="s">
        <v>42</v>
      </c>
      <c r="C29" s="51"/>
      <c r="D29" s="52"/>
      <c r="E29" s="52"/>
      <c r="F29" s="52"/>
      <c r="G29" s="51"/>
      <c r="H29" s="52"/>
      <c r="I29" s="53"/>
      <c r="J29" s="53"/>
      <c r="K29" s="54"/>
    </row>
    <row r="30" spans="1:11" ht="9.9499999999999993" customHeight="1" x14ac:dyDescent="0.2">
      <c r="A30" s="29">
        <v>1</v>
      </c>
      <c r="B30" s="16" t="s">
        <v>43</v>
      </c>
      <c r="C30" s="38" t="s">
        <v>45</v>
      </c>
      <c r="D30" s="8"/>
      <c r="E30" s="16">
        <v>1</v>
      </c>
      <c r="F30" s="8"/>
      <c r="G30" s="39" t="s">
        <v>44</v>
      </c>
      <c r="H30" s="8"/>
      <c r="I30" s="17">
        <v>0.89900000000000002</v>
      </c>
      <c r="J30" s="14"/>
      <c r="K30" s="18">
        <f>E30*I30</f>
        <v>0.89900000000000002</v>
      </c>
    </row>
    <row r="31" spans="1:11" ht="9.9499999999999993" customHeight="1" x14ac:dyDescent="0.2">
      <c r="A31" s="29">
        <v>2</v>
      </c>
      <c r="B31" s="16" t="s">
        <v>49</v>
      </c>
      <c r="C31" s="39" t="s">
        <v>50</v>
      </c>
      <c r="D31" s="8"/>
      <c r="E31" s="16">
        <v>1</v>
      </c>
      <c r="F31" s="8"/>
      <c r="G31" s="39" t="s">
        <v>51</v>
      </c>
      <c r="H31" s="8"/>
      <c r="I31" s="17">
        <v>10</v>
      </c>
      <c r="J31" s="14"/>
      <c r="K31" s="18">
        <f t="shared" ref="K31:K33" si="2">E31*I31</f>
        <v>10</v>
      </c>
    </row>
    <row r="32" spans="1:11" ht="9.9499999999999993" customHeight="1" x14ac:dyDescent="0.2">
      <c r="A32" s="29">
        <v>3</v>
      </c>
      <c r="B32" s="16"/>
      <c r="C32" s="39"/>
      <c r="D32" s="8"/>
      <c r="E32" s="16"/>
      <c r="F32" s="8"/>
      <c r="G32" s="39"/>
      <c r="H32" s="8"/>
      <c r="I32" s="17"/>
      <c r="J32" s="14"/>
      <c r="K32" s="18">
        <f t="shared" si="2"/>
        <v>0</v>
      </c>
    </row>
    <row r="33" spans="1:11" ht="9.9499999999999993" customHeight="1" x14ac:dyDescent="0.2">
      <c r="A33" s="29">
        <v>4</v>
      </c>
      <c r="B33" s="16"/>
      <c r="C33" s="39"/>
      <c r="D33" s="8"/>
      <c r="E33" s="16"/>
      <c r="F33" s="8"/>
      <c r="G33" s="39"/>
      <c r="H33" s="8"/>
      <c r="I33" s="17"/>
      <c r="J33" s="14"/>
      <c r="K33" s="18">
        <f t="shared" si="2"/>
        <v>0</v>
      </c>
    </row>
    <row r="34" spans="1:11" ht="9.9499999999999993" customHeight="1" thickBot="1" x14ac:dyDescent="0.25">
      <c r="A34" s="27"/>
      <c r="B34" s="8"/>
      <c r="C34" s="37"/>
      <c r="D34" s="8"/>
      <c r="E34" s="8"/>
      <c r="F34" s="8"/>
      <c r="G34" s="37"/>
      <c r="H34" s="8"/>
      <c r="I34" s="19" t="s">
        <v>7</v>
      </c>
      <c r="J34" s="19"/>
      <c r="K34" s="42">
        <f>SUM(K30:K33)</f>
        <v>10.899000000000001</v>
      </c>
    </row>
    <row r="35" spans="1:11" ht="9.9499999999999993" customHeight="1" thickBot="1" x14ac:dyDescent="0.25">
      <c r="A35" s="49" t="s">
        <v>11</v>
      </c>
      <c r="B35" s="50" t="s">
        <v>46</v>
      </c>
      <c r="C35" s="51"/>
      <c r="D35" s="52"/>
      <c r="E35" s="52"/>
      <c r="F35" s="52"/>
      <c r="G35" s="51"/>
      <c r="H35" s="52"/>
      <c r="I35" s="53"/>
      <c r="J35" s="53"/>
      <c r="K35" s="54"/>
    </row>
    <row r="36" spans="1:11" ht="9.9499999999999993" customHeight="1" x14ac:dyDescent="0.2">
      <c r="A36" s="29">
        <v>1</v>
      </c>
      <c r="B36" s="16" t="s">
        <v>53</v>
      </c>
      <c r="C36" s="38" t="s">
        <v>54</v>
      </c>
      <c r="D36" s="8"/>
      <c r="E36" s="16">
        <v>2</v>
      </c>
      <c r="F36" s="8"/>
      <c r="G36" s="39" t="s">
        <v>55</v>
      </c>
      <c r="H36" s="8"/>
      <c r="I36" s="17">
        <v>1.99</v>
      </c>
      <c r="J36" s="14"/>
      <c r="K36" s="18">
        <f>E36*I36</f>
        <v>3.98</v>
      </c>
    </row>
    <row r="37" spans="1:11" ht="9.9499999999999993" customHeight="1" x14ac:dyDescent="0.2">
      <c r="A37" s="29">
        <v>2</v>
      </c>
      <c r="B37" s="16" t="s">
        <v>56</v>
      </c>
      <c r="C37" s="39" t="s">
        <v>57</v>
      </c>
      <c r="D37" s="8"/>
      <c r="E37" s="16">
        <v>1</v>
      </c>
      <c r="F37" s="8"/>
      <c r="G37" s="39" t="s">
        <v>58</v>
      </c>
      <c r="H37" s="8"/>
      <c r="I37" s="17">
        <v>5.36</v>
      </c>
      <c r="J37" s="14"/>
      <c r="K37" s="20">
        <f t="shared" ref="K37:K40" si="3">E37*I37</f>
        <v>5.36</v>
      </c>
    </row>
    <row r="38" spans="1:11" ht="9.9499999999999993" customHeight="1" x14ac:dyDescent="0.2">
      <c r="A38" s="29">
        <v>3</v>
      </c>
      <c r="B38" s="16" t="s">
        <v>65</v>
      </c>
      <c r="C38" s="39" t="s">
        <v>64</v>
      </c>
      <c r="D38" s="8"/>
      <c r="E38" s="16">
        <v>1</v>
      </c>
      <c r="F38" s="8"/>
      <c r="G38" s="39" t="s">
        <v>63</v>
      </c>
      <c r="H38" s="8"/>
      <c r="I38" s="17">
        <v>6.28</v>
      </c>
      <c r="J38" s="14"/>
      <c r="K38" s="18">
        <f t="shared" si="3"/>
        <v>6.28</v>
      </c>
    </row>
    <row r="39" spans="1:11" ht="9.9499999999999993" customHeight="1" x14ac:dyDescent="0.2">
      <c r="A39" s="41">
        <v>4</v>
      </c>
      <c r="B39" s="10" t="s">
        <v>72</v>
      </c>
      <c r="C39" s="60" t="s">
        <v>73</v>
      </c>
      <c r="D39" s="8"/>
      <c r="E39" s="10">
        <v>5</v>
      </c>
      <c r="F39" s="8"/>
      <c r="G39" s="60" t="s">
        <v>76</v>
      </c>
      <c r="H39" s="8"/>
      <c r="I39" s="11">
        <v>7.1199999999999999E-2</v>
      </c>
      <c r="J39" s="14"/>
      <c r="K39" s="18">
        <f t="shared" si="3"/>
        <v>0.35599999999999998</v>
      </c>
    </row>
    <row r="40" spans="1:11" ht="9.9499999999999993" customHeight="1" x14ac:dyDescent="0.2">
      <c r="A40" s="41">
        <v>5</v>
      </c>
      <c r="B40" s="10" t="s">
        <v>77</v>
      </c>
      <c r="C40" s="61" t="s">
        <v>79</v>
      </c>
      <c r="D40" s="8"/>
      <c r="E40" s="10">
        <v>5</v>
      </c>
      <c r="F40" s="8"/>
      <c r="G40" s="60" t="s">
        <v>78</v>
      </c>
      <c r="H40" s="8"/>
      <c r="I40" s="11">
        <v>3.8600000000000002E-2</v>
      </c>
      <c r="J40" s="14"/>
      <c r="K40" s="18">
        <f t="shared" si="3"/>
        <v>0.193</v>
      </c>
    </row>
    <row r="41" spans="1:11" ht="9.9499999999999993" customHeight="1" thickBot="1" x14ac:dyDescent="0.25">
      <c r="A41" s="27"/>
      <c r="B41" s="8"/>
      <c r="C41" s="37"/>
      <c r="D41" s="8"/>
      <c r="E41" s="8"/>
      <c r="F41" s="8"/>
      <c r="G41" s="37"/>
      <c r="H41" s="8"/>
      <c r="I41" s="19" t="s">
        <v>7</v>
      </c>
      <c r="J41" s="19"/>
      <c r="K41" s="42">
        <f>SUM(K36:K38)</f>
        <v>15.620000000000001</v>
      </c>
    </row>
    <row r="42" spans="1:11" ht="9.9499999999999993" customHeight="1" thickBot="1" x14ac:dyDescent="0.25">
      <c r="A42" s="49" t="s">
        <v>47</v>
      </c>
      <c r="B42" s="50" t="s">
        <v>48</v>
      </c>
      <c r="C42" s="51"/>
      <c r="D42" s="52"/>
      <c r="E42" s="52"/>
      <c r="F42" s="52"/>
      <c r="G42" s="51"/>
      <c r="H42" s="52"/>
      <c r="I42" s="53"/>
      <c r="J42" s="53"/>
      <c r="K42" s="54"/>
    </row>
    <row r="43" spans="1:11" ht="9.9499999999999993" customHeight="1" x14ac:dyDescent="0.2">
      <c r="A43" s="29">
        <v>1</v>
      </c>
      <c r="B43" s="8" t="s">
        <v>59</v>
      </c>
      <c r="C43" s="37" t="s">
        <v>60</v>
      </c>
      <c r="D43" s="8"/>
      <c r="E43" s="8">
        <v>1</v>
      </c>
      <c r="F43" s="8"/>
      <c r="G43" s="37" t="s">
        <v>61</v>
      </c>
      <c r="H43" s="8"/>
      <c r="I43" s="14">
        <v>5</v>
      </c>
      <c r="J43" s="14"/>
      <c r="K43" s="15">
        <f>E43*I43</f>
        <v>5</v>
      </c>
    </row>
    <row r="44" spans="1:11" ht="9.9499999999999993" customHeight="1" x14ac:dyDescent="0.2">
      <c r="A44" s="29">
        <v>2</v>
      </c>
      <c r="B44" s="8" t="s">
        <v>62</v>
      </c>
      <c r="C44" s="37" t="s">
        <v>60</v>
      </c>
      <c r="D44" s="55"/>
      <c r="E44" s="8">
        <v>1</v>
      </c>
      <c r="F44" s="55"/>
      <c r="G44" s="37" t="s">
        <v>61</v>
      </c>
      <c r="H44" s="55"/>
      <c r="I44" s="14">
        <v>5</v>
      </c>
      <c r="J44" s="57"/>
      <c r="K44" s="15">
        <f t="shared" ref="K44:K47" si="4">E44*I44</f>
        <v>5</v>
      </c>
    </row>
    <row r="45" spans="1:11" ht="9.9499999999999993" customHeight="1" x14ac:dyDescent="0.2">
      <c r="A45" s="29">
        <v>3</v>
      </c>
      <c r="B45" s="55" t="s">
        <v>72</v>
      </c>
      <c r="C45" s="60" t="s">
        <v>73</v>
      </c>
      <c r="D45" s="55"/>
      <c r="E45" s="55">
        <v>2</v>
      </c>
      <c r="F45" s="55"/>
      <c r="G45" s="60" t="s">
        <v>76</v>
      </c>
      <c r="H45" s="55"/>
      <c r="I45" s="57">
        <v>7.0000000000000007E-2</v>
      </c>
      <c r="J45" s="57"/>
      <c r="K45" s="15">
        <f t="shared" si="4"/>
        <v>0.14000000000000001</v>
      </c>
    </row>
    <row r="46" spans="1:11" ht="9.9499999999999993" customHeight="1" x14ac:dyDescent="0.2">
      <c r="A46" s="29">
        <v>4</v>
      </c>
      <c r="B46" s="10" t="s">
        <v>77</v>
      </c>
      <c r="C46" s="61" t="s">
        <v>79</v>
      </c>
      <c r="D46" s="55"/>
      <c r="E46" s="55">
        <v>2</v>
      </c>
      <c r="F46" s="55"/>
      <c r="G46" s="60" t="s">
        <v>78</v>
      </c>
      <c r="H46" s="55"/>
      <c r="I46" s="57">
        <v>0.04</v>
      </c>
      <c r="J46" s="57"/>
      <c r="K46" s="15">
        <f t="shared" si="4"/>
        <v>0.08</v>
      </c>
    </row>
    <row r="47" spans="1:11" ht="9.9499999999999993" customHeight="1" x14ac:dyDescent="0.2">
      <c r="A47" s="29">
        <v>5</v>
      </c>
      <c r="B47" s="55" t="s">
        <v>80</v>
      </c>
      <c r="C47" s="56" t="s">
        <v>81</v>
      </c>
      <c r="D47" s="55"/>
      <c r="E47" s="55">
        <v>1</v>
      </c>
      <c r="F47" s="55"/>
      <c r="G47" s="56" t="s">
        <v>82</v>
      </c>
      <c r="H47" s="55"/>
      <c r="I47" s="57">
        <v>0.27760000000000001</v>
      </c>
      <c r="J47" s="57"/>
      <c r="K47" s="15">
        <f t="shared" si="4"/>
        <v>0.27760000000000001</v>
      </c>
    </row>
    <row r="48" spans="1:11" ht="9.9499999999999993" customHeight="1" x14ac:dyDescent="0.2">
      <c r="A48" s="29">
        <v>6</v>
      </c>
      <c r="B48" s="55" t="s">
        <v>83</v>
      </c>
      <c r="C48" s="56" t="s">
        <v>85</v>
      </c>
      <c r="D48" s="55"/>
      <c r="E48" s="55">
        <v>2</v>
      </c>
      <c r="F48" s="55"/>
      <c r="G48" s="56" t="s">
        <v>84</v>
      </c>
      <c r="H48" s="55"/>
      <c r="I48" s="19" t="s">
        <v>7</v>
      </c>
      <c r="J48" s="57"/>
      <c r="K48" s="15">
        <f>SUM(K43:K47)</f>
        <v>10.4976</v>
      </c>
    </row>
    <row r="49" spans="1:11" ht="9.9499999999999993" customHeight="1" thickBot="1" x14ac:dyDescent="0.25">
      <c r="A49" s="58"/>
      <c r="B49" s="44"/>
      <c r="C49" s="43"/>
      <c r="D49" s="44"/>
      <c r="E49" s="44"/>
      <c r="F49" s="44"/>
      <c r="G49" s="43"/>
      <c r="H49" s="44"/>
      <c r="I49" s="59" t="s">
        <v>8</v>
      </c>
      <c r="J49" s="59"/>
      <c r="K49" s="30">
        <f>K19+K34+K28+K41+K48</f>
        <v>1114.1913999999997</v>
      </c>
    </row>
    <row r="50" spans="1:11" ht="9.9499999999999993" customHeight="1" x14ac:dyDescent="0.2">
      <c r="K50" s="7"/>
    </row>
    <row r="51" spans="1:11" ht="9.9499999999999993" customHeight="1" x14ac:dyDescent="0.2">
      <c r="K51" s="7"/>
    </row>
    <row r="52" spans="1:11" ht="9.9499999999999993" customHeight="1" x14ac:dyDescent="0.2">
      <c r="K52" s="7"/>
    </row>
    <row r="53" spans="1:11" ht="9.9499999999999993" customHeight="1" x14ac:dyDescent="0.2">
      <c r="K53" s="7"/>
    </row>
    <row r="54" spans="1:11" ht="9.9499999999999993" customHeight="1" x14ac:dyDescent="0.2">
      <c r="K54" s="7"/>
    </row>
    <row r="55" spans="1:11" ht="9.9499999999999993" customHeight="1" x14ac:dyDescent="0.2">
      <c r="K55" s="7"/>
    </row>
    <row r="56" spans="1:11" ht="9.9499999999999993" customHeight="1" x14ac:dyDescent="0.2">
      <c r="K56" s="7"/>
    </row>
    <row r="57" spans="1:11" ht="9.9499999999999993" customHeight="1" x14ac:dyDescent="0.2">
      <c r="K57" s="7"/>
    </row>
    <row r="58" spans="1:11" ht="9.9499999999999993" customHeight="1" x14ac:dyDescent="0.2">
      <c r="K58" s="7"/>
    </row>
    <row r="59" spans="1:11" ht="9.9499999999999993" customHeight="1" x14ac:dyDescent="0.2">
      <c r="K59" s="7"/>
    </row>
    <row r="60" spans="1:11" x14ac:dyDescent="0.2">
      <c r="K60" s="7"/>
    </row>
    <row r="61" spans="1:11" x14ac:dyDescent="0.2">
      <c r="K61" s="7"/>
    </row>
    <row r="62" spans="1:11" x14ac:dyDescent="0.2">
      <c r="K62" s="7"/>
    </row>
    <row r="63" spans="1:11" x14ac:dyDescent="0.2">
      <c r="K63" s="7"/>
    </row>
    <row r="64" spans="1:11" x14ac:dyDescent="0.2">
      <c r="K64" s="7"/>
    </row>
    <row r="65" spans="11:11" x14ac:dyDescent="0.2">
      <c r="K65" s="7"/>
    </row>
    <row r="66" spans="11:11" x14ac:dyDescent="0.2">
      <c r="K66" s="7"/>
    </row>
    <row r="67" spans="11:11" x14ac:dyDescent="0.2">
      <c r="K67" s="7"/>
    </row>
    <row r="68" spans="11:11" x14ac:dyDescent="0.2">
      <c r="K68" s="7"/>
    </row>
    <row r="69" spans="11:11" x14ac:dyDescent="0.2">
      <c r="K69" s="7"/>
    </row>
    <row r="70" spans="11:11" x14ac:dyDescent="0.2">
      <c r="K70" s="7"/>
    </row>
    <row r="71" spans="11:11" x14ac:dyDescent="0.2">
      <c r="K71" s="7"/>
    </row>
    <row r="72" spans="11:11" x14ac:dyDescent="0.2">
      <c r="K72" s="7"/>
    </row>
    <row r="73" spans="11:11" x14ac:dyDescent="0.2">
      <c r="K73" s="7"/>
    </row>
    <row r="74" spans="11:11" x14ac:dyDescent="0.2">
      <c r="K74" s="7"/>
    </row>
    <row r="75" spans="11:11" x14ac:dyDescent="0.2">
      <c r="K75" s="7"/>
    </row>
    <row r="76" spans="11:11" x14ac:dyDescent="0.2">
      <c r="K76" s="7"/>
    </row>
    <row r="77" spans="11:11" x14ac:dyDescent="0.2">
      <c r="K77" s="7"/>
    </row>
    <row r="78" spans="11:11" x14ac:dyDescent="0.2">
      <c r="K78" s="7"/>
    </row>
    <row r="79" spans="11:11" x14ac:dyDescent="0.2">
      <c r="K79" s="7"/>
    </row>
    <row r="80" spans="11:11" x14ac:dyDescent="0.2">
      <c r="K80" s="7"/>
    </row>
    <row r="81" spans="11:11" x14ac:dyDescent="0.2">
      <c r="K81" s="7"/>
    </row>
    <row r="82" spans="11:11" x14ac:dyDescent="0.2">
      <c r="K82" s="7"/>
    </row>
    <row r="83" spans="11:11" x14ac:dyDescent="0.2">
      <c r="K83" s="7"/>
    </row>
    <row r="84" spans="11:11" x14ac:dyDescent="0.2">
      <c r="K84" s="7"/>
    </row>
    <row r="85" spans="11:11" x14ac:dyDescent="0.2">
      <c r="K85" s="7"/>
    </row>
    <row r="86" spans="11:11" x14ac:dyDescent="0.2">
      <c r="K86" s="7"/>
    </row>
    <row r="87" spans="11:11" x14ac:dyDescent="0.2">
      <c r="K87" s="7"/>
    </row>
    <row r="88" spans="11:11" x14ac:dyDescent="0.2">
      <c r="K88" s="7"/>
    </row>
    <row r="89" spans="11:11" x14ac:dyDescent="0.2">
      <c r="K89" s="7"/>
    </row>
    <row r="90" spans="11:11" x14ac:dyDescent="0.2">
      <c r="K90" s="7"/>
    </row>
    <row r="91" spans="11:11" x14ac:dyDescent="0.2">
      <c r="K91" s="7"/>
    </row>
    <row r="92" spans="11:11" x14ac:dyDescent="0.2">
      <c r="K92" s="7"/>
    </row>
    <row r="93" spans="11:11" x14ac:dyDescent="0.2">
      <c r="K93" s="7"/>
    </row>
    <row r="94" spans="11:11" x14ac:dyDescent="0.2">
      <c r="K94" s="7"/>
    </row>
    <row r="95" spans="11:11" x14ac:dyDescent="0.2">
      <c r="K95" s="7"/>
    </row>
    <row r="96" spans="11:11" x14ac:dyDescent="0.2">
      <c r="K96" s="7"/>
    </row>
    <row r="97" spans="11:11" x14ac:dyDescent="0.2">
      <c r="K97" s="7"/>
    </row>
    <row r="98" spans="11:11" x14ac:dyDescent="0.2">
      <c r="K98" s="7"/>
    </row>
    <row r="99" spans="11:11" x14ac:dyDescent="0.2">
      <c r="K99" s="7"/>
    </row>
    <row r="100" spans="11:11" x14ac:dyDescent="0.2">
      <c r="K100" s="7"/>
    </row>
    <row r="101" spans="11:11" x14ac:dyDescent="0.2">
      <c r="K101" s="7"/>
    </row>
    <row r="102" spans="11:11" x14ac:dyDescent="0.2">
      <c r="K102" s="7"/>
    </row>
    <row r="103" spans="11:11" x14ac:dyDescent="0.2">
      <c r="K103" s="7"/>
    </row>
    <row r="104" spans="11:11" x14ac:dyDescent="0.2">
      <c r="K104" s="7"/>
    </row>
    <row r="105" spans="11:11" x14ac:dyDescent="0.2">
      <c r="K105" s="7"/>
    </row>
    <row r="106" spans="11:11" x14ac:dyDescent="0.2">
      <c r="K106" s="7"/>
    </row>
    <row r="107" spans="11:11" x14ac:dyDescent="0.2">
      <c r="K107" s="7"/>
    </row>
    <row r="108" spans="11:11" x14ac:dyDescent="0.2">
      <c r="K108" s="7"/>
    </row>
    <row r="109" spans="11:11" x14ac:dyDescent="0.2">
      <c r="K109" s="7"/>
    </row>
    <row r="110" spans="11:11" x14ac:dyDescent="0.2">
      <c r="K110" s="7"/>
    </row>
    <row r="111" spans="11:11" x14ac:dyDescent="0.2">
      <c r="K111" s="7"/>
    </row>
    <row r="112" spans="11:11" x14ac:dyDescent="0.2">
      <c r="K112" s="7"/>
    </row>
    <row r="113" spans="11:11" x14ac:dyDescent="0.2">
      <c r="K113" s="7"/>
    </row>
    <row r="114" spans="11:11" x14ac:dyDescent="0.2">
      <c r="K114" s="7"/>
    </row>
    <row r="115" spans="11:11" x14ac:dyDescent="0.2">
      <c r="K115" s="7"/>
    </row>
    <row r="116" spans="11:11" x14ac:dyDescent="0.2">
      <c r="K116" s="7"/>
    </row>
    <row r="117" spans="11:11" x14ac:dyDescent="0.2">
      <c r="K117" s="7"/>
    </row>
    <row r="118" spans="11:11" x14ac:dyDescent="0.2">
      <c r="K118" s="7"/>
    </row>
    <row r="119" spans="11:11" x14ac:dyDescent="0.2">
      <c r="K119" s="7"/>
    </row>
    <row r="120" spans="11:11" x14ac:dyDescent="0.2">
      <c r="K120" s="7"/>
    </row>
    <row r="121" spans="11:11" x14ac:dyDescent="0.2">
      <c r="K121" s="7"/>
    </row>
    <row r="122" spans="11:11" x14ac:dyDescent="0.2">
      <c r="K122" s="7"/>
    </row>
    <row r="123" spans="11:11" x14ac:dyDescent="0.2">
      <c r="K123" s="7"/>
    </row>
    <row r="124" spans="11:11" x14ac:dyDescent="0.2">
      <c r="K124" s="7"/>
    </row>
    <row r="125" spans="11:11" x14ac:dyDescent="0.2">
      <c r="K125" s="7"/>
    </row>
    <row r="126" spans="11:11" x14ac:dyDescent="0.2">
      <c r="K126" s="7"/>
    </row>
    <row r="127" spans="11:11" x14ac:dyDescent="0.2">
      <c r="K127" s="7"/>
    </row>
    <row r="128" spans="11:11" x14ac:dyDescent="0.2">
      <c r="K128" s="7"/>
    </row>
    <row r="129" spans="11:11" x14ac:dyDescent="0.2">
      <c r="K129" s="7"/>
    </row>
    <row r="130" spans="11:11" x14ac:dyDescent="0.2">
      <c r="K130" s="7"/>
    </row>
    <row r="131" spans="11:11" x14ac:dyDescent="0.2">
      <c r="K131" s="7"/>
    </row>
    <row r="132" spans="11:11" x14ac:dyDescent="0.2">
      <c r="K132" s="7"/>
    </row>
    <row r="133" spans="11:11" x14ac:dyDescent="0.2">
      <c r="K133" s="7"/>
    </row>
    <row r="134" spans="11:11" x14ac:dyDescent="0.2">
      <c r="K134" s="7"/>
    </row>
    <row r="135" spans="11:11" x14ac:dyDescent="0.2">
      <c r="K135" s="7"/>
    </row>
    <row r="136" spans="11:11" x14ac:dyDescent="0.2">
      <c r="K136" s="7"/>
    </row>
    <row r="137" spans="11:11" x14ac:dyDescent="0.2">
      <c r="K137" s="7"/>
    </row>
    <row r="138" spans="11:11" x14ac:dyDescent="0.2">
      <c r="K138" s="7"/>
    </row>
    <row r="139" spans="11:11" x14ac:dyDescent="0.2">
      <c r="K139" s="7"/>
    </row>
    <row r="140" spans="11:11" x14ac:dyDescent="0.2">
      <c r="K140" s="7"/>
    </row>
    <row r="141" spans="11:11" x14ac:dyDescent="0.2">
      <c r="K141" s="7"/>
    </row>
    <row r="142" spans="11:11" x14ac:dyDescent="0.2">
      <c r="K142" s="7"/>
    </row>
    <row r="143" spans="11:11" x14ac:dyDescent="0.2">
      <c r="K143" s="7"/>
    </row>
    <row r="144" spans="11:11" x14ac:dyDescent="0.2">
      <c r="K144" s="7"/>
    </row>
    <row r="145" spans="11:11" x14ac:dyDescent="0.2">
      <c r="K145" s="7"/>
    </row>
    <row r="146" spans="11:11" x14ac:dyDescent="0.2">
      <c r="K146" s="7"/>
    </row>
    <row r="147" spans="11:11" x14ac:dyDescent="0.2">
      <c r="K147" s="7"/>
    </row>
    <row r="148" spans="11:11" x14ac:dyDescent="0.2">
      <c r="K148" s="7"/>
    </row>
    <row r="149" spans="11:11" x14ac:dyDescent="0.2">
      <c r="K149" s="7"/>
    </row>
    <row r="150" spans="11:11" x14ac:dyDescent="0.2">
      <c r="K150" s="7"/>
    </row>
    <row r="151" spans="11:11" x14ac:dyDescent="0.2">
      <c r="K151" s="7"/>
    </row>
    <row r="152" spans="11:11" x14ac:dyDescent="0.2">
      <c r="K152" s="7"/>
    </row>
    <row r="153" spans="11:11" x14ac:dyDescent="0.2">
      <c r="K153" s="7"/>
    </row>
    <row r="154" spans="11:11" x14ac:dyDescent="0.2">
      <c r="K154" s="7"/>
    </row>
    <row r="155" spans="11:11" x14ac:dyDescent="0.2">
      <c r="K155" s="7"/>
    </row>
    <row r="156" spans="11:11" x14ac:dyDescent="0.2">
      <c r="K156" s="7"/>
    </row>
    <row r="157" spans="11:11" x14ac:dyDescent="0.2">
      <c r="K157" s="7"/>
    </row>
    <row r="158" spans="11:11" x14ac:dyDescent="0.2">
      <c r="K158" s="7"/>
    </row>
    <row r="159" spans="11:11" x14ac:dyDescent="0.2">
      <c r="K159" s="7"/>
    </row>
    <row r="160" spans="11:11" x14ac:dyDescent="0.2">
      <c r="K160" s="7"/>
    </row>
    <row r="161" spans="11:11" x14ac:dyDescent="0.2">
      <c r="K161" s="7"/>
    </row>
    <row r="162" spans="11:11" x14ac:dyDescent="0.2">
      <c r="K162" s="7"/>
    </row>
    <row r="163" spans="11:11" x14ac:dyDescent="0.2">
      <c r="K163" s="7"/>
    </row>
    <row r="164" spans="11:11" x14ac:dyDescent="0.2">
      <c r="K164" s="7"/>
    </row>
    <row r="165" spans="11:11" x14ac:dyDescent="0.2">
      <c r="K165" s="7"/>
    </row>
    <row r="166" spans="11:11" x14ac:dyDescent="0.2">
      <c r="K166" s="7"/>
    </row>
    <row r="167" spans="11:11" x14ac:dyDescent="0.2">
      <c r="K167" s="7"/>
    </row>
    <row r="168" spans="11:11" x14ac:dyDescent="0.2">
      <c r="K168" s="7"/>
    </row>
    <row r="169" spans="11:11" x14ac:dyDescent="0.2">
      <c r="K169" s="7"/>
    </row>
    <row r="170" spans="11:11" x14ac:dyDescent="0.2">
      <c r="K170" s="7"/>
    </row>
    <row r="171" spans="11:11" x14ac:dyDescent="0.2">
      <c r="K171" s="7"/>
    </row>
    <row r="172" spans="11:11" x14ac:dyDescent="0.2">
      <c r="K172" s="7"/>
    </row>
    <row r="173" spans="11:11" x14ac:dyDescent="0.2">
      <c r="K173" s="7"/>
    </row>
    <row r="174" spans="11:11" x14ac:dyDescent="0.2">
      <c r="K174" s="7"/>
    </row>
    <row r="175" spans="11:11" x14ac:dyDescent="0.2">
      <c r="K175" s="7"/>
    </row>
    <row r="176" spans="11:11" x14ac:dyDescent="0.2">
      <c r="K176" s="7"/>
    </row>
    <row r="177" spans="11:11" x14ac:dyDescent="0.2">
      <c r="K177" s="7"/>
    </row>
    <row r="178" spans="11:11" x14ac:dyDescent="0.2">
      <c r="K178" s="7"/>
    </row>
    <row r="179" spans="11:11" x14ac:dyDescent="0.2">
      <c r="K179" s="7"/>
    </row>
    <row r="180" spans="11:11" x14ac:dyDescent="0.2">
      <c r="K180" s="7"/>
    </row>
    <row r="181" spans="11:11" x14ac:dyDescent="0.2">
      <c r="K181" s="7"/>
    </row>
    <row r="182" spans="11:11" x14ac:dyDescent="0.2">
      <c r="K182" s="7"/>
    </row>
    <row r="183" spans="11:11" x14ac:dyDescent="0.2">
      <c r="K183" s="7"/>
    </row>
    <row r="184" spans="11:11" x14ac:dyDescent="0.2">
      <c r="K184" s="7"/>
    </row>
    <row r="185" spans="11:11" x14ac:dyDescent="0.2">
      <c r="K185" s="7"/>
    </row>
    <row r="186" spans="11:11" x14ac:dyDescent="0.2">
      <c r="K186" s="7"/>
    </row>
    <row r="187" spans="11:11" x14ac:dyDescent="0.2">
      <c r="K187" s="7"/>
    </row>
    <row r="188" spans="11:11" x14ac:dyDescent="0.2">
      <c r="K188" s="7"/>
    </row>
    <row r="189" spans="11:11" x14ac:dyDescent="0.2">
      <c r="K189" s="7"/>
    </row>
    <row r="190" spans="11:11" x14ac:dyDescent="0.2">
      <c r="K190" s="7"/>
    </row>
    <row r="191" spans="11:11" x14ac:dyDescent="0.2">
      <c r="K191" s="7"/>
    </row>
    <row r="192" spans="11:11" x14ac:dyDescent="0.2">
      <c r="K192" s="7"/>
    </row>
    <row r="193" spans="11:11" x14ac:dyDescent="0.2">
      <c r="K193" s="7"/>
    </row>
    <row r="194" spans="11:11" x14ac:dyDescent="0.2">
      <c r="K194" s="7"/>
    </row>
    <row r="195" spans="11:11" x14ac:dyDescent="0.2">
      <c r="K195" s="7"/>
    </row>
    <row r="196" spans="11:11" x14ac:dyDescent="0.2">
      <c r="K196" s="7"/>
    </row>
    <row r="197" spans="11:11" x14ac:dyDescent="0.2">
      <c r="K197" s="7"/>
    </row>
    <row r="198" spans="11:11" x14ac:dyDescent="0.2">
      <c r="K198" s="7"/>
    </row>
    <row r="199" spans="11:11" x14ac:dyDescent="0.2">
      <c r="K199" s="7"/>
    </row>
    <row r="200" spans="11:11" x14ac:dyDescent="0.2">
      <c r="K200" s="7"/>
    </row>
  </sheetData>
  <sheetProtection selectLockedCells="1" selectUnlockedCells="1"/>
  <mergeCells count="4">
    <mergeCell ref="G10:I10"/>
    <mergeCell ref="G9:I9"/>
    <mergeCell ref="A7:K7"/>
    <mergeCell ref="A8:K8"/>
  </mergeCells>
  <hyperlinks>
    <hyperlink ref="C15" r:id="rId1" xr:uid="{C28FFBAE-712E-47B1-AEDB-C91891131149}"/>
    <hyperlink ref="C16" r:id="rId2" xr:uid="{63703085-BA82-4547-B66F-391A3F08022F}"/>
    <hyperlink ref="C25" r:id="rId3" xr:uid="{D962AA5F-CACF-46E7-B8FE-392531926F1C}"/>
    <hyperlink ref="C30" r:id="rId4" xr:uid="{ACA62ABA-19CB-4886-BF94-AD2156A35929}"/>
    <hyperlink ref="C36" r:id="rId5" xr:uid="{5F378D22-AD74-4F4E-9E1E-0A0119ADD27A}"/>
    <hyperlink ref="C40" r:id="rId6" xr:uid="{05EBEA53-FF2A-4CF2-ACC2-70EA4FFFDBDE}"/>
    <hyperlink ref="C46" r:id="rId7" xr:uid="{10290C49-A76E-446A-B308-5FF0E195C9A3}"/>
  </hyperlinks>
  <pageMargins left="0.25" right="0.25" top="0.25" bottom="0.25" header="0" footer="0"/>
  <pageSetup fitToHeight="0" orientation="landscape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>NASA Headquarters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Lavery</dc:creator>
  <cp:lastModifiedBy>Al Arsh Basheer</cp:lastModifiedBy>
  <cp:lastPrinted>2015-01-29T22:57:00Z</cp:lastPrinted>
  <dcterms:created xsi:type="dcterms:W3CDTF">2006-12-08T21:31:13Z</dcterms:created>
  <dcterms:modified xsi:type="dcterms:W3CDTF">2023-11-12T00:06:57Z</dcterms:modified>
</cp:coreProperties>
</file>