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ca\OneDrive\Documents\SP Tech\Arquitetura Computacional\project-brewery\documento\"/>
    </mc:Choice>
  </mc:AlternateContent>
  <xr:revisionPtr revIDLastSave="0" documentId="8_{77EAF121-303C-4D25-8C7C-06B5933A8C13}" xr6:coauthVersionLast="47" xr6:coauthVersionMax="47" xr10:uidLastSave="{00000000-0000-0000-0000-000000000000}"/>
  <bookViews>
    <workbookView xWindow="-108" yWindow="-108" windowWidth="23256" windowHeight="12456" xr2:uid="{95A57696-D53A-4E05-847E-E879D8D705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3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P4" i="1"/>
  <c r="AQ4" i="1" s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Q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P3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3" i="1"/>
  <c r="AN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3" i="1"/>
  <c r="AK4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K3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C3" i="1"/>
  <c r="AF3" i="1"/>
  <c r="AB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A3" i="1"/>
  <c r="A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3" i="1"/>
  <c r="Y3" i="1"/>
  <c r="V4" i="1"/>
  <c r="W4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W52" i="1" s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W92" i="1" s="1"/>
  <c r="V93" i="1"/>
  <c r="V94" i="1"/>
  <c r="V95" i="1"/>
  <c r="V96" i="1"/>
  <c r="V97" i="1"/>
  <c r="V98" i="1"/>
  <c r="V99" i="1"/>
  <c r="V100" i="1"/>
  <c r="W100" i="1" s="1"/>
  <c r="V101" i="1"/>
  <c r="V102" i="1"/>
  <c r="V103" i="1"/>
  <c r="V104" i="1"/>
  <c r="V105" i="1"/>
  <c r="V106" i="1"/>
  <c r="V107" i="1"/>
  <c r="V108" i="1"/>
  <c r="W108" i="1" s="1"/>
  <c r="V109" i="1"/>
  <c r="V110" i="1"/>
  <c r="V111" i="1"/>
  <c r="V112" i="1"/>
  <c r="V113" i="1"/>
  <c r="V114" i="1"/>
  <c r="V115" i="1"/>
  <c r="V116" i="1"/>
  <c r="W116" i="1" s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W132" i="1" s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W180" i="1" s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W220" i="1" s="1"/>
  <c r="V221" i="1"/>
  <c r="V222" i="1"/>
  <c r="V223" i="1"/>
  <c r="V3" i="1"/>
  <c r="X3" i="1"/>
  <c r="U4" i="1"/>
  <c r="U5" i="1"/>
  <c r="W5" i="1" s="1"/>
  <c r="U6" i="1"/>
  <c r="U7" i="1"/>
  <c r="U8" i="1"/>
  <c r="U9" i="1"/>
  <c r="U10" i="1"/>
  <c r="W10" i="1" s="1"/>
  <c r="U11" i="1"/>
  <c r="U12" i="1"/>
  <c r="W12" i="1" s="1"/>
  <c r="U13" i="1"/>
  <c r="W13" i="1" s="1"/>
  <c r="U14" i="1"/>
  <c r="U15" i="1"/>
  <c r="U16" i="1"/>
  <c r="U17" i="1"/>
  <c r="U18" i="1"/>
  <c r="W18" i="1" s="1"/>
  <c r="U19" i="1"/>
  <c r="U20" i="1"/>
  <c r="W20" i="1" s="1"/>
  <c r="U21" i="1"/>
  <c r="W21" i="1" s="1"/>
  <c r="U22" i="1"/>
  <c r="U23" i="1"/>
  <c r="W23" i="1" s="1"/>
  <c r="U24" i="1"/>
  <c r="U25" i="1"/>
  <c r="U26" i="1"/>
  <c r="W26" i="1" s="1"/>
  <c r="U27" i="1"/>
  <c r="U28" i="1"/>
  <c r="U29" i="1"/>
  <c r="W29" i="1" s="1"/>
  <c r="U30" i="1"/>
  <c r="U31" i="1"/>
  <c r="W31" i="1" s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W53" i="1" s="1"/>
  <c r="U54" i="1"/>
  <c r="U55" i="1"/>
  <c r="U56" i="1"/>
  <c r="U57" i="1"/>
  <c r="U58" i="1"/>
  <c r="U59" i="1"/>
  <c r="U60" i="1"/>
  <c r="U61" i="1"/>
  <c r="W61" i="1" s="1"/>
  <c r="U62" i="1"/>
  <c r="U63" i="1"/>
  <c r="U64" i="1"/>
  <c r="U65" i="1"/>
  <c r="U66" i="1"/>
  <c r="U67" i="1"/>
  <c r="U68" i="1"/>
  <c r="U69" i="1"/>
  <c r="W69" i="1" s="1"/>
  <c r="U70" i="1"/>
  <c r="U71" i="1"/>
  <c r="W71" i="1" s="1"/>
  <c r="U72" i="1"/>
  <c r="U73" i="1"/>
  <c r="U74" i="1"/>
  <c r="U75" i="1"/>
  <c r="U76" i="1"/>
  <c r="W76" i="1" s="1"/>
  <c r="U77" i="1"/>
  <c r="W77" i="1" s="1"/>
  <c r="U78" i="1"/>
  <c r="U79" i="1"/>
  <c r="U80" i="1"/>
  <c r="U81" i="1"/>
  <c r="U82" i="1"/>
  <c r="W82" i="1" s="1"/>
  <c r="U83" i="1"/>
  <c r="U84" i="1"/>
  <c r="W84" i="1" s="1"/>
  <c r="U85" i="1"/>
  <c r="W85" i="1" s="1"/>
  <c r="U86" i="1"/>
  <c r="U87" i="1"/>
  <c r="W87" i="1" s="1"/>
  <c r="U88" i="1"/>
  <c r="U89" i="1"/>
  <c r="U90" i="1"/>
  <c r="W90" i="1" s="1"/>
  <c r="U91" i="1"/>
  <c r="U92" i="1"/>
  <c r="U93" i="1"/>
  <c r="W93" i="1" s="1"/>
  <c r="U94" i="1"/>
  <c r="U95" i="1"/>
  <c r="W95" i="1" s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W117" i="1" s="1"/>
  <c r="U118" i="1"/>
  <c r="U119" i="1"/>
  <c r="U120" i="1"/>
  <c r="U121" i="1"/>
  <c r="U122" i="1"/>
  <c r="U123" i="1"/>
  <c r="U124" i="1"/>
  <c r="U125" i="1"/>
  <c r="W125" i="1" s="1"/>
  <c r="U126" i="1"/>
  <c r="U127" i="1"/>
  <c r="U128" i="1"/>
  <c r="U129" i="1"/>
  <c r="U130" i="1"/>
  <c r="U131" i="1"/>
  <c r="U132" i="1"/>
  <c r="U133" i="1"/>
  <c r="W133" i="1" s="1"/>
  <c r="U134" i="1"/>
  <c r="U135" i="1"/>
  <c r="U136" i="1"/>
  <c r="U137" i="1"/>
  <c r="U138" i="1"/>
  <c r="U139" i="1"/>
  <c r="U140" i="1"/>
  <c r="W140" i="1" s="1"/>
  <c r="U141" i="1"/>
  <c r="W141" i="1" s="1"/>
  <c r="U142" i="1"/>
  <c r="U143" i="1"/>
  <c r="U144" i="1"/>
  <c r="U145" i="1"/>
  <c r="U146" i="1"/>
  <c r="U147" i="1"/>
  <c r="U148" i="1"/>
  <c r="W148" i="1" s="1"/>
  <c r="U149" i="1"/>
  <c r="W149" i="1" s="1"/>
  <c r="U150" i="1"/>
  <c r="U151" i="1"/>
  <c r="W151" i="1" s="1"/>
  <c r="U152" i="1"/>
  <c r="U153" i="1"/>
  <c r="U154" i="1"/>
  <c r="W154" i="1" s="1"/>
  <c r="U155" i="1"/>
  <c r="U156" i="1"/>
  <c r="U157" i="1"/>
  <c r="W157" i="1" s="1"/>
  <c r="U158" i="1"/>
  <c r="U159" i="1"/>
  <c r="W159" i="1" s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W181" i="1" s="1"/>
  <c r="U182" i="1"/>
  <c r="U183" i="1"/>
  <c r="U184" i="1"/>
  <c r="U185" i="1"/>
  <c r="U186" i="1"/>
  <c r="U187" i="1"/>
  <c r="U188" i="1"/>
  <c r="U189" i="1"/>
  <c r="W189" i="1" s="1"/>
  <c r="U190" i="1"/>
  <c r="U191" i="1"/>
  <c r="U192" i="1"/>
  <c r="U193" i="1"/>
  <c r="U194" i="1"/>
  <c r="U195" i="1"/>
  <c r="U196" i="1"/>
  <c r="U197" i="1"/>
  <c r="W197" i="1" s="1"/>
  <c r="U198" i="1"/>
  <c r="U199" i="1"/>
  <c r="U200" i="1"/>
  <c r="U201" i="1"/>
  <c r="U202" i="1"/>
  <c r="U203" i="1"/>
  <c r="U204" i="1"/>
  <c r="W204" i="1" s="1"/>
  <c r="U205" i="1"/>
  <c r="W205" i="1" s="1"/>
  <c r="U206" i="1"/>
  <c r="U207" i="1"/>
  <c r="U208" i="1"/>
  <c r="U209" i="1"/>
  <c r="U210" i="1"/>
  <c r="U211" i="1"/>
  <c r="U212" i="1"/>
  <c r="W212" i="1" s="1"/>
  <c r="U213" i="1"/>
  <c r="W213" i="1" s="1"/>
  <c r="U214" i="1"/>
  <c r="U215" i="1"/>
  <c r="W215" i="1" s="1"/>
  <c r="U216" i="1"/>
  <c r="U217" i="1"/>
  <c r="U218" i="1"/>
  <c r="W218" i="1" s="1"/>
  <c r="U219" i="1"/>
  <c r="U220" i="1"/>
  <c r="U221" i="1"/>
  <c r="W221" i="1" s="1"/>
  <c r="U222" i="1"/>
  <c r="U223" i="1"/>
  <c r="W223" i="1" s="1"/>
  <c r="U3" i="1"/>
  <c r="W6" i="1"/>
  <c r="W14" i="1"/>
  <c r="W28" i="1"/>
  <c r="W36" i="1"/>
  <c r="W39" i="1"/>
  <c r="W44" i="1"/>
  <c r="W49" i="1"/>
  <c r="W57" i="1"/>
  <c r="W60" i="1"/>
  <c r="W62" i="1"/>
  <c r="W65" i="1"/>
  <c r="W68" i="1"/>
  <c r="W70" i="1"/>
  <c r="W78" i="1"/>
  <c r="W103" i="1"/>
  <c r="W113" i="1"/>
  <c r="W121" i="1"/>
  <c r="W124" i="1"/>
  <c r="W126" i="1"/>
  <c r="W129" i="1"/>
  <c r="W134" i="1"/>
  <c r="W142" i="1"/>
  <c r="W156" i="1"/>
  <c r="W164" i="1"/>
  <c r="W167" i="1"/>
  <c r="W172" i="1"/>
  <c r="W177" i="1"/>
  <c r="W185" i="1"/>
  <c r="W188" i="1"/>
  <c r="W190" i="1"/>
  <c r="W193" i="1"/>
  <c r="W196" i="1"/>
  <c r="W198" i="1"/>
  <c r="W20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W7" i="1"/>
  <c r="W9" i="1"/>
  <c r="W15" i="1"/>
  <c r="W17" i="1"/>
  <c r="W22" i="1"/>
  <c r="W25" i="1"/>
  <c r="W30" i="1"/>
  <c r="W33" i="1"/>
  <c r="W38" i="1"/>
  <c r="W41" i="1"/>
  <c r="W46" i="1"/>
  <c r="W47" i="1"/>
  <c r="W54" i="1"/>
  <c r="W55" i="1"/>
  <c r="W63" i="1"/>
  <c r="W73" i="1"/>
  <c r="W79" i="1"/>
  <c r="W81" i="1"/>
  <c r="W86" i="1"/>
  <c r="W89" i="1"/>
  <c r="W94" i="1"/>
  <c r="W97" i="1"/>
  <c r="W102" i="1"/>
  <c r="W105" i="1"/>
  <c r="W110" i="1"/>
  <c r="W111" i="1"/>
  <c r="W118" i="1"/>
  <c r="W119" i="1"/>
  <c r="W127" i="1"/>
  <c r="W135" i="1"/>
  <c r="W137" i="1"/>
  <c r="W143" i="1"/>
  <c r="W145" i="1"/>
  <c r="W150" i="1"/>
  <c r="W153" i="1"/>
  <c r="W158" i="1"/>
  <c r="W161" i="1"/>
  <c r="W166" i="1"/>
  <c r="W169" i="1"/>
  <c r="W174" i="1"/>
  <c r="W175" i="1"/>
  <c r="W182" i="1"/>
  <c r="W183" i="1"/>
  <c r="W191" i="1"/>
  <c r="W199" i="1"/>
  <c r="W201" i="1"/>
  <c r="W207" i="1"/>
  <c r="W209" i="1"/>
  <c r="W214" i="1"/>
  <c r="W217" i="1"/>
  <c r="W22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S4" i="1"/>
  <c r="S5" i="1"/>
  <c r="S6" i="1"/>
  <c r="S7" i="1"/>
  <c r="S8" i="1"/>
  <c r="S9" i="1"/>
  <c r="T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T25" i="1" s="1"/>
  <c r="S26" i="1"/>
  <c r="S27" i="1"/>
  <c r="S28" i="1"/>
  <c r="S29" i="1"/>
  <c r="S30" i="1"/>
  <c r="S31" i="1"/>
  <c r="S32" i="1"/>
  <c r="S33" i="1"/>
  <c r="T33" i="1" s="1"/>
  <c r="S34" i="1"/>
  <c r="S35" i="1"/>
  <c r="S36" i="1"/>
  <c r="S37" i="1"/>
  <c r="S38" i="1"/>
  <c r="S39" i="1"/>
  <c r="S40" i="1"/>
  <c r="S41" i="1"/>
  <c r="T41" i="1" s="1"/>
  <c r="S42" i="1"/>
  <c r="S43" i="1"/>
  <c r="S44" i="1"/>
  <c r="S45" i="1"/>
  <c r="S46" i="1"/>
  <c r="S47" i="1"/>
  <c r="S48" i="1"/>
  <c r="S49" i="1"/>
  <c r="T49" i="1" s="1"/>
  <c r="S50" i="1"/>
  <c r="S51" i="1"/>
  <c r="S52" i="1"/>
  <c r="S53" i="1"/>
  <c r="S54" i="1"/>
  <c r="S55" i="1"/>
  <c r="S56" i="1"/>
  <c r="S57" i="1"/>
  <c r="T57" i="1" s="1"/>
  <c r="S58" i="1"/>
  <c r="S59" i="1"/>
  <c r="S60" i="1"/>
  <c r="S61" i="1"/>
  <c r="S62" i="1"/>
  <c r="S63" i="1"/>
  <c r="S64" i="1"/>
  <c r="S65" i="1"/>
  <c r="T65" i="1" s="1"/>
  <c r="S66" i="1"/>
  <c r="S67" i="1"/>
  <c r="S68" i="1"/>
  <c r="S69" i="1"/>
  <c r="S70" i="1"/>
  <c r="S71" i="1"/>
  <c r="S72" i="1"/>
  <c r="S73" i="1"/>
  <c r="T73" i="1" s="1"/>
  <c r="S74" i="1"/>
  <c r="S75" i="1"/>
  <c r="S76" i="1"/>
  <c r="S77" i="1"/>
  <c r="S78" i="1"/>
  <c r="S79" i="1"/>
  <c r="S80" i="1"/>
  <c r="S81" i="1"/>
  <c r="T81" i="1" s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T97" i="1" s="1"/>
  <c r="S98" i="1"/>
  <c r="S99" i="1"/>
  <c r="S100" i="1"/>
  <c r="S101" i="1"/>
  <c r="S102" i="1"/>
  <c r="S103" i="1"/>
  <c r="S104" i="1"/>
  <c r="S105" i="1"/>
  <c r="T105" i="1" s="1"/>
  <c r="S106" i="1"/>
  <c r="S107" i="1"/>
  <c r="S108" i="1"/>
  <c r="S109" i="1"/>
  <c r="S110" i="1"/>
  <c r="S111" i="1"/>
  <c r="S112" i="1"/>
  <c r="S113" i="1"/>
  <c r="T113" i="1" s="1"/>
  <c r="S114" i="1"/>
  <c r="S115" i="1"/>
  <c r="S116" i="1"/>
  <c r="S117" i="1"/>
  <c r="S118" i="1"/>
  <c r="S119" i="1"/>
  <c r="S120" i="1"/>
  <c r="S121" i="1"/>
  <c r="T121" i="1" s="1"/>
  <c r="S122" i="1"/>
  <c r="S123" i="1"/>
  <c r="S124" i="1"/>
  <c r="S125" i="1"/>
  <c r="S126" i="1"/>
  <c r="S127" i="1"/>
  <c r="S128" i="1"/>
  <c r="S129" i="1"/>
  <c r="T129" i="1" s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T145" i="1" s="1"/>
  <c r="S146" i="1"/>
  <c r="S147" i="1"/>
  <c r="S148" i="1"/>
  <c r="S149" i="1"/>
  <c r="S150" i="1"/>
  <c r="S151" i="1"/>
  <c r="S152" i="1"/>
  <c r="S153" i="1"/>
  <c r="T153" i="1" s="1"/>
  <c r="S154" i="1"/>
  <c r="S155" i="1"/>
  <c r="S156" i="1"/>
  <c r="S157" i="1"/>
  <c r="S158" i="1"/>
  <c r="S159" i="1"/>
  <c r="S160" i="1"/>
  <c r="S161" i="1"/>
  <c r="T161" i="1" s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T177" i="1" s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T193" i="1" s="1"/>
  <c r="S194" i="1"/>
  <c r="S195" i="1"/>
  <c r="S196" i="1"/>
  <c r="S197" i="1"/>
  <c r="S198" i="1"/>
  <c r="S199" i="1"/>
  <c r="S200" i="1"/>
  <c r="S201" i="1"/>
  <c r="T201" i="1" s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T217" i="1" s="1"/>
  <c r="S218" i="1"/>
  <c r="S219" i="1"/>
  <c r="S220" i="1"/>
  <c r="S221" i="1"/>
  <c r="S222" i="1"/>
  <c r="S22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T32" i="1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T64" i="1" s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T88" i="1" s="1"/>
  <c r="R89" i="1"/>
  <c r="R90" i="1"/>
  <c r="R91" i="1"/>
  <c r="R92" i="1"/>
  <c r="R93" i="1"/>
  <c r="R94" i="1"/>
  <c r="R95" i="1"/>
  <c r="R96" i="1"/>
  <c r="R97" i="1"/>
  <c r="R98" i="1"/>
  <c r="R99" i="1"/>
  <c r="T99" i="1" s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T112" i="1" s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T152" i="1" s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T176" i="1" s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T216" i="1" s="1"/>
  <c r="R217" i="1"/>
  <c r="R218" i="1"/>
  <c r="R219" i="1"/>
  <c r="R220" i="1"/>
  <c r="R221" i="1"/>
  <c r="R222" i="1"/>
  <c r="R223" i="1"/>
  <c r="S3" i="1"/>
  <c r="R3" i="1"/>
  <c r="T223" i="1"/>
  <c r="T12" i="1"/>
  <c r="T17" i="1"/>
  <c r="T20" i="1"/>
  <c r="T28" i="1"/>
  <c r="T36" i="1"/>
  <c r="T44" i="1"/>
  <c r="T52" i="1"/>
  <c r="T60" i="1"/>
  <c r="T68" i="1"/>
  <c r="T76" i="1"/>
  <c r="T84" i="1"/>
  <c r="T89" i="1"/>
  <c r="T92" i="1"/>
  <c r="T100" i="1"/>
  <c r="T108" i="1"/>
  <c r="T124" i="1"/>
  <c r="T132" i="1"/>
  <c r="T137" i="1"/>
  <c r="T140" i="1"/>
  <c r="T148" i="1"/>
  <c r="T156" i="1"/>
  <c r="T164" i="1"/>
  <c r="T169" i="1"/>
  <c r="T172" i="1"/>
  <c r="T188" i="1"/>
  <c r="T196" i="1"/>
  <c r="T204" i="1"/>
  <c r="T209" i="1"/>
  <c r="T212" i="1"/>
  <c r="T220" i="1"/>
  <c r="T4" i="1"/>
  <c r="T5" i="1"/>
  <c r="T6" i="1"/>
  <c r="T7" i="1"/>
  <c r="T13" i="1"/>
  <c r="T14" i="1"/>
  <c r="T15" i="1"/>
  <c r="T21" i="1"/>
  <c r="T22" i="1"/>
  <c r="T23" i="1"/>
  <c r="T29" i="1"/>
  <c r="T30" i="1"/>
  <c r="T31" i="1"/>
  <c r="T37" i="1"/>
  <c r="T38" i="1"/>
  <c r="T39" i="1"/>
  <c r="T45" i="1"/>
  <c r="T46" i="1"/>
  <c r="T47" i="1"/>
  <c r="T53" i="1"/>
  <c r="T54" i="1"/>
  <c r="T55" i="1"/>
  <c r="T61" i="1"/>
  <c r="T62" i="1"/>
  <c r="T63" i="1"/>
  <c r="T69" i="1"/>
  <c r="T70" i="1"/>
  <c r="T71" i="1"/>
  <c r="T77" i="1"/>
  <c r="T78" i="1"/>
  <c r="T79" i="1"/>
  <c r="T85" i="1"/>
  <c r="T86" i="1"/>
  <c r="T87" i="1"/>
  <c r="T93" i="1"/>
  <c r="T94" i="1"/>
  <c r="T95" i="1"/>
  <c r="T101" i="1"/>
  <c r="T102" i="1"/>
  <c r="T103" i="1"/>
  <c r="T109" i="1"/>
  <c r="T110" i="1"/>
  <c r="T111" i="1"/>
  <c r="T116" i="1"/>
  <c r="T117" i="1"/>
  <c r="T118" i="1"/>
  <c r="T119" i="1"/>
  <c r="T125" i="1"/>
  <c r="T126" i="1"/>
  <c r="T127" i="1"/>
  <c r="T133" i="1"/>
  <c r="T134" i="1"/>
  <c r="T135" i="1"/>
  <c r="T141" i="1"/>
  <c r="T142" i="1"/>
  <c r="T143" i="1"/>
  <c r="T149" i="1"/>
  <c r="T150" i="1"/>
  <c r="T151" i="1"/>
  <c r="T157" i="1"/>
  <c r="T158" i="1"/>
  <c r="T159" i="1"/>
  <c r="T165" i="1"/>
  <c r="T166" i="1"/>
  <c r="T167" i="1"/>
  <c r="T173" i="1"/>
  <c r="T174" i="1"/>
  <c r="T175" i="1"/>
  <c r="T180" i="1"/>
  <c r="T181" i="1"/>
  <c r="T182" i="1"/>
  <c r="T183" i="1"/>
  <c r="T185" i="1"/>
  <c r="T189" i="1"/>
  <c r="T190" i="1"/>
  <c r="T191" i="1"/>
  <c r="T197" i="1"/>
  <c r="T198" i="1"/>
  <c r="T199" i="1"/>
  <c r="T205" i="1"/>
  <c r="T206" i="1"/>
  <c r="T207" i="1"/>
  <c r="T213" i="1"/>
  <c r="T214" i="1"/>
  <c r="T215" i="1"/>
  <c r="T221" i="1"/>
  <c r="T2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P3" i="1"/>
  <c r="O3" i="1"/>
  <c r="J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3" i="1"/>
  <c r="F3" i="1"/>
  <c r="F4" i="1"/>
  <c r="F5" i="1"/>
  <c r="F6" i="1"/>
  <c r="G6" i="1" s="1"/>
  <c r="H6" i="1" s="1"/>
  <c r="F7" i="1"/>
  <c r="F8" i="1"/>
  <c r="F9" i="1"/>
  <c r="F10" i="1"/>
  <c r="G10" i="1" s="1"/>
  <c r="H10" i="1" s="1"/>
  <c r="F11" i="1"/>
  <c r="F12" i="1"/>
  <c r="F13" i="1"/>
  <c r="F14" i="1"/>
  <c r="G14" i="1" s="1"/>
  <c r="H14" i="1" s="1"/>
  <c r="F15" i="1"/>
  <c r="F16" i="1"/>
  <c r="F17" i="1"/>
  <c r="F18" i="1"/>
  <c r="G18" i="1" s="1"/>
  <c r="H18" i="1" s="1"/>
  <c r="F19" i="1"/>
  <c r="F20" i="1"/>
  <c r="F21" i="1"/>
  <c r="F22" i="1"/>
  <c r="F23" i="1"/>
  <c r="F24" i="1"/>
  <c r="F25" i="1"/>
  <c r="F26" i="1"/>
  <c r="G26" i="1" s="1"/>
  <c r="H26" i="1" s="1"/>
  <c r="F27" i="1"/>
  <c r="F28" i="1"/>
  <c r="F29" i="1"/>
  <c r="F30" i="1"/>
  <c r="F31" i="1"/>
  <c r="F32" i="1"/>
  <c r="F33" i="1"/>
  <c r="F34" i="1"/>
  <c r="G34" i="1" s="1"/>
  <c r="H34" i="1" s="1"/>
  <c r="F35" i="1"/>
  <c r="F36" i="1"/>
  <c r="F37" i="1"/>
  <c r="F38" i="1"/>
  <c r="F39" i="1"/>
  <c r="F40" i="1"/>
  <c r="F41" i="1"/>
  <c r="F42" i="1"/>
  <c r="G42" i="1" s="1"/>
  <c r="H42" i="1" s="1"/>
  <c r="F43" i="1"/>
  <c r="F44" i="1"/>
  <c r="F45" i="1"/>
  <c r="F46" i="1"/>
  <c r="F47" i="1"/>
  <c r="F48" i="1"/>
  <c r="F49" i="1"/>
  <c r="F50" i="1"/>
  <c r="G50" i="1" s="1"/>
  <c r="H50" i="1" s="1"/>
  <c r="F51" i="1"/>
  <c r="F52" i="1"/>
  <c r="F53" i="1"/>
  <c r="F54" i="1"/>
  <c r="F55" i="1"/>
  <c r="F56" i="1"/>
  <c r="F57" i="1"/>
  <c r="F58" i="1"/>
  <c r="G58" i="1" s="1"/>
  <c r="H58" i="1" s="1"/>
  <c r="F59" i="1"/>
  <c r="F60" i="1"/>
  <c r="F61" i="1"/>
  <c r="F62" i="1"/>
  <c r="F63" i="1"/>
  <c r="F64" i="1"/>
  <c r="F65" i="1"/>
  <c r="F66" i="1"/>
  <c r="G66" i="1" s="1"/>
  <c r="H66" i="1" s="1"/>
  <c r="F67" i="1"/>
  <c r="F68" i="1"/>
  <c r="F69" i="1"/>
  <c r="F70" i="1"/>
  <c r="F71" i="1"/>
  <c r="F72" i="1"/>
  <c r="F73" i="1"/>
  <c r="F74" i="1"/>
  <c r="G74" i="1" s="1"/>
  <c r="H74" i="1" s="1"/>
  <c r="F75" i="1"/>
  <c r="F76" i="1"/>
  <c r="F77" i="1"/>
  <c r="F78" i="1"/>
  <c r="F79" i="1"/>
  <c r="F80" i="1"/>
  <c r="F81" i="1"/>
  <c r="F82" i="1"/>
  <c r="G82" i="1" s="1"/>
  <c r="H82" i="1" s="1"/>
  <c r="F83" i="1"/>
  <c r="F84" i="1"/>
  <c r="F85" i="1"/>
  <c r="F86" i="1"/>
  <c r="F87" i="1"/>
  <c r="F88" i="1"/>
  <c r="F89" i="1"/>
  <c r="F90" i="1"/>
  <c r="G90" i="1" s="1"/>
  <c r="H90" i="1" s="1"/>
  <c r="F91" i="1"/>
  <c r="F92" i="1"/>
  <c r="F93" i="1"/>
  <c r="F94" i="1"/>
  <c r="F95" i="1"/>
  <c r="F96" i="1"/>
  <c r="F97" i="1"/>
  <c r="F98" i="1"/>
  <c r="G98" i="1" s="1"/>
  <c r="H98" i="1" s="1"/>
  <c r="F99" i="1"/>
  <c r="F100" i="1"/>
  <c r="F101" i="1"/>
  <c r="F102" i="1"/>
  <c r="F103" i="1"/>
  <c r="F104" i="1"/>
  <c r="F105" i="1"/>
  <c r="F106" i="1"/>
  <c r="G106" i="1" s="1"/>
  <c r="H106" i="1" s="1"/>
  <c r="F107" i="1"/>
  <c r="F108" i="1"/>
  <c r="F109" i="1"/>
  <c r="F110" i="1"/>
  <c r="F111" i="1"/>
  <c r="F112" i="1"/>
  <c r="F113" i="1"/>
  <c r="F114" i="1"/>
  <c r="G114" i="1" s="1"/>
  <c r="H114" i="1" s="1"/>
  <c r="F115" i="1"/>
  <c r="F116" i="1"/>
  <c r="F117" i="1"/>
  <c r="F118" i="1"/>
  <c r="F119" i="1"/>
  <c r="F120" i="1"/>
  <c r="F121" i="1"/>
  <c r="F122" i="1"/>
  <c r="G122" i="1" s="1"/>
  <c r="H122" i="1" s="1"/>
  <c r="F123" i="1"/>
  <c r="F124" i="1"/>
  <c r="F125" i="1"/>
  <c r="F126" i="1"/>
  <c r="F127" i="1"/>
  <c r="F128" i="1"/>
  <c r="F129" i="1"/>
  <c r="F130" i="1"/>
  <c r="G130" i="1" s="1"/>
  <c r="H130" i="1" s="1"/>
  <c r="F131" i="1"/>
  <c r="F132" i="1"/>
  <c r="F133" i="1"/>
  <c r="F134" i="1"/>
  <c r="F135" i="1"/>
  <c r="F136" i="1"/>
  <c r="F137" i="1"/>
  <c r="F138" i="1"/>
  <c r="G138" i="1" s="1"/>
  <c r="H138" i="1" s="1"/>
  <c r="F139" i="1"/>
  <c r="F140" i="1"/>
  <c r="F141" i="1"/>
  <c r="F142" i="1"/>
  <c r="F143" i="1"/>
  <c r="F144" i="1"/>
  <c r="F145" i="1"/>
  <c r="F146" i="1"/>
  <c r="G146" i="1" s="1"/>
  <c r="H146" i="1" s="1"/>
  <c r="F147" i="1"/>
  <c r="F148" i="1"/>
  <c r="F149" i="1"/>
  <c r="F150" i="1"/>
  <c r="F151" i="1"/>
  <c r="F152" i="1"/>
  <c r="F153" i="1"/>
  <c r="F154" i="1"/>
  <c r="G154" i="1" s="1"/>
  <c r="H154" i="1" s="1"/>
  <c r="F155" i="1"/>
  <c r="F156" i="1"/>
  <c r="F157" i="1"/>
  <c r="F158" i="1"/>
  <c r="F159" i="1"/>
  <c r="F160" i="1"/>
  <c r="F161" i="1"/>
  <c r="F162" i="1"/>
  <c r="G162" i="1" s="1"/>
  <c r="H162" i="1" s="1"/>
  <c r="F163" i="1"/>
  <c r="F164" i="1"/>
  <c r="F165" i="1"/>
  <c r="F166" i="1"/>
  <c r="F167" i="1"/>
  <c r="F168" i="1"/>
  <c r="F169" i="1"/>
  <c r="F170" i="1"/>
  <c r="G170" i="1" s="1"/>
  <c r="H170" i="1" s="1"/>
  <c r="F171" i="1"/>
  <c r="F172" i="1"/>
  <c r="F173" i="1"/>
  <c r="F174" i="1"/>
  <c r="F175" i="1"/>
  <c r="F176" i="1"/>
  <c r="F177" i="1"/>
  <c r="F178" i="1"/>
  <c r="G178" i="1" s="1"/>
  <c r="H178" i="1" s="1"/>
  <c r="F179" i="1"/>
  <c r="F180" i="1"/>
  <c r="F181" i="1"/>
  <c r="F182" i="1"/>
  <c r="F183" i="1"/>
  <c r="F184" i="1"/>
  <c r="F185" i="1"/>
  <c r="F186" i="1"/>
  <c r="G186" i="1" s="1"/>
  <c r="H186" i="1" s="1"/>
  <c r="F187" i="1"/>
  <c r="F188" i="1"/>
  <c r="F189" i="1"/>
  <c r="F190" i="1"/>
  <c r="F191" i="1"/>
  <c r="F192" i="1"/>
  <c r="F193" i="1"/>
  <c r="F194" i="1"/>
  <c r="G194" i="1" s="1"/>
  <c r="H194" i="1" s="1"/>
  <c r="F195" i="1"/>
  <c r="F196" i="1"/>
  <c r="F197" i="1"/>
  <c r="F198" i="1"/>
  <c r="F199" i="1"/>
  <c r="F200" i="1"/>
  <c r="F201" i="1"/>
  <c r="F202" i="1"/>
  <c r="G202" i="1" s="1"/>
  <c r="H202" i="1" s="1"/>
  <c r="F203" i="1"/>
  <c r="F204" i="1"/>
  <c r="F205" i="1"/>
  <c r="F206" i="1"/>
  <c r="F207" i="1"/>
  <c r="F208" i="1"/>
  <c r="F209" i="1"/>
  <c r="F210" i="1"/>
  <c r="G210" i="1" s="1"/>
  <c r="H210" i="1" s="1"/>
  <c r="F211" i="1"/>
  <c r="F212" i="1"/>
  <c r="F213" i="1"/>
  <c r="F214" i="1"/>
  <c r="F215" i="1"/>
  <c r="F216" i="1"/>
  <c r="F217" i="1"/>
  <c r="F218" i="1"/>
  <c r="G218" i="1" s="1"/>
  <c r="H218" i="1" s="1"/>
  <c r="F219" i="1"/>
  <c r="F220" i="1"/>
  <c r="F221" i="1"/>
  <c r="F222" i="1"/>
  <c r="F223" i="1"/>
  <c r="H12" i="1"/>
  <c r="H20" i="1"/>
  <c r="H28" i="1"/>
  <c r="H60" i="1"/>
  <c r="H68" i="1"/>
  <c r="H76" i="1"/>
  <c r="H84" i="1"/>
  <c r="H92" i="1"/>
  <c r="H124" i="1"/>
  <c r="H148" i="1"/>
  <c r="H156" i="1"/>
  <c r="H188" i="1"/>
  <c r="H212" i="1"/>
  <c r="H220" i="1"/>
  <c r="G4" i="1"/>
  <c r="G5" i="1"/>
  <c r="H5" i="1" s="1"/>
  <c r="G7" i="1"/>
  <c r="H7" i="1" s="1"/>
  <c r="G8" i="1"/>
  <c r="H8" i="1" s="1"/>
  <c r="G9" i="1"/>
  <c r="H9" i="1" s="1"/>
  <c r="G11" i="1"/>
  <c r="H11" i="1" s="1"/>
  <c r="G12" i="1"/>
  <c r="G13" i="1"/>
  <c r="H13" i="1" s="1"/>
  <c r="G15" i="1"/>
  <c r="H15" i="1" s="1"/>
  <c r="G16" i="1"/>
  <c r="H16" i="1" s="1"/>
  <c r="G17" i="1"/>
  <c r="H17" i="1" s="1"/>
  <c r="G19" i="1"/>
  <c r="H19" i="1" s="1"/>
  <c r="G20" i="1"/>
  <c r="G21" i="1"/>
  <c r="H21" i="1" s="1"/>
  <c r="G22" i="1"/>
  <c r="H22" i="1" s="1"/>
  <c r="G23" i="1"/>
  <c r="H23" i="1" s="1"/>
  <c r="G24" i="1"/>
  <c r="H24" i="1" s="1"/>
  <c r="G25" i="1"/>
  <c r="H25" i="1" s="1"/>
  <c r="G27" i="1"/>
  <c r="H27" i="1" s="1"/>
  <c r="G28" i="1"/>
  <c r="G29" i="1"/>
  <c r="H29" i="1" s="1"/>
  <c r="G30" i="1"/>
  <c r="H30" i="1" s="1"/>
  <c r="G31" i="1"/>
  <c r="H31" i="1" s="1"/>
  <c r="G32" i="1"/>
  <c r="H32" i="1" s="1"/>
  <c r="G33" i="1"/>
  <c r="H33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9" i="1"/>
  <c r="H59" i="1" s="1"/>
  <c r="G60" i="1"/>
  <c r="G61" i="1"/>
  <c r="H61" i="1" s="1"/>
  <c r="G62" i="1"/>
  <c r="H62" i="1" s="1"/>
  <c r="G63" i="1"/>
  <c r="H63" i="1" s="1"/>
  <c r="G64" i="1"/>
  <c r="H64" i="1" s="1"/>
  <c r="G65" i="1"/>
  <c r="H65" i="1" s="1"/>
  <c r="G67" i="1"/>
  <c r="H67" i="1" s="1"/>
  <c r="G68" i="1"/>
  <c r="G69" i="1"/>
  <c r="H69" i="1" s="1"/>
  <c r="G70" i="1"/>
  <c r="H70" i="1" s="1"/>
  <c r="G71" i="1"/>
  <c r="H71" i="1" s="1"/>
  <c r="G72" i="1"/>
  <c r="H72" i="1" s="1"/>
  <c r="G73" i="1"/>
  <c r="H73" i="1" s="1"/>
  <c r="G75" i="1"/>
  <c r="H75" i="1" s="1"/>
  <c r="G76" i="1"/>
  <c r="G77" i="1"/>
  <c r="H77" i="1" s="1"/>
  <c r="G78" i="1"/>
  <c r="H78" i="1" s="1"/>
  <c r="G79" i="1"/>
  <c r="H79" i="1" s="1"/>
  <c r="G80" i="1"/>
  <c r="H80" i="1" s="1"/>
  <c r="G81" i="1"/>
  <c r="H81" i="1" s="1"/>
  <c r="G83" i="1"/>
  <c r="H83" i="1" s="1"/>
  <c r="G84" i="1"/>
  <c r="G85" i="1"/>
  <c r="H85" i="1" s="1"/>
  <c r="G86" i="1"/>
  <c r="H86" i="1" s="1"/>
  <c r="G87" i="1"/>
  <c r="H87" i="1" s="1"/>
  <c r="G88" i="1"/>
  <c r="H88" i="1" s="1"/>
  <c r="G89" i="1"/>
  <c r="H89" i="1" s="1"/>
  <c r="G91" i="1"/>
  <c r="H91" i="1" s="1"/>
  <c r="G92" i="1"/>
  <c r="G93" i="1"/>
  <c r="H93" i="1" s="1"/>
  <c r="G94" i="1"/>
  <c r="H94" i="1" s="1"/>
  <c r="G95" i="1"/>
  <c r="H95" i="1" s="1"/>
  <c r="G96" i="1"/>
  <c r="H96" i="1" s="1"/>
  <c r="G97" i="1"/>
  <c r="H97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3" i="1"/>
  <c r="H123" i="1" s="1"/>
  <c r="G124" i="1"/>
  <c r="G125" i="1"/>
  <c r="H125" i="1" s="1"/>
  <c r="G126" i="1"/>
  <c r="H126" i="1" s="1"/>
  <c r="G127" i="1"/>
  <c r="H127" i="1" s="1"/>
  <c r="G128" i="1"/>
  <c r="H128" i="1" s="1"/>
  <c r="G129" i="1"/>
  <c r="H129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7" i="1"/>
  <c r="H147" i="1" s="1"/>
  <c r="G148" i="1"/>
  <c r="G149" i="1"/>
  <c r="H149" i="1" s="1"/>
  <c r="G150" i="1"/>
  <c r="H150" i="1" s="1"/>
  <c r="G151" i="1"/>
  <c r="H151" i="1" s="1"/>
  <c r="G152" i="1"/>
  <c r="H152" i="1" s="1"/>
  <c r="G153" i="1"/>
  <c r="H153" i="1" s="1"/>
  <c r="G155" i="1"/>
  <c r="H155" i="1" s="1"/>
  <c r="G156" i="1"/>
  <c r="G157" i="1"/>
  <c r="H157" i="1" s="1"/>
  <c r="G158" i="1"/>
  <c r="H158" i="1" s="1"/>
  <c r="G159" i="1"/>
  <c r="H159" i="1" s="1"/>
  <c r="G160" i="1"/>
  <c r="H160" i="1" s="1"/>
  <c r="G161" i="1"/>
  <c r="H161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7" i="1"/>
  <c r="H187" i="1" s="1"/>
  <c r="G188" i="1"/>
  <c r="G189" i="1"/>
  <c r="H189" i="1" s="1"/>
  <c r="G190" i="1"/>
  <c r="H190" i="1" s="1"/>
  <c r="G191" i="1"/>
  <c r="H191" i="1" s="1"/>
  <c r="G192" i="1"/>
  <c r="H192" i="1" s="1"/>
  <c r="G193" i="1"/>
  <c r="H193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1" i="1"/>
  <c r="H211" i="1" s="1"/>
  <c r="G212" i="1"/>
  <c r="G213" i="1"/>
  <c r="H213" i="1" s="1"/>
  <c r="G214" i="1"/>
  <c r="H214" i="1" s="1"/>
  <c r="G215" i="1"/>
  <c r="H215" i="1" s="1"/>
  <c r="G216" i="1"/>
  <c r="H216" i="1" s="1"/>
  <c r="G217" i="1"/>
  <c r="H217" i="1" s="1"/>
  <c r="G219" i="1"/>
  <c r="H219" i="1" s="1"/>
  <c r="G220" i="1"/>
  <c r="G221" i="1"/>
  <c r="H221" i="1" s="1"/>
  <c r="G222" i="1"/>
  <c r="H222" i="1" s="1"/>
  <c r="G223" i="1"/>
  <c r="H223" i="1" s="1"/>
  <c r="G3" i="1"/>
  <c r="H3" i="1" s="1"/>
  <c r="H4" i="1"/>
  <c r="D6" i="1"/>
  <c r="D7" i="1"/>
  <c r="D14" i="1"/>
  <c r="D15" i="1"/>
  <c r="D22" i="1"/>
  <c r="D23" i="1"/>
  <c r="D30" i="1"/>
  <c r="D31" i="1"/>
  <c r="D38" i="1"/>
  <c r="D39" i="1"/>
  <c r="D46" i="1"/>
  <c r="D47" i="1"/>
  <c r="D54" i="1"/>
  <c r="D55" i="1"/>
  <c r="D62" i="1"/>
  <c r="D63" i="1"/>
  <c r="D70" i="1"/>
  <c r="D71" i="1"/>
  <c r="D78" i="1"/>
  <c r="D79" i="1"/>
  <c r="D86" i="1"/>
  <c r="D87" i="1"/>
  <c r="D94" i="1"/>
  <c r="D95" i="1"/>
  <c r="D102" i="1"/>
  <c r="D103" i="1"/>
  <c r="D110" i="1"/>
  <c r="D111" i="1"/>
  <c r="D118" i="1"/>
  <c r="D119" i="1"/>
  <c r="D126" i="1"/>
  <c r="D127" i="1"/>
  <c r="D134" i="1"/>
  <c r="D135" i="1"/>
  <c r="D142" i="1"/>
  <c r="D143" i="1"/>
  <c r="D150" i="1"/>
  <c r="D151" i="1"/>
  <c r="D158" i="1"/>
  <c r="D159" i="1"/>
  <c r="D166" i="1"/>
  <c r="D167" i="1"/>
  <c r="D174" i="1"/>
  <c r="D175" i="1"/>
  <c r="D182" i="1"/>
  <c r="D183" i="1"/>
  <c r="D190" i="1"/>
  <c r="D191" i="1"/>
  <c r="D198" i="1"/>
  <c r="D199" i="1"/>
  <c r="D206" i="1"/>
  <c r="D207" i="1"/>
  <c r="D214" i="1"/>
  <c r="D215" i="1"/>
  <c r="D222" i="1"/>
  <c r="D223" i="1"/>
  <c r="C4" i="1"/>
  <c r="D4" i="1" s="1"/>
  <c r="C5" i="1"/>
  <c r="C6" i="1"/>
  <c r="E6" i="1" s="1"/>
  <c r="C7" i="1"/>
  <c r="E7" i="1" s="1"/>
  <c r="C8" i="1"/>
  <c r="C9" i="1"/>
  <c r="D9" i="1" s="1"/>
  <c r="C10" i="1"/>
  <c r="D10" i="1" s="1"/>
  <c r="C11" i="1"/>
  <c r="C12" i="1"/>
  <c r="D12" i="1" s="1"/>
  <c r="C13" i="1"/>
  <c r="C14" i="1"/>
  <c r="E14" i="1" s="1"/>
  <c r="C15" i="1"/>
  <c r="E15" i="1" s="1"/>
  <c r="C16" i="1"/>
  <c r="C17" i="1"/>
  <c r="D17" i="1" s="1"/>
  <c r="C18" i="1"/>
  <c r="D18" i="1" s="1"/>
  <c r="C19" i="1"/>
  <c r="D19" i="1" s="1"/>
  <c r="C20" i="1"/>
  <c r="D20" i="1" s="1"/>
  <c r="C21" i="1"/>
  <c r="C22" i="1"/>
  <c r="E22" i="1" s="1"/>
  <c r="C23" i="1"/>
  <c r="E23" i="1" s="1"/>
  <c r="C24" i="1"/>
  <c r="C25" i="1"/>
  <c r="D25" i="1" s="1"/>
  <c r="C26" i="1"/>
  <c r="C27" i="1"/>
  <c r="C28" i="1"/>
  <c r="D28" i="1" s="1"/>
  <c r="C29" i="1"/>
  <c r="C30" i="1"/>
  <c r="E30" i="1" s="1"/>
  <c r="C31" i="1"/>
  <c r="E31" i="1" s="1"/>
  <c r="C32" i="1"/>
  <c r="C33" i="1"/>
  <c r="D33" i="1" s="1"/>
  <c r="C34" i="1"/>
  <c r="D34" i="1" s="1"/>
  <c r="C35" i="1"/>
  <c r="D35" i="1" s="1"/>
  <c r="C36" i="1"/>
  <c r="D36" i="1" s="1"/>
  <c r="C37" i="1"/>
  <c r="C38" i="1"/>
  <c r="E38" i="1" s="1"/>
  <c r="C39" i="1"/>
  <c r="E39" i="1" s="1"/>
  <c r="C40" i="1"/>
  <c r="C41" i="1"/>
  <c r="D41" i="1" s="1"/>
  <c r="C42" i="1"/>
  <c r="D42" i="1" s="1"/>
  <c r="C43" i="1"/>
  <c r="D43" i="1" s="1"/>
  <c r="C44" i="1"/>
  <c r="D44" i="1" s="1"/>
  <c r="C45" i="1"/>
  <c r="C46" i="1"/>
  <c r="E46" i="1" s="1"/>
  <c r="C47" i="1"/>
  <c r="E47" i="1" s="1"/>
  <c r="C48" i="1"/>
  <c r="C49" i="1"/>
  <c r="D49" i="1" s="1"/>
  <c r="C50" i="1"/>
  <c r="D50" i="1" s="1"/>
  <c r="C51" i="1"/>
  <c r="D51" i="1" s="1"/>
  <c r="C52" i="1"/>
  <c r="D52" i="1" s="1"/>
  <c r="C53" i="1"/>
  <c r="C54" i="1"/>
  <c r="E54" i="1" s="1"/>
  <c r="C55" i="1"/>
  <c r="E55" i="1" s="1"/>
  <c r="C56" i="1"/>
  <c r="C57" i="1"/>
  <c r="D57" i="1" s="1"/>
  <c r="C58" i="1"/>
  <c r="D58" i="1" s="1"/>
  <c r="C59" i="1"/>
  <c r="D59" i="1" s="1"/>
  <c r="C60" i="1"/>
  <c r="D60" i="1" s="1"/>
  <c r="C61" i="1"/>
  <c r="C62" i="1"/>
  <c r="E62" i="1" s="1"/>
  <c r="C63" i="1"/>
  <c r="E63" i="1" s="1"/>
  <c r="C64" i="1"/>
  <c r="C65" i="1"/>
  <c r="D65" i="1" s="1"/>
  <c r="C66" i="1"/>
  <c r="D66" i="1" s="1"/>
  <c r="C67" i="1"/>
  <c r="D67" i="1" s="1"/>
  <c r="C68" i="1"/>
  <c r="D68" i="1" s="1"/>
  <c r="C69" i="1"/>
  <c r="C70" i="1"/>
  <c r="E70" i="1" s="1"/>
  <c r="C71" i="1"/>
  <c r="E71" i="1" s="1"/>
  <c r="C72" i="1"/>
  <c r="C73" i="1"/>
  <c r="D73" i="1" s="1"/>
  <c r="C74" i="1"/>
  <c r="D74" i="1" s="1"/>
  <c r="C75" i="1"/>
  <c r="D75" i="1" s="1"/>
  <c r="C76" i="1"/>
  <c r="D76" i="1" s="1"/>
  <c r="C77" i="1"/>
  <c r="C78" i="1"/>
  <c r="E78" i="1" s="1"/>
  <c r="C79" i="1"/>
  <c r="E79" i="1" s="1"/>
  <c r="C80" i="1"/>
  <c r="C81" i="1"/>
  <c r="D81" i="1" s="1"/>
  <c r="C82" i="1"/>
  <c r="D82" i="1" s="1"/>
  <c r="C83" i="1"/>
  <c r="D83" i="1" s="1"/>
  <c r="C84" i="1"/>
  <c r="D84" i="1" s="1"/>
  <c r="C85" i="1"/>
  <c r="C86" i="1"/>
  <c r="E86" i="1" s="1"/>
  <c r="C87" i="1"/>
  <c r="E87" i="1" s="1"/>
  <c r="C88" i="1"/>
  <c r="C89" i="1"/>
  <c r="D89" i="1" s="1"/>
  <c r="C90" i="1"/>
  <c r="D90" i="1" s="1"/>
  <c r="C91" i="1"/>
  <c r="C92" i="1"/>
  <c r="D92" i="1" s="1"/>
  <c r="C93" i="1"/>
  <c r="C94" i="1"/>
  <c r="E94" i="1" s="1"/>
  <c r="C95" i="1"/>
  <c r="E95" i="1" s="1"/>
  <c r="C96" i="1"/>
  <c r="C97" i="1"/>
  <c r="D97" i="1" s="1"/>
  <c r="C98" i="1"/>
  <c r="C99" i="1"/>
  <c r="D99" i="1" s="1"/>
  <c r="C100" i="1"/>
  <c r="D100" i="1" s="1"/>
  <c r="C101" i="1"/>
  <c r="C102" i="1"/>
  <c r="E102" i="1" s="1"/>
  <c r="C103" i="1"/>
  <c r="E103" i="1" s="1"/>
  <c r="C104" i="1"/>
  <c r="C105" i="1"/>
  <c r="D105" i="1" s="1"/>
  <c r="C106" i="1"/>
  <c r="D106" i="1" s="1"/>
  <c r="C107" i="1"/>
  <c r="D107" i="1" s="1"/>
  <c r="C108" i="1"/>
  <c r="D108" i="1" s="1"/>
  <c r="C109" i="1"/>
  <c r="C110" i="1"/>
  <c r="E110" i="1" s="1"/>
  <c r="C111" i="1"/>
  <c r="E111" i="1" s="1"/>
  <c r="C112" i="1"/>
  <c r="C113" i="1"/>
  <c r="D113" i="1" s="1"/>
  <c r="C114" i="1"/>
  <c r="D114" i="1" s="1"/>
  <c r="C115" i="1"/>
  <c r="C116" i="1"/>
  <c r="D116" i="1" s="1"/>
  <c r="C117" i="1"/>
  <c r="C118" i="1"/>
  <c r="E118" i="1" s="1"/>
  <c r="C119" i="1"/>
  <c r="E119" i="1" s="1"/>
  <c r="C120" i="1"/>
  <c r="C121" i="1"/>
  <c r="D121" i="1" s="1"/>
  <c r="C122" i="1"/>
  <c r="D122" i="1" s="1"/>
  <c r="C123" i="1"/>
  <c r="D123" i="1" s="1"/>
  <c r="C124" i="1"/>
  <c r="D124" i="1" s="1"/>
  <c r="C125" i="1"/>
  <c r="C126" i="1"/>
  <c r="E126" i="1" s="1"/>
  <c r="C127" i="1"/>
  <c r="E127" i="1" s="1"/>
  <c r="C128" i="1"/>
  <c r="C129" i="1"/>
  <c r="D129" i="1" s="1"/>
  <c r="C130" i="1"/>
  <c r="D130" i="1" s="1"/>
  <c r="C131" i="1"/>
  <c r="D131" i="1" s="1"/>
  <c r="C132" i="1"/>
  <c r="D132" i="1" s="1"/>
  <c r="C133" i="1"/>
  <c r="C134" i="1"/>
  <c r="E134" i="1" s="1"/>
  <c r="C135" i="1"/>
  <c r="E135" i="1" s="1"/>
  <c r="C136" i="1"/>
  <c r="C137" i="1"/>
  <c r="D137" i="1" s="1"/>
  <c r="C138" i="1"/>
  <c r="D138" i="1" s="1"/>
  <c r="C139" i="1"/>
  <c r="D139" i="1" s="1"/>
  <c r="C140" i="1"/>
  <c r="D140" i="1" s="1"/>
  <c r="C141" i="1"/>
  <c r="C142" i="1"/>
  <c r="E142" i="1" s="1"/>
  <c r="C143" i="1"/>
  <c r="E143" i="1" s="1"/>
  <c r="C144" i="1"/>
  <c r="C145" i="1"/>
  <c r="D145" i="1" s="1"/>
  <c r="C146" i="1"/>
  <c r="C147" i="1"/>
  <c r="D147" i="1" s="1"/>
  <c r="C148" i="1"/>
  <c r="D148" i="1" s="1"/>
  <c r="C149" i="1"/>
  <c r="C150" i="1"/>
  <c r="E150" i="1" s="1"/>
  <c r="C151" i="1"/>
  <c r="E151" i="1" s="1"/>
  <c r="C152" i="1"/>
  <c r="C153" i="1"/>
  <c r="D153" i="1" s="1"/>
  <c r="C154" i="1"/>
  <c r="D154" i="1" s="1"/>
  <c r="C155" i="1"/>
  <c r="C156" i="1"/>
  <c r="D156" i="1" s="1"/>
  <c r="C157" i="1"/>
  <c r="C158" i="1"/>
  <c r="E158" i="1" s="1"/>
  <c r="C159" i="1"/>
  <c r="E159" i="1" s="1"/>
  <c r="C160" i="1"/>
  <c r="C161" i="1"/>
  <c r="D161" i="1" s="1"/>
  <c r="C162" i="1"/>
  <c r="D162" i="1" s="1"/>
  <c r="C163" i="1"/>
  <c r="C164" i="1"/>
  <c r="D164" i="1" s="1"/>
  <c r="C165" i="1"/>
  <c r="C166" i="1"/>
  <c r="E166" i="1" s="1"/>
  <c r="C167" i="1"/>
  <c r="E167" i="1" s="1"/>
  <c r="C168" i="1"/>
  <c r="C169" i="1"/>
  <c r="D169" i="1" s="1"/>
  <c r="C170" i="1"/>
  <c r="D170" i="1" s="1"/>
  <c r="C171" i="1"/>
  <c r="D171" i="1" s="1"/>
  <c r="C172" i="1"/>
  <c r="D172" i="1" s="1"/>
  <c r="C173" i="1"/>
  <c r="C174" i="1"/>
  <c r="E174" i="1" s="1"/>
  <c r="C175" i="1"/>
  <c r="E175" i="1" s="1"/>
  <c r="C176" i="1"/>
  <c r="C177" i="1"/>
  <c r="D177" i="1" s="1"/>
  <c r="C178" i="1"/>
  <c r="C179" i="1"/>
  <c r="D179" i="1" s="1"/>
  <c r="C180" i="1"/>
  <c r="D180" i="1" s="1"/>
  <c r="C181" i="1"/>
  <c r="C182" i="1"/>
  <c r="E182" i="1" s="1"/>
  <c r="C183" i="1"/>
  <c r="E183" i="1" s="1"/>
  <c r="C184" i="1"/>
  <c r="C185" i="1"/>
  <c r="D185" i="1" s="1"/>
  <c r="C186" i="1"/>
  <c r="D186" i="1" s="1"/>
  <c r="C187" i="1"/>
  <c r="C188" i="1"/>
  <c r="D188" i="1" s="1"/>
  <c r="C189" i="1"/>
  <c r="C190" i="1"/>
  <c r="E190" i="1" s="1"/>
  <c r="C191" i="1"/>
  <c r="E191" i="1" s="1"/>
  <c r="C192" i="1"/>
  <c r="C193" i="1"/>
  <c r="D193" i="1" s="1"/>
  <c r="C194" i="1"/>
  <c r="D194" i="1" s="1"/>
  <c r="C195" i="1"/>
  <c r="D195" i="1" s="1"/>
  <c r="C196" i="1"/>
  <c r="D196" i="1" s="1"/>
  <c r="C197" i="1"/>
  <c r="C198" i="1"/>
  <c r="E198" i="1" s="1"/>
  <c r="C199" i="1"/>
  <c r="E199" i="1" s="1"/>
  <c r="C200" i="1"/>
  <c r="C201" i="1"/>
  <c r="D201" i="1" s="1"/>
  <c r="C202" i="1"/>
  <c r="D202" i="1" s="1"/>
  <c r="C203" i="1"/>
  <c r="D203" i="1" s="1"/>
  <c r="C204" i="1"/>
  <c r="D204" i="1" s="1"/>
  <c r="C205" i="1"/>
  <c r="C206" i="1"/>
  <c r="E206" i="1" s="1"/>
  <c r="C207" i="1"/>
  <c r="E207" i="1" s="1"/>
  <c r="C208" i="1"/>
  <c r="C209" i="1"/>
  <c r="D209" i="1" s="1"/>
  <c r="C210" i="1"/>
  <c r="D210" i="1" s="1"/>
  <c r="C211" i="1"/>
  <c r="C212" i="1"/>
  <c r="D212" i="1" s="1"/>
  <c r="C213" i="1"/>
  <c r="C214" i="1"/>
  <c r="E214" i="1" s="1"/>
  <c r="C215" i="1"/>
  <c r="E215" i="1" s="1"/>
  <c r="C216" i="1"/>
  <c r="C217" i="1"/>
  <c r="D217" i="1" s="1"/>
  <c r="C218" i="1"/>
  <c r="D218" i="1" s="1"/>
  <c r="C219" i="1"/>
  <c r="D219" i="1" s="1"/>
  <c r="C220" i="1"/>
  <c r="D220" i="1" s="1"/>
  <c r="C221" i="1"/>
  <c r="C222" i="1"/>
  <c r="E222" i="1" s="1"/>
  <c r="C223" i="1"/>
  <c r="E223" i="1" s="1"/>
  <c r="D3" i="1"/>
  <c r="E3" i="1" s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3" i="1"/>
  <c r="W219" i="1" l="1"/>
  <c r="W211" i="1"/>
  <c r="W203" i="1"/>
  <c r="W195" i="1"/>
  <c r="W187" i="1"/>
  <c r="W179" i="1"/>
  <c r="W155" i="1"/>
  <c r="W147" i="1"/>
  <c r="W139" i="1"/>
  <c r="W131" i="1"/>
  <c r="W123" i="1"/>
  <c r="W115" i="1"/>
  <c r="W91" i="1"/>
  <c r="W83" i="1"/>
  <c r="W75" i="1"/>
  <c r="W67" i="1"/>
  <c r="W59" i="1"/>
  <c r="W51" i="1"/>
  <c r="W27" i="1"/>
  <c r="W19" i="1"/>
  <c r="W11" i="1"/>
  <c r="W3" i="1"/>
  <c r="W192" i="1"/>
  <c r="W184" i="1"/>
  <c r="W176" i="1"/>
  <c r="W168" i="1"/>
  <c r="W160" i="1"/>
  <c r="W128" i="1"/>
  <c r="W120" i="1"/>
  <c r="W112" i="1"/>
  <c r="W104" i="1"/>
  <c r="W96" i="1"/>
  <c r="W64" i="1"/>
  <c r="W56" i="1"/>
  <c r="W48" i="1"/>
  <c r="W40" i="1"/>
  <c r="W32" i="1"/>
  <c r="W8" i="1"/>
  <c r="W107" i="1"/>
  <c r="W114" i="1"/>
  <c r="W194" i="1"/>
  <c r="W136" i="1"/>
  <c r="W88" i="1"/>
  <c r="W80" i="1"/>
  <c r="W50" i="1"/>
  <c r="W170" i="1"/>
  <c r="W178" i="1"/>
  <c r="W42" i="1"/>
  <c r="W200" i="1"/>
  <c r="W72" i="1"/>
  <c r="W173" i="1"/>
  <c r="W165" i="1"/>
  <c r="W109" i="1"/>
  <c r="W101" i="1"/>
  <c r="W45" i="1"/>
  <c r="W37" i="1"/>
  <c r="W216" i="1"/>
  <c r="W171" i="1"/>
  <c r="W152" i="1"/>
  <c r="W130" i="1"/>
  <c r="W66" i="1"/>
  <c r="W43" i="1"/>
  <c r="W24" i="1"/>
  <c r="W163" i="1"/>
  <c r="W99" i="1"/>
  <c r="W35" i="1"/>
  <c r="W106" i="1"/>
  <c r="W210" i="1"/>
  <c r="W202" i="1"/>
  <c r="W186" i="1"/>
  <c r="W162" i="1"/>
  <c r="W146" i="1"/>
  <c r="W138" i="1"/>
  <c r="W122" i="1"/>
  <c r="W98" i="1"/>
  <c r="W74" i="1"/>
  <c r="W58" i="1"/>
  <c r="W34" i="1"/>
  <c r="W208" i="1"/>
  <c r="W144" i="1"/>
  <c r="W16" i="1"/>
  <c r="T163" i="1"/>
  <c r="T194" i="1"/>
  <c r="T178" i="1"/>
  <c r="T170" i="1"/>
  <c r="T130" i="1"/>
  <c r="T114" i="1"/>
  <c r="T106" i="1"/>
  <c r="T58" i="1"/>
  <c r="T26" i="1"/>
  <c r="T34" i="1"/>
  <c r="T184" i="1"/>
  <c r="T168" i="1"/>
  <c r="T104" i="1"/>
  <c r="T56" i="1"/>
  <c r="T24" i="1"/>
  <c r="T160" i="1"/>
  <c r="T96" i="1"/>
  <c r="T219" i="1"/>
  <c r="T155" i="1"/>
  <c r="T91" i="1"/>
  <c r="T19" i="1"/>
  <c r="T211" i="1"/>
  <c r="T203" i="1"/>
  <c r="T195" i="1"/>
  <c r="T187" i="1"/>
  <c r="T179" i="1"/>
  <c r="T171" i="1"/>
  <c r="T147" i="1"/>
  <c r="T139" i="1"/>
  <c r="T131" i="1"/>
  <c r="T123" i="1"/>
  <c r="T115" i="1"/>
  <c r="T107" i="1"/>
  <c r="T83" i="1"/>
  <c r="T75" i="1"/>
  <c r="T67" i="1"/>
  <c r="T59" i="1"/>
  <c r="T51" i="1"/>
  <c r="T43" i="1"/>
  <c r="T35" i="1"/>
  <c r="T27" i="1"/>
  <c r="T11" i="1"/>
  <c r="T186" i="1"/>
  <c r="T122" i="1"/>
  <c r="T66" i="1"/>
  <c r="T218" i="1"/>
  <c r="T210" i="1"/>
  <c r="T202" i="1"/>
  <c r="T162" i="1"/>
  <c r="T154" i="1"/>
  <c r="T146" i="1"/>
  <c r="T138" i="1"/>
  <c r="T98" i="1"/>
  <c r="T90" i="1"/>
  <c r="T82" i="1"/>
  <c r="T74" i="1"/>
  <c r="T50" i="1"/>
  <c r="T42" i="1"/>
  <c r="T18" i="1"/>
  <c r="T10" i="1"/>
  <c r="T120" i="1"/>
  <c r="T208" i="1"/>
  <c r="T200" i="1"/>
  <c r="T192" i="1"/>
  <c r="T144" i="1"/>
  <c r="T136" i="1"/>
  <c r="T128" i="1"/>
  <c r="T80" i="1"/>
  <c r="T72" i="1"/>
  <c r="T48" i="1"/>
  <c r="T40" i="1"/>
  <c r="T16" i="1"/>
  <c r="T8" i="1"/>
  <c r="T3" i="1"/>
  <c r="M3" i="1"/>
  <c r="N3" i="1" s="1"/>
  <c r="E192" i="1"/>
  <c r="E152" i="1"/>
  <c r="E104" i="1"/>
  <c r="E216" i="1"/>
  <c r="E184" i="1"/>
  <c r="E160" i="1"/>
  <c r="E128" i="1"/>
  <c r="E64" i="1"/>
  <c r="E205" i="1"/>
  <c r="E197" i="1"/>
  <c r="E189" i="1"/>
  <c r="E141" i="1"/>
  <c r="E133" i="1"/>
  <c r="E125" i="1"/>
  <c r="E77" i="1"/>
  <c r="E69" i="1"/>
  <c r="E61" i="1"/>
  <c r="E13" i="1"/>
  <c r="E5" i="1"/>
  <c r="E211" i="1"/>
  <c r="E176" i="1"/>
  <c r="E120" i="1"/>
  <c r="E88" i="1"/>
  <c r="E203" i="1"/>
  <c r="E147" i="1"/>
  <c r="E107" i="1"/>
  <c r="E75" i="1"/>
  <c r="E59" i="1"/>
  <c r="E51" i="1"/>
  <c r="E218" i="1"/>
  <c r="E154" i="1"/>
  <c r="E90" i="1"/>
  <c r="E18" i="1"/>
  <c r="D216" i="1"/>
  <c r="D208" i="1"/>
  <c r="E208" i="1" s="1"/>
  <c r="D200" i="1"/>
  <c r="E200" i="1" s="1"/>
  <c r="D192" i="1"/>
  <c r="D184" i="1"/>
  <c r="D176" i="1"/>
  <c r="D168" i="1"/>
  <c r="E168" i="1" s="1"/>
  <c r="D160" i="1"/>
  <c r="D152" i="1"/>
  <c r="D144" i="1"/>
  <c r="E144" i="1" s="1"/>
  <c r="D136" i="1"/>
  <c r="E136" i="1" s="1"/>
  <c r="D128" i="1"/>
  <c r="D120" i="1"/>
  <c r="D112" i="1"/>
  <c r="E112" i="1" s="1"/>
  <c r="D104" i="1"/>
  <c r="D96" i="1"/>
  <c r="E96" i="1" s="1"/>
  <c r="D88" i="1"/>
  <c r="D80" i="1"/>
  <c r="E80" i="1" s="1"/>
  <c r="D72" i="1"/>
  <c r="E72" i="1" s="1"/>
  <c r="D64" i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219" i="1"/>
  <c r="E171" i="1"/>
  <c r="E123" i="1"/>
  <c r="E99" i="1"/>
  <c r="E67" i="1"/>
  <c r="E19" i="1"/>
  <c r="E202" i="1"/>
  <c r="E130" i="1"/>
  <c r="E82" i="1"/>
  <c r="E58" i="1"/>
  <c r="E42" i="1"/>
  <c r="D221" i="1"/>
  <c r="E221" i="1" s="1"/>
  <c r="D213" i="1"/>
  <c r="E213" i="1" s="1"/>
  <c r="D205" i="1"/>
  <c r="D197" i="1"/>
  <c r="D189" i="1"/>
  <c r="D181" i="1"/>
  <c r="E181" i="1" s="1"/>
  <c r="D173" i="1"/>
  <c r="E173" i="1" s="1"/>
  <c r="D165" i="1"/>
  <c r="E165" i="1" s="1"/>
  <c r="D157" i="1"/>
  <c r="E157" i="1" s="1"/>
  <c r="D149" i="1"/>
  <c r="E149" i="1" s="1"/>
  <c r="D141" i="1"/>
  <c r="D133" i="1"/>
  <c r="D125" i="1"/>
  <c r="D117" i="1"/>
  <c r="E117" i="1" s="1"/>
  <c r="D109" i="1"/>
  <c r="E109" i="1" s="1"/>
  <c r="D101" i="1"/>
  <c r="E101" i="1" s="1"/>
  <c r="D93" i="1"/>
  <c r="E93" i="1" s="1"/>
  <c r="D85" i="1"/>
  <c r="E85" i="1" s="1"/>
  <c r="D77" i="1"/>
  <c r="D69" i="1"/>
  <c r="D61" i="1"/>
  <c r="D53" i="1"/>
  <c r="E53" i="1" s="1"/>
  <c r="D45" i="1"/>
  <c r="E45" i="1" s="1"/>
  <c r="D37" i="1"/>
  <c r="E37" i="1" s="1"/>
  <c r="D29" i="1"/>
  <c r="E29" i="1" s="1"/>
  <c r="D21" i="1"/>
  <c r="E21" i="1" s="1"/>
  <c r="D13" i="1"/>
  <c r="D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95" i="1"/>
  <c r="E139" i="1"/>
  <c r="E83" i="1"/>
  <c r="E35" i="1"/>
  <c r="E194" i="1"/>
  <c r="E170" i="1"/>
  <c r="E138" i="1"/>
  <c r="E114" i="1"/>
  <c r="E66" i="1"/>
  <c r="E50" i="1"/>
  <c r="E179" i="1"/>
  <c r="E131" i="1"/>
  <c r="E43" i="1"/>
  <c r="E210" i="1"/>
  <c r="E162" i="1"/>
  <c r="E106" i="1"/>
  <c r="E10" i="1"/>
  <c r="D211" i="1"/>
  <c r="D187" i="1"/>
  <c r="E187" i="1" s="1"/>
  <c r="D163" i="1"/>
  <c r="E163" i="1" s="1"/>
  <c r="D155" i="1"/>
  <c r="E155" i="1" s="1"/>
  <c r="D115" i="1"/>
  <c r="E115" i="1" s="1"/>
  <c r="D91" i="1"/>
  <c r="E91" i="1" s="1"/>
  <c r="D27" i="1"/>
  <c r="E27" i="1" s="1"/>
  <c r="D11" i="1"/>
  <c r="E11" i="1" s="1"/>
  <c r="E186" i="1"/>
  <c r="E122" i="1"/>
  <c r="E74" i="1"/>
  <c r="E34" i="1"/>
  <c r="D178" i="1"/>
  <c r="E178" i="1" s="1"/>
  <c r="D146" i="1"/>
  <c r="E146" i="1" s="1"/>
  <c r="D98" i="1"/>
  <c r="E98" i="1" s="1"/>
  <c r="D26" i="1"/>
  <c r="E26" i="1" s="1"/>
  <c r="E4" i="1"/>
</calcChain>
</file>

<file path=xl/sharedStrings.xml><?xml version="1.0" encoding="utf-8"?>
<sst xmlns="http://schemas.openxmlformats.org/spreadsheetml/2006/main" count="82" uniqueCount="26">
  <si>
    <t>Equação da reta - 1º Processo</t>
  </si>
  <si>
    <t>Malteação - Etapa 1</t>
  </si>
  <si>
    <t>Resultado</t>
  </si>
  <si>
    <t>A</t>
  </si>
  <si>
    <t>B</t>
  </si>
  <si>
    <t>Malteação - Etapa 2</t>
  </si>
  <si>
    <t>Malteação - Etapa 3</t>
  </si>
  <si>
    <t>Moagem</t>
  </si>
  <si>
    <t>Brassagem - Etapa 1</t>
  </si>
  <si>
    <t>Brassagem - Etapa 2</t>
  </si>
  <si>
    <t>Brassagem - Etapa 3</t>
  </si>
  <si>
    <t>Fervura</t>
  </si>
  <si>
    <t>Resfriamento - Etapa 1</t>
  </si>
  <si>
    <t>Resfriamento - Etapa 2</t>
  </si>
  <si>
    <t>Resfriamento - Etapa 3</t>
  </si>
  <si>
    <t>Maturação</t>
  </si>
  <si>
    <t>Pasteurização</t>
  </si>
  <si>
    <t>Produto Final</t>
  </si>
  <si>
    <t>etapa 1</t>
  </si>
  <si>
    <t>12.22</t>
  </si>
  <si>
    <t>Mateação</t>
  </si>
  <si>
    <t>Posição</t>
  </si>
  <si>
    <t>Brassagem</t>
  </si>
  <si>
    <t>Resfriamento</t>
  </si>
  <si>
    <t>PF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</si>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</sst>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9" fontId="0" fillId="2" borderId="1" xfId="0" applyNumberFormat="1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169" fontId="0" fillId="5" borderId="1" xfId="0" applyNumberFormat="1" applyFill="1" applyBorder="1"/>
    <xf numFmtId="2" fontId="0" fillId="5" borderId="1" xfId="0" applyNumberFormat="1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E5DF-F569-490C-BBB3-1D8BF1AC8C72}">
  <dimension ref="A1:BI524"/>
  <sheetViews>
    <sheetView tabSelected="1" topLeftCell="AQ1" workbookViewId="0">
      <selection activeCell="BA19" sqref="BA19"/>
    </sheetView>
  </sheetViews>
  <sheetFormatPr defaultRowHeight="14.4" x14ac:dyDescent="0.3"/>
  <cols>
    <col min="1" max="1" width="8.88671875" style="3"/>
    <col min="2" max="2" width="16" style="9" customWidth="1"/>
    <col min="3" max="4" width="5.44140625" style="9" bestFit="1" customWidth="1"/>
    <col min="5" max="5" width="10" style="15" customWidth="1"/>
    <col min="6" max="6" width="4.44140625" style="9" bestFit="1" customWidth="1"/>
    <col min="7" max="7" width="5.44140625" style="9" bestFit="1" customWidth="1"/>
    <col min="8" max="8" width="8.88671875" style="15"/>
    <col min="9" max="10" width="8.88671875" style="9"/>
    <col min="11" max="11" width="8.88671875" style="15"/>
    <col min="12" max="13" width="8.88671875" style="22"/>
    <col min="14" max="14" width="8.88671875" style="15"/>
    <col min="15" max="16" width="8.88671875" style="22"/>
    <col min="17" max="17" width="8.88671875" style="15"/>
    <col min="18" max="19" width="8.88671875" style="22"/>
    <col min="20" max="20" width="8.88671875" style="15"/>
    <col min="21" max="21" width="8.88671875" style="9" customWidth="1"/>
    <col min="22" max="22" width="8.88671875" style="9"/>
    <col min="23" max="23" width="8.88671875" style="15"/>
    <col min="24" max="24" width="8.88671875" style="19" customWidth="1"/>
    <col min="25" max="25" width="8.88671875" style="19"/>
    <col min="26" max="26" width="8.88671875" style="15"/>
    <col min="27" max="28" width="8.88671875" style="19"/>
    <col min="29" max="29" width="8.88671875" style="15"/>
    <col min="30" max="31" width="8.88671875" style="19"/>
    <col min="32" max="32" width="8.88671875" style="15"/>
    <col min="33" max="34" width="8.88671875" style="19"/>
    <col min="35" max="35" width="8.88671875" style="15"/>
    <col min="36" max="37" width="8.88671875" style="19"/>
    <col min="38" max="38" width="8.88671875" style="15"/>
    <col min="39" max="40" width="8.88671875" style="19"/>
    <col min="41" max="41" width="8.88671875" style="15"/>
    <col min="42" max="42" width="8.88671875" style="19" customWidth="1"/>
    <col min="43" max="43" width="8.88671875" style="19"/>
    <col min="44" max="44" width="8.88671875" style="15"/>
    <col min="45" max="58" width="8.88671875" style="9"/>
    <col min="59" max="59" width="10" style="9" bestFit="1" customWidth="1"/>
    <col min="60" max="60" width="12.33203125" style="9" bestFit="1" customWidth="1"/>
    <col min="61" max="16384" width="8.88671875" style="9"/>
  </cols>
  <sheetData>
    <row r="1" spans="1:61" ht="19.8" customHeight="1" x14ac:dyDescent="0.3">
      <c r="C1" s="10" t="s">
        <v>1</v>
      </c>
      <c r="D1" s="10"/>
      <c r="E1" s="10"/>
      <c r="F1" s="10" t="s">
        <v>5</v>
      </c>
      <c r="G1" s="10"/>
      <c r="H1" s="10"/>
      <c r="I1" s="10" t="s">
        <v>6</v>
      </c>
      <c r="J1" s="10"/>
      <c r="K1" s="10"/>
      <c r="L1" s="11" t="s">
        <v>7</v>
      </c>
      <c r="M1" s="11"/>
      <c r="N1" s="11"/>
      <c r="O1" s="10" t="s">
        <v>8</v>
      </c>
      <c r="P1" s="10"/>
      <c r="Q1" s="10"/>
      <c r="R1" s="10" t="s">
        <v>9</v>
      </c>
      <c r="S1" s="10"/>
      <c r="T1" s="10"/>
      <c r="U1" s="10" t="s">
        <v>10</v>
      </c>
      <c r="V1" s="10"/>
      <c r="W1" s="10"/>
      <c r="X1" s="10" t="s">
        <v>11</v>
      </c>
      <c r="Y1" s="10"/>
      <c r="Z1" s="10"/>
      <c r="AA1" s="10" t="s">
        <v>12</v>
      </c>
      <c r="AB1" s="10"/>
      <c r="AC1" s="10"/>
      <c r="AD1" s="10" t="s">
        <v>13</v>
      </c>
      <c r="AE1" s="10"/>
      <c r="AF1" s="10"/>
      <c r="AG1" s="10" t="s">
        <v>14</v>
      </c>
      <c r="AH1" s="10"/>
      <c r="AI1" s="10"/>
      <c r="AJ1" s="10" t="s">
        <v>15</v>
      </c>
      <c r="AK1" s="10"/>
      <c r="AL1" s="10"/>
      <c r="AM1" s="10" t="s">
        <v>16</v>
      </c>
      <c r="AN1" s="10"/>
      <c r="AO1" s="10"/>
      <c r="AP1" s="10" t="s">
        <v>17</v>
      </c>
      <c r="AQ1" s="10"/>
      <c r="AR1" s="10"/>
    </row>
    <row r="2" spans="1:61" s="3" customFormat="1" ht="27" customHeight="1" x14ac:dyDescent="0.3">
      <c r="B2" s="1" t="s">
        <v>0</v>
      </c>
      <c r="C2" s="2" t="s">
        <v>3</v>
      </c>
      <c r="D2" s="2" t="s">
        <v>4</v>
      </c>
      <c r="E2" s="5" t="s">
        <v>2</v>
      </c>
      <c r="F2" s="2" t="s">
        <v>3</v>
      </c>
      <c r="G2" s="2" t="s">
        <v>4</v>
      </c>
      <c r="H2" s="5" t="s">
        <v>2</v>
      </c>
      <c r="I2" s="2" t="s">
        <v>3</v>
      </c>
      <c r="J2" s="2" t="s">
        <v>4</v>
      </c>
      <c r="K2" s="5" t="s">
        <v>2</v>
      </c>
      <c r="L2" s="6" t="s">
        <v>3</v>
      </c>
      <c r="M2" s="6" t="s">
        <v>4</v>
      </c>
      <c r="N2" s="7" t="s">
        <v>2</v>
      </c>
      <c r="O2" s="2" t="s">
        <v>3</v>
      </c>
      <c r="P2" s="2" t="s">
        <v>4</v>
      </c>
      <c r="Q2" s="5" t="s">
        <v>2</v>
      </c>
      <c r="R2" s="2" t="s">
        <v>3</v>
      </c>
      <c r="S2" s="2" t="s">
        <v>4</v>
      </c>
      <c r="T2" s="5" t="s">
        <v>2</v>
      </c>
      <c r="U2" s="2" t="s">
        <v>3</v>
      </c>
      <c r="V2" s="2" t="s">
        <v>4</v>
      </c>
      <c r="W2" s="5" t="s">
        <v>2</v>
      </c>
      <c r="X2" s="8" t="s">
        <v>3</v>
      </c>
      <c r="Y2" s="8" t="s">
        <v>4</v>
      </c>
      <c r="Z2" s="5" t="s">
        <v>2</v>
      </c>
      <c r="AA2" s="8" t="s">
        <v>3</v>
      </c>
      <c r="AB2" s="8" t="s">
        <v>4</v>
      </c>
      <c r="AC2" s="5" t="s">
        <v>2</v>
      </c>
      <c r="AD2" s="8" t="s">
        <v>3</v>
      </c>
      <c r="AE2" s="8" t="s">
        <v>4</v>
      </c>
      <c r="AF2" s="5" t="s">
        <v>2</v>
      </c>
      <c r="AG2" s="8" t="s">
        <v>3</v>
      </c>
      <c r="AH2" s="8" t="s">
        <v>4</v>
      </c>
      <c r="AI2" s="5" t="s">
        <v>2</v>
      </c>
      <c r="AJ2" s="8" t="s">
        <v>3</v>
      </c>
      <c r="AK2" s="8" t="s">
        <v>4</v>
      </c>
      <c r="AL2" s="5" t="s">
        <v>2</v>
      </c>
      <c r="AM2" s="8" t="s">
        <v>3</v>
      </c>
      <c r="AN2" s="8" t="s">
        <v>4</v>
      </c>
      <c r="AO2" s="5" t="s">
        <v>2</v>
      </c>
      <c r="AP2" s="8" t="s">
        <v>3</v>
      </c>
      <c r="AQ2" s="8" t="s">
        <v>4</v>
      </c>
      <c r="AR2" s="5" t="s">
        <v>2</v>
      </c>
      <c r="AU2" s="2" t="s">
        <v>18</v>
      </c>
      <c r="AV2" s="26" t="s">
        <v>20</v>
      </c>
      <c r="AW2" s="27"/>
      <c r="AX2" s="28"/>
      <c r="AY2" s="29" t="s">
        <v>7</v>
      </c>
      <c r="AZ2" s="24" t="s">
        <v>22</v>
      </c>
      <c r="BA2" s="24"/>
      <c r="BB2" s="25"/>
      <c r="BC2" s="3" t="s">
        <v>11</v>
      </c>
      <c r="BD2" s="23" t="s">
        <v>23</v>
      </c>
      <c r="BE2" s="24"/>
      <c r="BF2" s="25"/>
      <c r="BG2" s="3" t="s">
        <v>15</v>
      </c>
      <c r="BH2" s="3" t="s">
        <v>16</v>
      </c>
      <c r="BI2" s="3" t="s">
        <v>24</v>
      </c>
    </row>
    <row r="3" spans="1:61" x14ac:dyDescent="0.3">
      <c r="A3" s="4">
        <v>18.57</v>
      </c>
      <c r="B3" s="12">
        <f>(A3*0.065)+10.79</f>
        <v>11.99705</v>
      </c>
      <c r="C3" s="13">
        <f>(50-48)/46.43</f>
        <v>4.3075597673917727E-2</v>
      </c>
      <c r="D3" s="14">
        <f>48-(18.57*C3)</f>
        <v>47.20008615119535</v>
      </c>
      <c r="E3" s="15">
        <f>A3*C3+D3</f>
        <v>48</v>
      </c>
      <c r="F3" s="14">
        <f>(75-70)/46.43</f>
        <v>0.10768899418479431</v>
      </c>
      <c r="G3" s="14">
        <f>70-(18.57*F3)</f>
        <v>68.000215377988368</v>
      </c>
      <c r="H3" s="15">
        <f>(A3*F3)+G3</f>
        <v>70</v>
      </c>
      <c r="I3" s="14">
        <f>(75-90) /46.43</f>
        <v>-0.32306698255438293</v>
      </c>
      <c r="J3" s="14">
        <f>75-(18.57*I3)</f>
        <v>80.999353866034895</v>
      </c>
      <c r="K3" s="16">
        <f>(A3*I3)+J3</f>
        <v>75</v>
      </c>
      <c r="L3" s="14">
        <f>(72-62)/46.43</f>
        <v>0.21537798836958863</v>
      </c>
      <c r="M3" s="14">
        <f>62-(18.57*L3)</f>
        <v>58.000430755976737</v>
      </c>
      <c r="N3" s="16">
        <f>(A3*L3)+M3</f>
        <v>62</v>
      </c>
      <c r="O3" s="14">
        <f>(40-35) /46.43</f>
        <v>0.10768899418479431</v>
      </c>
      <c r="P3" s="14">
        <f>35-(18.57*O3)</f>
        <v>33.000215377988368</v>
      </c>
      <c r="Q3" s="16">
        <f>(A3*O3)+P3</f>
        <v>35</v>
      </c>
      <c r="R3" s="14">
        <f>(70-55)/46.43</f>
        <v>0.32306698255438293</v>
      </c>
      <c r="S3" s="14">
        <f>55 -(18.57 * R3)</f>
        <v>49.000646133965105</v>
      </c>
      <c r="T3" s="16">
        <f>(A3*R3)+S3</f>
        <v>55</v>
      </c>
      <c r="U3" s="12">
        <f>(67 - 62)/46.43</f>
        <v>0.10768899418479431</v>
      </c>
      <c r="V3" s="12">
        <f>62 - (18.57*U3)</f>
        <v>60.000215377988368</v>
      </c>
      <c r="W3" s="16">
        <f xml:space="preserve"> (A3 * U3) + V3</f>
        <v>62</v>
      </c>
      <c r="X3" s="17">
        <f>(102-100)/46.43</f>
        <v>4.3075597673917727E-2</v>
      </c>
      <c r="Y3" s="18">
        <f>100-(18.57*X3)</f>
        <v>99.20008615119535</v>
      </c>
      <c r="Z3" s="15">
        <f>(A3*X3)+Y3</f>
        <v>100</v>
      </c>
      <c r="AA3" s="18">
        <f>(12-7)/46.43</f>
        <v>0.10768899418479431</v>
      </c>
      <c r="AB3" s="18">
        <f>7-(18.57*AA3)</f>
        <v>5.0002153779883693</v>
      </c>
      <c r="AC3" s="16">
        <f>(A3 * AA3) + AB3</f>
        <v>7</v>
      </c>
      <c r="AD3" s="18">
        <f>(17-12)/46.43</f>
        <v>0.10768899418479431</v>
      </c>
      <c r="AE3" s="18">
        <f>12-(18.57*AD3)</f>
        <v>10.00021537798837</v>
      </c>
      <c r="AF3" s="16">
        <f>(A3*AD3)+AE3</f>
        <v>12</v>
      </c>
      <c r="AG3" s="17">
        <f>(6-4)/46.43</f>
        <v>4.3075597673917727E-2</v>
      </c>
      <c r="AH3" s="18">
        <f>4-(18.57*AG3)</f>
        <v>3.2000861511953476</v>
      </c>
      <c r="AI3" s="16">
        <f>(A3*AG3)+AH3</f>
        <v>4</v>
      </c>
      <c r="AJ3" s="18">
        <f>(2 - 0)/46.43</f>
        <v>4.3075597673917727E-2</v>
      </c>
      <c r="AK3" s="18">
        <f>0-(18.57*AJ3)</f>
        <v>-0.79991384880465222</v>
      </c>
      <c r="AL3" s="16">
        <f>(A3 * AJ3) + AK3</f>
        <v>0</v>
      </c>
      <c r="AM3" s="18">
        <f>(70-60)/46.43</f>
        <v>0.21537798836958863</v>
      </c>
      <c r="AN3" s="18">
        <f>60-(18.57*AM3)</f>
        <v>56.000430755976737</v>
      </c>
      <c r="AO3" s="16">
        <f>(A3*AM3)+AN3</f>
        <v>60</v>
      </c>
      <c r="AP3" s="18">
        <f>(7-2)/46.43</f>
        <v>0.10768899418479431</v>
      </c>
      <c r="AQ3" s="18">
        <f>2-(18.57*AP3)</f>
        <v>2.1537798836956945E-4</v>
      </c>
      <c r="AR3" s="16">
        <f>(A3 * AP3) + AQ3</f>
        <v>2</v>
      </c>
      <c r="AT3" s="15" t="s">
        <v>21</v>
      </c>
      <c r="AU3" s="22"/>
      <c r="AV3" s="22" t="s">
        <v>3</v>
      </c>
      <c r="AW3" s="22" t="s">
        <v>4</v>
      </c>
      <c r="AX3" s="22" t="s">
        <v>25</v>
      </c>
      <c r="AY3" s="9" t="s">
        <v>3</v>
      </c>
      <c r="AZ3" s="9" t="s">
        <v>3</v>
      </c>
      <c r="BA3" s="9" t="s">
        <v>4</v>
      </c>
      <c r="BB3" s="9" t="s">
        <v>25</v>
      </c>
      <c r="BC3" s="9" t="s">
        <v>3</v>
      </c>
      <c r="BD3" s="9" t="s">
        <v>3</v>
      </c>
      <c r="BE3" s="9" t="s">
        <v>4</v>
      </c>
      <c r="BF3" s="9" t="s">
        <v>25</v>
      </c>
      <c r="BG3" s="9" t="s">
        <v>3</v>
      </c>
      <c r="BH3" s="9" t="s">
        <v>3</v>
      </c>
      <c r="BI3" s="9" t="s">
        <v>3</v>
      </c>
    </row>
    <row r="4" spans="1:61" x14ac:dyDescent="0.3">
      <c r="A4" s="4">
        <v>19.059999999999999</v>
      </c>
      <c r="B4" s="12">
        <f>(A4*0.065)+10.79</f>
        <v>12.028899999999998</v>
      </c>
      <c r="C4" s="13">
        <f t="shared" ref="C4:C67" si="0">(50-48)/46.43</f>
        <v>4.3075597673917727E-2</v>
      </c>
      <c r="D4" s="14">
        <f t="shared" ref="D4:D67" si="1">48-(18.57*C4)</f>
        <v>47.20008615119535</v>
      </c>
      <c r="E4" s="16">
        <f>A4*C4+D4</f>
        <v>48.021107042860223</v>
      </c>
      <c r="F4" s="14">
        <f t="shared" ref="F4:F67" si="2">(75-70)/46.43</f>
        <v>0.10768899418479431</v>
      </c>
      <c r="G4" s="14">
        <f t="shared" ref="G4:G67" si="3">70-(18.57*F4)</f>
        <v>68.000215377988368</v>
      </c>
      <c r="H4" s="16">
        <f t="shared" ref="H4:H67" si="4">(A4*F4)+G4</f>
        <v>70.052767607150543</v>
      </c>
      <c r="I4" s="14">
        <f t="shared" ref="I4:I67" si="5">(75-90) /46.43</f>
        <v>-0.32306698255438293</v>
      </c>
      <c r="J4" s="14">
        <f t="shared" ref="J4:J67" si="6">75-(18.57*I4)</f>
        <v>80.999353866034895</v>
      </c>
      <c r="K4" s="16">
        <f t="shared" ref="K4:K67" si="7">(A4*I4)+J4</f>
        <v>74.841697178548358</v>
      </c>
      <c r="L4" s="14">
        <f t="shared" ref="L4:L67" si="8">(72-62)/46.43</f>
        <v>0.21537798836958863</v>
      </c>
      <c r="M4" s="14">
        <f t="shared" ref="M4:M67" si="9">62-(18.57*L4)</f>
        <v>58.000430755976737</v>
      </c>
      <c r="N4" s="16">
        <f t="shared" ref="N4:N67" si="10">(A4*L4)+M4</f>
        <v>62.105535214301099</v>
      </c>
      <c r="O4" s="14">
        <f t="shared" ref="O4:O67" si="11">(40-35) /46.43</f>
        <v>0.10768899418479431</v>
      </c>
      <c r="P4" s="14">
        <f t="shared" ref="P4:P67" si="12">35-(18.57*O4)</f>
        <v>33.000215377988368</v>
      </c>
      <c r="Q4" s="16">
        <f t="shared" ref="Q4:Q67" si="13">(A4*O4)+P4</f>
        <v>35.05276760715055</v>
      </c>
      <c r="R4" s="14">
        <f t="shared" ref="R4:R67" si="14">(70-55)/46.43</f>
        <v>0.32306698255438293</v>
      </c>
      <c r="S4" s="14">
        <f t="shared" ref="S4:S67" si="15">55 -(18.57 * R4)</f>
        <v>49.000646133965105</v>
      </c>
      <c r="T4" s="16">
        <f t="shared" ref="T4:T67" si="16">(A4*R4)+S4</f>
        <v>55.158302821451642</v>
      </c>
      <c r="U4" s="12">
        <f>(67 - 62)/46.43</f>
        <v>0.10768899418479431</v>
      </c>
      <c r="V4" s="12">
        <f>62 - (18.57*U4)</f>
        <v>60.000215377988368</v>
      </c>
      <c r="W4" s="16">
        <f xml:space="preserve"> (A4 * U4) + V4</f>
        <v>62.05276760715055</v>
      </c>
      <c r="X4" s="17">
        <f t="shared" ref="X4:X67" si="17">(102-100)/46.43</f>
        <v>4.3075597673917727E-2</v>
      </c>
      <c r="Y4" s="18">
        <f t="shared" ref="Y4:Y67" si="18">100-(18.57*X4)</f>
        <v>99.20008615119535</v>
      </c>
      <c r="Z4" s="16">
        <f t="shared" ref="Z4:Z67" si="19">(A4*X4)+Y4</f>
        <v>100.02110704286022</v>
      </c>
      <c r="AA4" s="18">
        <f>(12-7)/46.43</f>
        <v>0.10768899418479431</v>
      </c>
      <c r="AB4" s="18">
        <f>7-(18.57*AA4)</f>
        <v>5.0002153779883693</v>
      </c>
      <c r="AC4" s="16">
        <f>(A4 * AA4) + AB4</f>
        <v>7.0527676071505487</v>
      </c>
      <c r="AD4" s="18">
        <f t="shared" ref="AD4:AD67" si="20">(17-12)/46.43</f>
        <v>0.10768899418479431</v>
      </c>
      <c r="AE4" s="18">
        <f t="shared" ref="AE4:AE67" si="21">12-(18.57*AD4)</f>
        <v>10.00021537798837</v>
      </c>
      <c r="AF4" s="16">
        <f t="shared" ref="AF4:AF67" si="22">(A4*AD4)+AE4</f>
        <v>12.05276760715055</v>
      </c>
      <c r="AG4" s="17">
        <f t="shared" ref="AG4:AG67" si="23">(6-4)/46.43</f>
        <v>4.3075597673917727E-2</v>
      </c>
      <c r="AH4" s="18">
        <f t="shared" ref="AH4:AH67" si="24">4-(18.57*AG4)</f>
        <v>3.2000861511953476</v>
      </c>
      <c r="AI4" s="16">
        <f t="shared" ref="AI4:AI67" si="25">(A4*AG4)+AH4</f>
        <v>4.0211070428602191</v>
      </c>
      <c r="AJ4" s="18">
        <f>(2 - 0)/46.43</f>
        <v>4.3075597673917727E-2</v>
      </c>
      <c r="AK4" s="18">
        <f>0-(18.57*AJ4)</f>
        <v>-0.79991384880465222</v>
      </c>
      <c r="AL4" s="16">
        <f>(A4 * AJ4) + AK4</f>
        <v>2.1107042860219583E-2</v>
      </c>
      <c r="AM4" s="18">
        <f t="shared" ref="AM4:AM67" si="26">(70-60)/46.43</f>
        <v>0.21537798836958863</v>
      </c>
      <c r="AN4" s="18">
        <f t="shared" ref="AN4:AN67" si="27">60-(18.57*AM4)</f>
        <v>56.000430755976737</v>
      </c>
      <c r="AO4" s="16">
        <f t="shared" ref="AO4:AO67" si="28">(A4*AM4)+AN4</f>
        <v>60.105535214301099</v>
      </c>
      <c r="AP4" s="18">
        <f>(7-2)/46.43</f>
        <v>0.10768899418479431</v>
      </c>
      <c r="AQ4" s="18">
        <f>2-(18.57*AP4)</f>
        <v>2.1537798836956945E-4</v>
      </c>
      <c r="AR4" s="16">
        <f>(A4 * AP4) + AQ4</f>
        <v>2.0527676071505487</v>
      </c>
      <c r="AT4" s="15">
        <v>58</v>
      </c>
      <c r="AU4" s="9" t="s">
        <v>19</v>
      </c>
      <c r="AV4" s="9">
        <v>42.15</v>
      </c>
      <c r="AW4" s="9">
        <v>70.37</v>
      </c>
      <c r="AX4" s="9">
        <v>73.900000000000006</v>
      </c>
      <c r="AY4" s="9">
        <v>62.74</v>
      </c>
      <c r="AZ4" s="9">
        <v>35.369999999999997</v>
      </c>
      <c r="BA4" s="9">
        <v>56.1</v>
      </c>
      <c r="BB4" s="9">
        <v>62.37</v>
      </c>
      <c r="BC4" s="9">
        <v>100.05</v>
      </c>
      <c r="BD4" s="9">
        <v>7.37</v>
      </c>
      <c r="BE4" s="9">
        <v>12.37</v>
      </c>
      <c r="BF4" s="9">
        <v>4.1500000000000004</v>
      </c>
      <c r="BG4" s="9">
        <v>0.15</v>
      </c>
      <c r="BH4" s="9">
        <v>60.74</v>
      </c>
      <c r="BI4" s="9">
        <v>2.37</v>
      </c>
    </row>
    <row r="5" spans="1:61" x14ac:dyDescent="0.3">
      <c r="A5" s="4">
        <v>19.55</v>
      </c>
      <c r="B5" s="12">
        <f>(A5*0.065)+10.79</f>
        <v>12.060749999999999</v>
      </c>
      <c r="C5" s="13">
        <f t="shared" si="0"/>
        <v>4.3075597673917727E-2</v>
      </c>
      <c r="D5" s="14">
        <f t="shared" si="1"/>
        <v>47.20008615119535</v>
      </c>
      <c r="E5" s="16">
        <f>A5*C5+D5</f>
        <v>48.042214085720445</v>
      </c>
      <c r="F5" s="14">
        <f t="shared" si="2"/>
        <v>0.10768899418479431</v>
      </c>
      <c r="G5" s="14">
        <f t="shared" si="3"/>
        <v>68.000215377988368</v>
      </c>
      <c r="H5" s="16">
        <f t="shared" si="4"/>
        <v>70.105535214301099</v>
      </c>
      <c r="I5" s="14">
        <f t="shared" si="5"/>
        <v>-0.32306698255438293</v>
      </c>
      <c r="J5" s="14">
        <f t="shared" si="6"/>
        <v>80.999353866034895</v>
      </c>
      <c r="K5" s="16">
        <f t="shared" si="7"/>
        <v>74.683394357096702</v>
      </c>
      <c r="L5" s="14">
        <f t="shared" si="8"/>
        <v>0.21537798836958863</v>
      </c>
      <c r="M5" s="14">
        <f t="shared" si="9"/>
        <v>58.000430755976737</v>
      </c>
      <c r="N5" s="16">
        <f t="shared" si="10"/>
        <v>62.211070428602198</v>
      </c>
      <c r="O5" s="14">
        <f t="shared" si="11"/>
        <v>0.10768899418479431</v>
      </c>
      <c r="P5" s="14">
        <f t="shared" si="12"/>
        <v>33.000215377988368</v>
      </c>
      <c r="Q5" s="16">
        <f t="shared" si="13"/>
        <v>35.105535214301099</v>
      </c>
      <c r="R5" s="14">
        <f t="shared" si="14"/>
        <v>0.32306698255438293</v>
      </c>
      <c r="S5" s="14">
        <f t="shared" si="15"/>
        <v>49.000646133965105</v>
      </c>
      <c r="T5" s="16">
        <f t="shared" si="16"/>
        <v>55.316605642903291</v>
      </c>
      <c r="U5" s="12">
        <f>(67 - 62)/46.43</f>
        <v>0.10768899418479431</v>
      </c>
      <c r="V5" s="12">
        <f>62 - (18.57*U5)</f>
        <v>60.000215377988368</v>
      </c>
      <c r="W5" s="16">
        <f xml:space="preserve"> (A5 * U5) + V5</f>
        <v>62.105535214301099</v>
      </c>
      <c r="X5" s="17">
        <f t="shared" si="17"/>
        <v>4.3075597673917727E-2</v>
      </c>
      <c r="Y5" s="18">
        <f t="shared" si="18"/>
        <v>99.20008615119535</v>
      </c>
      <c r="Z5" s="16">
        <f t="shared" si="19"/>
        <v>100.04221408572045</v>
      </c>
      <c r="AA5" s="18">
        <f>(12-7)/46.43</f>
        <v>0.10768899418479431</v>
      </c>
      <c r="AB5" s="18">
        <f>7-(18.57*AA5)</f>
        <v>5.0002153779883693</v>
      </c>
      <c r="AC5" s="16">
        <f>(A5 * AA5) + AB5</f>
        <v>7.1055352143010984</v>
      </c>
      <c r="AD5" s="18">
        <f t="shared" si="20"/>
        <v>0.10768899418479431</v>
      </c>
      <c r="AE5" s="18">
        <f t="shared" si="21"/>
        <v>10.00021537798837</v>
      </c>
      <c r="AF5" s="16">
        <f t="shared" si="22"/>
        <v>12.105535214301099</v>
      </c>
      <c r="AG5" s="17">
        <f t="shared" si="23"/>
        <v>4.3075597673917727E-2</v>
      </c>
      <c r="AH5" s="18">
        <f t="shared" si="24"/>
        <v>3.2000861511953476</v>
      </c>
      <c r="AI5" s="16">
        <f t="shared" si="25"/>
        <v>4.0422140857204392</v>
      </c>
      <c r="AJ5" s="18">
        <f>(2 - 0)/46.43</f>
        <v>4.3075597673917727E-2</v>
      </c>
      <c r="AK5" s="18">
        <f>0-(18.57*AJ5)</f>
        <v>-0.79991384880465222</v>
      </c>
      <c r="AL5" s="16">
        <f>(A5 * AJ5) + AK5</f>
        <v>4.2214085720439387E-2</v>
      </c>
      <c r="AM5" s="18">
        <f t="shared" si="26"/>
        <v>0.21537798836958863</v>
      </c>
      <c r="AN5" s="18">
        <f t="shared" si="27"/>
        <v>56.000430755976737</v>
      </c>
      <c r="AO5" s="16">
        <f t="shared" si="28"/>
        <v>60.211070428602198</v>
      </c>
      <c r="AP5" s="18">
        <f>(7-2)/46.43</f>
        <v>0.10768899418479431</v>
      </c>
      <c r="AQ5" s="18">
        <f>2-(18.57*AP5)</f>
        <v>2.1537798836956945E-4</v>
      </c>
      <c r="AR5" s="16">
        <f>(A5 * AP5) + AQ5</f>
        <v>2.1055352143010984</v>
      </c>
      <c r="AT5" s="15">
        <v>113</v>
      </c>
      <c r="AU5" s="9">
        <v>12.35</v>
      </c>
      <c r="AV5" s="9">
        <v>48.23</v>
      </c>
      <c r="AW5" s="9">
        <v>70.58</v>
      </c>
      <c r="AX5" s="9">
        <v>73.260000000000005</v>
      </c>
      <c r="AY5" s="9">
        <v>63.16</v>
      </c>
      <c r="AZ5" s="9">
        <v>35.58</v>
      </c>
      <c r="BA5" s="9">
        <v>56.74</v>
      </c>
      <c r="BB5" s="9">
        <v>62.58</v>
      </c>
      <c r="BC5" s="9">
        <v>100.23</v>
      </c>
      <c r="BD5" s="9">
        <v>7.58</v>
      </c>
      <c r="BE5" s="9">
        <v>12.58</v>
      </c>
      <c r="BF5" s="9">
        <v>4.2300000000000004</v>
      </c>
      <c r="BG5" s="9">
        <v>0.23</v>
      </c>
      <c r="BH5" s="9">
        <v>61.16</v>
      </c>
      <c r="BI5" s="9">
        <v>2.58</v>
      </c>
    </row>
    <row r="6" spans="1:61" x14ac:dyDescent="0.3">
      <c r="A6" s="4">
        <v>19.55</v>
      </c>
      <c r="B6" s="12">
        <f>(A6*0.065)+10.79</f>
        <v>12.060749999999999</v>
      </c>
      <c r="C6" s="13">
        <f t="shared" si="0"/>
        <v>4.3075597673917727E-2</v>
      </c>
      <c r="D6" s="14">
        <f t="shared" si="1"/>
        <v>47.20008615119535</v>
      </c>
      <c r="E6" s="16">
        <f>A6*C6+D6</f>
        <v>48.042214085720445</v>
      </c>
      <c r="F6" s="14">
        <f t="shared" si="2"/>
        <v>0.10768899418479431</v>
      </c>
      <c r="G6" s="14">
        <f t="shared" si="3"/>
        <v>68.000215377988368</v>
      </c>
      <c r="H6" s="16">
        <f t="shared" si="4"/>
        <v>70.105535214301099</v>
      </c>
      <c r="I6" s="14">
        <f t="shared" si="5"/>
        <v>-0.32306698255438293</v>
      </c>
      <c r="J6" s="14">
        <f t="shared" si="6"/>
        <v>80.999353866034895</v>
      </c>
      <c r="K6" s="16">
        <f t="shared" si="7"/>
        <v>74.683394357096702</v>
      </c>
      <c r="L6" s="14">
        <f t="shared" si="8"/>
        <v>0.21537798836958863</v>
      </c>
      <c r="M6" s="14">
        <f t="shared" si="9"/>
        <v>58.000430755976737</v>
      </c>
      <c r="N6" s="16">
        <f t="shared" si="10"/>
        <v>62.211070428602198</v>
      </c>
      <c r="O6" s="14">
        <f t="shared" si="11"/>
        <v>0.10768899418479431</v>
      </c>
      <c r="P6" s="14">
        <f t="shared" si="12"/>
        <v>33.000215377988368</v>
      </c>
      <c r="Q6" s="16">
        <f t="shared" si="13"/>
        <v>35.105535214301099</v>
      </c>
      <c r="R6" s="14">
        <f t="shared" si="14"/>
        <v>0.32306698255438293</v>
      </c>
      <c r="S6" s="14">
        <f t="shared" si="15"/>
        <v>49.000646133965105</v>
      </c>
      <c r="T6" s="16">
        <f t="shared" si="16"/>
        <v>55.316605642903291</v>
      </c>
      <c r="U6" s="12">
        <f>(67 - 62)/46.43</f>
        <v>0.10768899418479431</v>
      </c>
      <c r="V6" s="12">
        <f>62 - (18.57*U6)</f>
        <v>60.000215377988368</v>
      </c>
      <c r="W6" s="16">
        <f xml:space="preserve"> (A6 * U6) + V6</f>
        <v>62.105535214301099</v>
      </c>
      <c r="X6" s="17">
        <f t="shared" si="17"/>
        <v>4.3075597673917727E-2</v>
      </c>
      <c r="Y6" s="18">
        <f t="shared" si="18"/>
        <v>99.20008615119535</v>
      </c>
      <c r="Z6" s="16">
        <f t="shared" si="19"/>
        <v>100.04221408572045</v>
      </c>
      <c r="AA6" s="18">
        <f>(12-7)/46.43</f>
        <v>0.10768899418479431</v>
      </c>
      <c r="AB6" s="18">
        <f>7-(18.57*AA6)</f>
        <v>5.0002153779883693</v>
      </c>
      <c r="AC6" s="16">
        <f>(A6 * AA6) + AB6</f>
        <v>7.1055352143010984</v>
      </c>
      <c r="AD6" s="18">
        <f t="shared" si="20"/>
        <v>0.10768899418479431</v>
      </c>
      <c r="AE6" s="18">
        <f t="shared" si="21"/>
        <v>10.00021537798837</v>
      </c>
      <c r="AF6" s="16">
        <f t="shared" si="22"/>
        <v>12.105535214301099</v>
      </c>
      <c r="AG6" s="17">
        <f t="shared" si="23"/>
        <v>4.3075597673917727E-2</v>
      </c>
      <c r="AH6" s="18">
        <f t="shared" si="24"/>
        <v>3.2000861511953476</v>
      </c>
      <c r="AI6" s="16">
        <f t="shared" si="25"/>
        <v>4.0422140857204392</v>
      </c>
      <c r="AJ6" s="18">
        <f>(2 - 0)/46.43</f>
        <v>4.3075597673917727E-2</v>
      </c>
      <c r="AK6" s="18">
        <f>0-(18.57*AJ6)</f>
        <v>-0.79991384880465222</v>
      </c>
      <c r="AL6" s="16">
        <f>(A6 * AJ6) + AK6</f>
        <v>4.2214085720439387E-2</v>
      </c>
      <c r="AM6" s="18">
        <f t="shared" si="26"/>
        <v>0.21537798836958863</v>
      </c>
      <c r="AN6" s="18">
        <f t="shared" si="27"/>
        <v>56.000430755976737</v>
      </c>
      <c r="AO6" s="16">
        <f t="shared" si="28"/>
        <v>60.211070428602198</v>
      </c>
      <c r="AP6" s="18">
        <f>(7-2)/46.43</f>
        <v>0.10768899418479431</v>
      </c>
      <c r="AQ6" s="18">
        <f>2-(18.57*AP6)</f>
        <v>2.1537798836956945E-4</v>
      </c>
      <c r="AR6" s="16">
        <f>(A6 * AP6) + AQ6</f>
        <v>2.1055352143010984</v>
      </c>
      <c r="AT6" s="15">
        <v>169</v>
      </c>
      <c r="AU6" s="9">
        <v>12.57</v>
      </c>
      <c r="AV6" s="9">
        <v>48.38</v>
      </c>
      <c r="AW6" s="9">
        <v>70.95</v>
      </c>
      <c r="AX6" s="9">
        <v>72.16</v>
      </c>
      <c r="AY6" s="9">
        <v>63.9</v>
      </c>
      <c r="AZ6" s="9">
        <v>35.950000000000003</v>
      </c>
      <c r="BA6" s="9">
        <v>57.84</v>
      </c>
      <c r="BB6" s="9">
        <v>62.95</v>
      </c>
      <c r="BC6" s="9">
        <v>100.38</v>
      </c>
      <c r="BD6" s="9">
        <v>7.95</v>
      </c>
      <c r="BE6" s="9">
        <v>12.95</v>
      </c>
      <c r="BF6" s="9">
        <v>4.38</v>
      </c>
      <c r="BG6" s="9">
        <v>0.38</v>
      </c>
      <c r="BH6" s="9">
        <v>61.9</v>
      </c>
      <c r="BI6" s="9">
        <v>2.95</v>
      </c>
    </row>
    <row r="7" spans="1:61" x14ac:dyDescent="0.3">
      <c r="A7" s="4">
        <v>19.55</v>
      </c>
      <c r="B7" s="12">
        <f>(A7*0.065)+10.79</f>
        <v>12.060749999999999</v>
      </c>
      <c r="C7" s="13">
        <f t="shared" si="0"/>
        <v>4.3075597673917727E-2</v>
      </c>
      <c r="D7" s="14">
        <f t="shared" si="1"/>
        <v>47.20008615119535</v>
      </c>
      <c r="E7" s="16">
        <f>A7*C7+D7</f>
        <v>48.042214085720445</v>
      </c>
      <c r="F7" s="14">
        <f t="shared" si="2"/>
        <v>0.10768899418479431</v>
      </c>
      <c r="G7" s="14">
        <f t="shared" si="3"/>
        <v>68.000215377988368</v>
      </c>
      <c r="H7" s="16">
        <f t="shared" si="4"/>
        <v>70.105535214301099</v>
      </c>
      <c r="I7" s="14">
        <f t="shared" si="5"/>
        <v>-0.32306698255438293</v>
      </c>
      <c r="J7" s="14">
        <f t="shared" si="6"/>
        <v>80.999353866034895</v>
      </c>
      <c r="K7" s="16">
        <f t="shared" si="7"/>
        <v>74.683394357096702</v>
      </c>
      <c r="L7" s="14">
        <f t="shared" si="8"/>
        <v>0.21537798836958863</v>
      </c>
      <c r="M7" s="14">
        <f t="shared" si="9"/>
        <v>58.000430755976737</v>
      </c>
      <c r="N7" s="16">
        <f t="shared" si="10"/>
        <v>62.211070428602198</v>
      </c>
      <c r="O7" s="14">
        <f t="shared" si="11"/>
        <v>0.10768899418479431</v>
      </c>
      <c r="P7" s="14">
        <f t="shared" si="12"/>
        <v>33.000215377988368</v>
      </c>
      <c r="Q7" s="16">
        <f t="shared" si="13"/>
        <v>35.105535214301099</v>
      </c>
      <c r="R7" s="14">
        <f t="shared" si="14"/>
        <v>0.32306698255438293</v>
      </c>
      <c r="S7" s="14">
        <f t="shared" si="15"/>
        <v>49.000646133965105</v>
      </c>
      <c r="T7" s="16">
        <f t="shared" si="16"/>
        <v>55.316605642903291</v>
      </c>
      <c r="U7" s="12">
        <f>(67 - 62)/46.43</f>
        <v>0.10768899418479431</v>
      </c>
      <c r="V7" s="12">
        <f>62 - (18.57*U7)</f>
        <v>60.000215377988368</v>
      </c>
      <c r="W7" s="16">
        <f xml:space="preserve"> (A7 * U7) + V7</f>
        <v>62.105535214301099</v>
      </c>
      <c r="X7" s="17">
        <f t="shared" si="17"/>
        <v>4.3075597673917727E-2</v>
      </c>
      <c r="Y7" s="18">
        <f t="shared" si="18"/>
        <v>99.20008615119535</v>
      </c>
      <c r="Z7" s="16">
        <f t="shared" si="19"/>
        <v>100.04221408572045</v>
      </c>
      <c r="AA7" s="18">
        <f>(12-7)/46.43</f>
        <v>0.10768899418479431</v>
      </c>
      <c r="AB7" s="18">
        <f>7-(18.57*AA7)</f>
        <v>5.0002153779883693</v>
      </c>
      <c r="AC7" s="16">
        <f>(A7 * AA7) + AB7</f>
        <v>7.1055352143010984</v>
      </c>
      <c r="AD7" s="18">
        <f t="shared" si="20"/>
        <v>0.10768899418479431</v>
      </c>
      <c r="AE7" s="18">
        <f t="shared" si="21"/>
        <v>10.00021537798837</v>
      </c>
      <c r="AF7" s="16">
        <f t="shared" si="22"/>
        <v>12.105535214301099</v>
      </c>
      <c r="AG7" s="17">
        <f t="shared" si="23"/>
        <v>4.3075597673917727E-2</v>
      </c>
      <c r="AH7" s="18">
        <f t="shared" si="24"/>
        <v>3.2000861511953476</v>
      </c>
      <c r="AI7" s="16">
        <f t="shared" si="25"/>
        <v>4.0422140857204392</v>
      </c>
      <c r="AJ7" s="18">
        <f>(2 - 0)/46.43</f>
        <v>4.3075597673917727E-2</v>
      </c>
      <c r="AK7" s="18">
        <f>0-(18.57*AJ7)</f>
        <v>-0.79991384880465222</v>
      </c>
      <c r="AL7" s="16">
        <f>(A7 * AJ7) + AK7</f>
        <v>4.2214085720439387E-2</v>
      </c>
      <c r="AM7" s="18">
        <f t="shared" si="26"/>
        <v>0.21537798836958863</v>
      </c>
      <c r="AN7" s="18">
        <f t="shared" si="27"/>
        <v>56.000430755976737</v>
      </c>
      <c r="AO7" s="16">
        <f t="shared" si="28"/>
        <v>60.211070428602198</v>
      </c>
      <c r="AP7" s="18">
        <f>(7-2)/46.43</f>
        <v>0.10768899418479431</v>
      </c>
      <c r="AQ7" s="18">
        <f>2-(18.57*AP7)</f>
        <v>2.1537798836956945E-4</v>
      </c>
      <c r="AR7" s="16">
        <f>(A7 * AP7) + AQ7</f>
        <v>2.1055352143010984</v>
      </c>
    </row>
    <row r="8" spans="1:61" x14ac:dyDescent="0.3">
      <c r="A8" s="4">
        <v>19.55</v>
      </c>
      <c r="B8" s="12">
        <f>(A8*0.065)+10.79</f>
        <v>12.060749999999999</v>
      </c>
      <c r="C8" s="13">
        <f t="shared" si="0"/>
        <v>4.3075597673917727E-2</v>
      </c>
      <c r="D8" s="14">
        <f t="shared" si="1"/>
        <v>47.20008615119535</v>
      </c>
      <c r="E8" s="16">
        <f>A8*C8+D8</f>
        <v>48.042214085720445</v>
      </c>
      <c r="F8" s="14">
        <f t="shared" si="2"/>
        <v>0.10768899418479431</v>
      </c>
      <c r="G8" s="14">
        <f t="shared" si="3"/>
        <v>68.000215377988368</v>
      </c>
      <c r="H8" s="16">
        <f t="shared" si="4"/>
        <v>70.105535214301099</v>
      </c>
      <c r="I8" s="14">
        <f t="shared" si="5"/>
        <v>-0.32306698255438293</v>
      </c>
      <c r="J8" s="14">
        <f t="shared" si="6"/>
        <v>80.999353866034895</v>
      </c>
      <c r="K8" s="16">
        <f t="shared" si="7"/>
        <v>74.683394357096702</v>
      </c>
      <c r="L8" s="14">
        <f t="shared" si="8"/>
        <v>0.21537798836958863</v>
      </c>
      <c r="M8" s="14">
        <f t="shared" si="9"/>
        <v>58.000430755976737</v>
      </c>
      <c r="N8" s="16">
        <f t="shared" si="10"/>
        <v>62.211070428602198</v>
      </c>
      <c r="O8" s="14">
        <f t="shared" si="11"/>
        <v>0.10768899418479431</v>
      </c>
      <c r="P8" s="14">
        <f t="shared" si="12"/>
        <v>33.000215377988368</v>
      </c>
      <c r="Q8" s="16">
        <f t="shared" si="13"/>
        <v>35.105535214301099</v>
      </c>
      <c r="R8" s="14">
        <f t="shared" si="14"/>
        <v>0.32306698255438293</v>
      </c>
      <c r="S8" s="14">
        <f t="shared" si="15"/>
        <v>49.000646133965105</v>
      </c>
      <c r="T8" s="16">
        <f t="shared" si="16"/>
        <v>55.316605642903291</v>
      </c>
      <c r="U8" s="12">
        <f>(67 - 62)/46.43</f>
        <v>0.10768899418479431</v>
      </c>
      <c r="V8" s="12">
        <f>62 - (18.57*U8)</f>
        <v>60.000215377988368</v>
      </c>
      <c r="W8" s="16">
        <f xml:space="preserve"> (A8 * U8) + V8</f>
        <v>62.105535214301099</v>
      </c>
      <c r="X8" s="17">
        <f t="shared" si="17"/>
        <v>4.3075597673917727E-2</v>
      </c>
      <c r="Y8" s="18">
        <f t="shared" si="18"/>
        <v>99.20008615119535</v>
      </c>
      <c r="Z8" s="16">
        <f t="shared" si="19"/>
        <v>100.04221408572045</v>
      </c>
      <c r="AA8" s="18">
        <f>(12-7)/46.43</f>
        <v>0.10768899418479431</v>
      </c>
      <c r="AB8" s="18">
        <f>7-(18.57*AA8)</f>
        <v>5.0002153779883693</v>
      </c>
      <c r="AC8" s="16">
        <f>(A8 * AA8) + AB8</f>
        <v>7.1055352143010984</v>
      </c>
      <c r="AD8" s="18">
        <f t="shared" si="20"/>
        <v>0.10768899418479431</v>
      </c>
      <c r="AE8" s="18">
        <f t="shared" si="21"/>
        <v>10.00021537798837</v>
      </c>
      <c r="AF8" s="16">
        <f t="shared" si="22"/>
        <v>12.105535214301099</v>
      </c>
      <c r="AG8" s="17">
        <f t="shared" si="23"/>
        <v>4.3075597673917727E-2</v>
      </c>
      <c r="AH8" s="18">
        <f t="shared" si="24"/>
        <v>3.2000861511953476</v>
      </c>
      <c r="AI8" s="16">
        <f t="shared" si="25"/>
        <v>4.0422140857204392</v>
      </c>
      <c r="AJ8" s="18">
        <f>(2 - 0)/46.43</f>
        <v>4.3075597673917727E-2</v>
      </c>
      <c r="AK8" s="18">
        <f>0-(18.57*AJ8)</f>
        <v>-0.79991384880465222</v>
      </c>
      <c r="AL8" s="16">
        <f>(A8 * AJ8) + AK8</f>
        <v>4.2214085720439387E-2</v>
      </c>
      <c r="AM8" s="18">
        <f t="shared" si="26"/>
        <v>0.21537798836958863</v>
      </c>
      <c r="AN8" s="18">
        <f t="shared" si="27"/>
        <v>56.000430755976737</v>
      </c>
      <c r="AO8" s="16">
        <f t="shared" si="28"/>
        <v>60.211070428602198</v>
      </c>
      <c r="AP8" s="18">
        <f>(7-2)/46.43</f>
        <v>0.10768899418479431</v>
      </c>
      <c r="AQ8" s="18">
        <f>2-(18.57*AP8)</f>
        <v>2.1537798836956945E-4</v>
      </c>
      <c r="AR8" s="16">
        <f>(A8 * AP8) + AQ8</f>
        <v>2.1055352143010984</v>
      </c>
    </row>
    <row r="9" spans="1:61" x14ac:dyDescent="0.3">
      <c r="A9" s="4">
        <v>19.55</v>
      </c>
      <c r="B9" s="12">
        <f>(A9*0.065)+10.79</f>
        <v>12.060749999999999</v>
      </c>
      <c r="C9" s="13">
        <f t="shared" si="0"/>
        <v>4.3075597673917727E-2</v>
      </c>
      <c r="D9" s="14">
        <f t="shared" si="1"/>
        <v>47.20008615119535</v>
      </c>
      <c r="E9" s="16">
        <f>A9*C9+D9</f>
        <v>48.042214085720445</v>
      </c>
      <c r="F9" s="14">
        <f t="shared" si="2"/>
        <v>0.10768899418479431</v>
      </c>
      <c r="G9" s="14">
        <f t="shared" si="3"/>
        <v>68.000215377988368</v>
      </c>
      <c r="H9" s="16">
        <f t="shared" si="4"/>
        <v>70.105535214301099</v>
      </c>
      <c r="I9" s="14">
        <f t="shared" si="5"/>
        <v>-0.32306698255438293</v>
      </c>
      <c r="J9" s="14">
        <f t="shared" si="6"/>
        <v>80.999353866034895</v>
      </c>
      <c r="K9" s="16">
        <f t="shared" si="7"/>
        <v>74.683394357096702</v>
      </c>
      <c r="L9" s="14">
        <f t="shared" si="8"/>
        <v>0.21537798836958863</v>
      </c>
      <c r="M9" s="14">
        <f t="shared" si="9"/>
        <v>58.000430755976737</v>
      </c>
      <c r="N9" s="16">
        <f t="shared" si="10"/>
        <v>62.211070428602198</v>
      </c>
      <c r="O9" s="14">
        <f t="shared" si="11"/>
        <v>0.10768899418479431</v>
      </c>
      <c r="P9" s="14">
        <f t="shared" si="12"/>
        <v>33.000215377988368</v>
      </c>
      <c r="Q9" s="16">
        <f t="shared" si="13"/>
        <v>35.105535214301099</v>
      </c>
      <c r="R9" s="14">
        <f t="shared" si="14"/>
        <v>0.32306698255438293</v>
      </c>
      <c r="S9" s="14">
        <f t="shared" si="15"/>
        <v>49.000646133965105</v>
      </c>
      <c r="T9" s="16">
        <f t="shared" si="16"/>
        <v>55.316605642903291</v>
      </c>
      <c r="U9" s="12">
        <f>(67 - 62)/46.43</f>
        <v>0.10768899418479431</v>
      </c>
      <c r="V9" s="12">
        <f>62 - (18.57*U9)</f>
        <v>60.000215377988368</v>
      </c>
      <c r="W9" s="16">
        <f xml:space="preserve"> (A9 * U9) + V9</f>
        <v>62.105535214301099</v>
      </c>
      <c r="X9" s="17">
        <f t="shared" si="17"/>
        <v>4.3075597673917727E-2</v>
      </c>
      <c r="Y9" s="18">
        <f t="shared" si="18"/>
        <v>99.20008615119535</v>
      </c>
      <c r="Z9" s="16">
        <f t="shared" si="19"/>
        <v>100.04221408572045</v>
      </c>
      <c r="AA9" s="18">
        <f>(12-7)/46.43</f>
        <v>0.10768899418479431</v>
      </c>
      <c r="AB9" s="18">
        <f>7-(18.57*AA9)</f>
        <v>5.0002153779883693</v>
      </c>
      <c r="AC9" s="16">
        <f>(A9 * AA9) + AB9</f>
        <v>7.1055352143010984</v>
      </c>
      <c r="AD9" s="18">
        <f t="shared" si="20"/>
        <v>0.10768899418479431</v>
      </c>
      <c r="AE9" s="18">
        <f t="shared" si="21"/>
        <v>10.00021537798837</v>
      </c>
      <c r="AF9" s="16">
        <f t="shared" si="22"/>
        <v>12.105535214301099</v>
      </c>
      <c r="AG9" s="17">
        <f t="shared" si="23"/>
        <v>4.3075597673917727E-2</v>
      </c>
      <c r="AH9" s="18">
        <f t="shared" si="24"/>
        <v>3.2000861511953476</v>
      </c>
      <c r="AI9" s="16">
        <f t="shared" si="25"/>
        <v>4.0422140857204392</v>
      </c>
      <c r="AJ9" s="18">
        <f>(2 - 0)/46.43</f>
        <v>4.3075597673917727E-2</v>
      </c>
      <c r="AK9" s="18">
        <f>0-(18.57*AJ9)</f>
        <v>-0.79991384880465222</v>
      </c>
      <c r="AL9" s="16">
        <f>(A9 * AJ9) + AK9</f>
        <v>4.2214085720439387E-2</v>
      </c>
      <c r="AM9" s="18">
        <f t="shared" si="26"/>
        <v>0.21537798836958863</v>
      </c>
      <c r="AN9" s="18">
        <f t="shared" si="27"/>
        <v>56.000430755976737</v>
      </c>
      <c r="AO9" s="16">
        <f t="shared" si="28"/>
        <v>60.211070428602198</v>
      </c>
      <c r="AP9" s="18">
        <f>(7-2)/46.43</f>
        <v>0.10768899418479431</v>
      </c>
      <c r="AQ9" s="18">
        <f>2-(18.57*AP9)</f>
        <v>2.1537798836956945E-4</v>
      </c>
      <c r="AR9" s="16">
        <f>(A9 * AP9) + AQ9</f>
        <v>2.1055352143010984</v>
      </c>
    </row>
    <row r="10" spans="1:61" x14ac:dyDescent="0.3">
      <c r="A10" s="4">
        <v>19.55</v>
      </c>
      <c r="B10" s="12">
        <f>(A10*0.065)+10.79</f>
        <v>12.060749999999999</v>
      </c>
      <c r="C10" s="13">
        <f t="shared" si="0"/>
        <v>4.3075597673917727E-2</v>
      </c>
      <c r="D10" s="14">
        <f t="shared" si="1"/>
        <v>47.20008615119535</v>
      </c>
      <c r="E10" s="16">
        <f>A10*C10+D10</f>
        <v>48.042214085720445</v>
      </c>
      <c r="F10" s="14">
        <f t="shared" si="2"/>
        <v>0.10768899418479431</v>
      </c>
      <c r="G10" s="14">
        <f t="shared" si="3"/>
        <v>68.000215377988368</v>
      </c>
      <c r="H10" s="16">
        <f t="shared" si="4"/>
        <v>70.105535214301099</v>
      </c>
      <c r="I10" s="14">
        <f t="shared" si="5"/>
        <v>-0.32306698255438293</v>
      </c>
      <c r="J10" s="14">
        <f t="shared" si="6"/>
        <v>80.999353866034895</v>
      </c>
      <c r="K10" s="16">
        <f t="shared" si="7"/>
        <v>74.683394357096702</v>
      </c>
      <c r="L10" s="14">
        <f t="shared" si="8"/>
        <v>0.21537798836958863</v>
      </c>
      <c r="M10" s="14">
        <f t="shared" si="9"/>
        <v>58.000430755976737</v>
      </c>
      <c r="N10" s="16">
        <f t="shared" si="10"/>
        <v>62.211070428602198</v>
      </c>
      <c r="O10" s="14">
        <f t="shared" si="11"/>
        <v>0.10768899418479431</v>
      </c>
      <c r="P10" s="14">
        <f t="shared" si="12"/>
        <v>33.000215377988368</v>
      </c>
      <c r="Q10" s="16">
        <f t="shared" si="13"/>
        <v>35.105535214301099</v>
      </c>
      <c r="R10" s="14">
        <f t="shared" si="14"/>
        <v>0.32306698255438293</v>
      </c>
      <c r="S10" s="14">
        <f t="shared" si="15"/>
        <v>49.000646133965105</v>
      </c>
      <c r="T10" s="16">
        <f t="shared" si="16"/>
        <v>55.316605642903291</v>
      </c>
      <c r="U10" s="12">
        <f>(67 - 62)/46.43</f>
        <v>0.10768899418479431</v>
      </c>
      <c r="V10" s="12">
        <f>62 - (18.57*U10)</f>
        <v>60.000215377988368</v>
      </c>
      <c r="W10" s="16">
        <f xml:space="preserve"> (A10 * U10) + V10</f>
        <v>62.105535214301099</v>
      </c>
      <c r="X10" s="17">
        <f t="shared" si="17"/>
        <v>4.3075597673917727E-2</v>
      </c>
      <c r="Y10" s="18">
        <f t="shared" si="18"/>
        <v>99.20008615119535</v>
      </c>
      <c r="Z10" s="16">
        <f t="shared" si="19"/>
        <v>100.04221408572045</v>
      </c>
      <c r="AA10" s="18">
        <f>(12-7)/46.43</f>
        <v>0.10768899418479431</v>
      </c>
      <c r="AB10" s="18">
        <f>7-(18.57*AA10)</f>
        <v>5.0002153779883693</v>
      </c>
      <c r="AC10" s="16">
        <f>(A10 * AA10) + AB10</f>
        <v>7.1055352143010984</v>
      </c>
      <c r="AD10" s="18">
        <f t="shared" si="20"/>
        <v>0.10768899418479431</v>
      </c>
      <c r="AE10" s="18">
        <f t="shared" si="21"/>
        <v>10.00021537798837</v>
      </c>
      <c r="AF10" s="16">
        <f t="shared" si="22"/>
        <v>12.105535214301099</v>
      </c>
      <c r="AG10" s="17">
        <f t="shared" si="23"/>
        <v>4.3075597673917727E-2</v>
      </c>
      <c r="AH10" s="18">
        <f t="shared" si="24"/>
        <v>3.2000861511953476</v>
      </c>
      <c r="AI10" s="16">
        <f t="shared" si="25"/>
        <v>4.0422140857204392</v>
      </c>
      <c r="AJ10" s="18">
        <f>(2 - 0)/46.43</f>
        <v>4.3075597673917727E-2</v>
      </c>
      <c r="AK10" s="18">
        <f>0-(18.57*AJ10)</f>
        <v>-0.79991384880465222</v>
      </c>
      <c r="AL10" s="16">
        <f>(A10 * AJ10) + AK10</f>
        <v>4.2214085720439387E-2</v>
      </c>
      <c r="AM10" s="18">
        <f t="shared" si="26"/>
        <v>0.21537798836958863</v>
      </c>
      <c r="AN10" s="18">
        <f t="shared" si="27"/>
        <v>56.000430755976737</v>
      </c>
      <c r="AO10" s="16">
        <f t="shared" si="28"/>
        <v>60.211070428602198</v>
      </c>
      <c r="AP10" s="18">
        <f>(7-2)/46.43</f>
        <v>0.10768899418479431</v>
      </c>
      <c r="AQ10" s="18">
        <f>2-(18.57*AP10)</f>
        <v>2.1537798836956945E-4</v>
      </c>
      <c r="AR10" s="16">
        <f>(A10 * AP10) + AQ10</f>
        <v>2.1055352143010984</v>
      </c>
    </row>
    <row r="11" spans="1:61" x14ac:dyDescent="0.3">
      <c r="A11" s="4">
        <v>19.55</v>
      </c>
      <c r="B11" s="12">
        <f>(A11*0.065)+10.79</f>
        <v>12.060749999999999</v>
      </c>
      <c r="C11" s="13">
        <f t="shared" si="0"/>
        <v>4.3075597673917727E-2</v>
      </c>
      <c r="D11" s="14">
        <f t="shared" si="1"/>
        <v>47.20008615119535</v>
      </c>
      <c r="E11" s="16">
        <f>A11*C11+D11</f>
        <v>48.042214085720445</v>
      </c>
      <c r="F11" s="14">
        <f t="shared" si="2"/>
        <v>0.10768899418479431</v>
      </c>
      <c r="G11" s="14">
        <f t="shared" si="3"/>
        <v>68.000215377988368</v>
      </c>
      <c r="H11" s="16">
        <f t="shared" si="4"/>
        <v>70.105535214301099</v>
      </c>
      <c r="I11" s="14">
        <f t="shared" si="5"/>
        <v>-0.32306698255438293</v>
      </c>
      <c r="J11" s="14">
        <f t="shared" si="6"/>
        <v>80.999353866034895</v>
      </c>
      <c r="K11" s="16">
        <f t="shared" si="7"/>
        <v>74.683394357096702</v>
      </c>
      <c r="L11" s="14">
        <f t="shared" si="8"/>
        <v>0.21537798836958863</v>
      </c>
      <c r="M11" s="14">
        <f t="shared" si="9"/>
        <v>58.000430755976737</v>
      </c>
      <c r="N11" s="16">
        <f t="shared" si="10"/>
        <v>62.211070428602198</v>
      </c>
      <c r="O11" s="14">
        <f t="shared" si="11"/>
        <v>0.10768899418479431</v>
      </c>
      <c r="P11" s="14">
        <f t="shared" si="12"/>
        <v>33.000215377988368</v>
      </c>
      <c r="Q11" s="16">
        <f t="shared" si="13"/>
        <v>35.105535214301099</v>
      </c>
      <c r="R11" s="14">
        <f t="shared" si="14"/>
        <v>0.32306698255438293</v>
      </c>
      <c r="S11" s="14">
        <f t="shared" si="15"/>
        <v>49.000646133965105</v>
      </c>
      <c r="T11" s="16">
        <f t="shared" si="16"/>
        <v>55.316605642903291</v>
      </c>
      <c r="U11" s="12">
        <f>(67 - 62)/46.43</f>
        <v>0.10768899418479431</v>
      </c>
      <c r="V11" s="12">
        <f>62 - (18.57*U11)</f>
        <v>60.000215377988368</v>
      </c>
      <c r="W11" s="16">
        <f xml:space="preserve"> (A11 * U11) + V11</f>
        <v>62.105535214301099</v>
      </c>
      <c r="X11" s="17">
        <f t="shared" si="17"/>
        <v>4.3075597673917727E-2</v>
      </c>
      <c r="Y11" s="18">
        <f t="shared" si="18"/>
        <v>99.20008615119535</v>
      </c>
      <c r="Z11" s="16">
        <f t="shared" si="19"/>
        <v>100.04221408572045</v>
      </c>
      <c r="AA11" s="18">
        <f>(12-7)/46.43</f>
        <v>0.10768899418479431</v>
      </c>
      <c r="AB11" s="18">
        <f>7-(18.57*AA11)</f>
        <v>5.0002153779883693</v>
      </c>
      <c r="AC11" s="16">
        <f>(A11 * AA11) + AB11</f>
        <v>7.1055352143010984</v>
      </c>
      <c r="AD11" s="18">
        <f t="shared" si="20"/>
        <v>0.10768899418479431</v>
      </c>
      <c r="AE11" s="18">
        <f t="shared" si="21"/>
        <v>10.00021537798837</v>
      </c>
      <c r="AF11" s="16">
        <f t="shared" si="22"/>
        <v>12.105535214301099</v>
      </c>
      <c r="AG11" s="17">
        <f t="shared" si="23"/>
        <v>4.3075597673917727E-2</v>
      </c>
      <c r="AH11" s="18">
        <f t="shared" si="24"/>
        <v>3.2000861511953476</v>
      </c>
      <c r="AI11" s="16">
        <f t="shared" si="25"/>
        <v>4.0422140857204392</v>
      </c>
      <c r="AJ11" s="18">
        <f>(2 - 0)/46.43</f>
        <v>4.3075597673917727E-2</v>
      </c>
      <c r="AK11" s="18">
        <f>0-(18.57*AJ11)</f>
        <v>-0.79991384880465222</v>
      </c>
      <c r="AL11" s="16">
        <f>(A11 * AJ11) + AK11</f>
        <v>4.2214085720439387E-2</v>
      </c>
      <c r="AM11" s="18">
        <f t="shared" si="26"/>
        <v>0.21537798836958863</v>
      </c>
      <c r="AN11" s="18">
        <f t="shared" si="27"/>
        <v>56.000430755976737</v>
      </c>
      <c r="AO11" s="16">
        <f t="shared" si="28"/>
        <v>60.211070428602198</v>
      </c>
      <c r="AP11" s="18">
        <f>(7-2)/46.43</f>
        <v>0.10768899418479431</v>
      </c>
      <c r="AQ11" s="18">
        <f>2-(18.57*AP11)</f>
        <v>2.1537798836956945E-4</v>
      </c>
      <c r="AR11" s="16">
        <f>(A11 * AP11) + AQ11</f>
        <v>2.1055352143010984</v>
      </c>
    </row>
    <row r="12" spans="1:61" x14ac:dyDescent="0.3">
      <c r="A12" s="4">
        <v>19.55</v>
      </c>
      <c r="B12" s="12">
        <f>(A12*0.065)+10.79</f>
        <v>12.060749999999999</v>
      </c>
      <c r="C12" s="13">
        <f t="shared" si="0"/>
        <v>4.3075597673917727E-2</v>
      </c>
      <c r="D12" s="14">
        <f t="shared" si="1"/>
        <v>47.20008615119535</v>
      </c>
      <c r="E12" s="16">
        <f>A12*C12+D12</f>
        <v>48.042214085720445</v>
      </c>
      <c r="F12" s="14">
        <f t="shared" si="2"/>
        <v>0.10768899418479431</v>
      </c>
      <c r="G12" s="14">
        <f t="shared" si="3"/>
        <v>68.000215377988368</v>
      </c>
      <c r="H12" s="16">
        <f t="shared" si="4"/>
        <v>70.105535214301099</v>
      </c>
      <c r="I12" s="14">
        <f t="shared" si="5"/>
        <v>-0.32306698255438293</v>
      </c>
      <c r="J12" s="14">
        <f t="shared" si="6"/>
        <v>80.999353866034895</v>
      </c>
      <c r="K12" s="16">
        <f t="shared" si="7"/>
        <v>74.683394357096702</v>
      </c>
      <c r="L12" s="14">
        <f t="shared" si="8"/>
        <v>0.21537798836958863</v>
      </c>
      <c r="M12" s="14">
        <f t="shared" si="9"/>
        <v>58.000430755976737</v>
      </c>
      <c r="N12" s="16">
        <f t="shared" si="10"/>
        <v>62.211070428602198</v>
      </c>
      <c r="O12" s="14">
        <f t="shared" si="11"/>
        <v>0.10768899418479431</v>
      </c>
      <c r="P12" s="14">
        <f t="shared" si="12"/>
        <v>33.000215377988368</v>
      </c>
      <c r="Q12" s="16">
        <f t="shared" si="13"/>
        <v>35.105535214301099</v>
      </c>
      <c r="R12" s="14">
        <f t="shared" si="14"/>
        <v>0.32306698255438293</v>
      </c>
      <c r="S12" s="14">
        <f t="shared" si="15"/>
        <v>49.000646133965105</v>
      </c>
      <c r="T12" s="16">
        <f t="shared" si="16"/>
        <v>55.316605642903291</v>
      </c>
      <c r="U12" s="12">
        <f>(67 - 62)/46.43</f>
        <v>0.10768899418479431</v>
      </c>
      <c r="V12" s="12">
        <f>62 - (18.57*U12)</f>
        <v>60.000215377988368</v>
      </c>
      <c r="W12" s="16">
        <f xml:space="preserve"> (A12 * U12) + V12</f>
        <v>62.105535214301099</v>
      </c>
      <c r="X12" s="17">
        <f t="shared" si="17"/>
        <v>4.3075597673917727E-2</v>
      </c>
      <c r="Y12" s="18">
        <f t="shared" si="18"/>
        <v>99.20008615119535</v>
      </c>
      <c r="Z12" s="16">
        <f t="shared" si="19"/>
        <v>100.04221408572045</v>
      </c>
      <c r="AA12" s="18">
        <f>(12-7)/46.43</f>
        <v>0.10768899418479431</v>
      </c>
      <c r="AB12" s="18">
        <f>7-(18.57*AA12)</f>
        <v>5.0002153779883693</v>
      </c>
      <c r="AC12" s="16">
        <f>(A12 * AA12) + AB12</f>
        <v>7.1055352143010984</v>
      </c>
      <c r="AD12" s="18">
        <f t="shared" si="20"/>
        <v>0.10768899418479431</v>
      </c>
      <c r="AE12" s="18">
        <f t="shared" si="21"/>
        <v>10.00021537798837</v>
      </c>
      <c r="AF12" s="16">
        <f t="shared" si="22"/>
        <v>12.105535214301099</v>
      </c>
      <c r="AG12" s="17">
        <f t="shared" si="23"/>
        <v>4.3075597673917727E-2</v>
      </c>
      <c r="AH12" s="18">
        <f t="shared" si="24"/>
        <v>3.2000861511953476</v>
      </c>
      <c r="AI12" s="16">
        <f t="shared" si="25"/>
        <v>4.0422140857204392</v>
      </c>
      <c r="AJ12" s="18">
        <f>(2 - 0)/46.43</f>
        <v>4.3075597673917727E-2</v>
      </c>
      <c r="AK12" s="18">
        <f>0-(18.57*AJ12)</f>
        <v>-0.79991384880465222</v>
      </c>
      <c r="AL12" s="16">
        <f>(A12 * AJ12) + AK12</f>
        <v>4.2214085720439387E-2</v>
      </c>
      <c r="AM12" s="18">
        <f t="shared" si="26"/>
        <v>0.21537798836958863</v>
      </c>
      <c r="AN12" s="18">
        <f t="shared" si="27"/>
        <v>56.000430755976737</v>
      </c>
      <c r="AO12" s="16">
        <f t="shared" si="28"/>
        <v>60.211070428602198</v>
      </c>
      <c r="AP12" s="18">
        <f>(7-2)/46.43</f>
        <v>0.10768899418479431</v>
      </c>
      <c r="AQ12" s="18">
        <f>2-(18.57*AP12)</f>
        <v>2.1537798836956945E-4</v>
      </c>
      <c r="AR12" s="16">
        <f>(A12 * AP12) + AQ12</f>
        <v>2.1055352143010984</v>
      </c>
    </row>
    <row r="13" spans="1:61" x14ac:dyDescent="0.3">
      <c r="A13" s="4">
        <v>19.55</v>
      </c>
      <c r="B13" s="12">
        <f>(A13*0.065)+10.79</f>
        <v>12.060749999999999</v>
      </c>
      <c r="C13" s="13">
        <f t="shared" si="0"/>
        <v>4.3075597673917727E-2</v>
      </c>
      <c r="D13" s="14">
        <f t="shared" si="1"/>
        <v>47.20008615119535</v>
      </c>
      <c r="E13" s="16">
        <f>A13*C13+D13</f>
        <v>48.042214085720445</v>
      </c>
      <c r="F13" s="14">
        <f t="shared" si="2"/>
        <v>0.10768899418479431</v>
      </c>
      <c r="G13" s="14">
        <f t="shared" si="3"/>
        <v>68.000215377988368</v>
      </c>
      <c r="H13" s="16">
        <f t="shared" si="4"/>
        <v>70.105535214301099</v>
      </c>
      <c r="I13" s="14">
        <f t="shared" si="5"/>
        <v>-0.32306698255438293</v>
      </c>
      <c r="J13" s="14">
        <f t="shared" si="6"/>
        <v>80.999353866034895</v>
      </c>
      <c r="K13" s="16">
        <f t="shared" si="7"/>
        <v>74.683394357096702</v>
      </c>
      <c r="L13" s="14">
        <f t="shared" si="8"/>
        <v>0.21537798836958863</v>
      </c>
      <c r="M13" s="14">
        <f t="shared" si="9"/>
        <v>58.000430755976737</v>
      </c>
      <c r="N13" s="16">
        <f t="shared" si="10"/>
        <v>62.211070428602198</v>
      </c>
      <c r="O13" s="14">
        <f t="shared" si="11"/>
        <v>0.10768899418479431</v>
      </c>
      <c r="P13" s="14">
        <f t="shared" si="12"/>
        <v>33.000215377988368</v>
      </c>
      <c r="Q13" s="16">
        <f t="shared" si="13"/>
        <v>35.105535214301099</v>
      </c>
      <c r="R13" s="14">
        <f t="shared" si="14"/>
        <v>0.32306698255438293</v>
      </c>
      <c r="S13" s="14">
        <f t="shared" si="15"/>
        <v>49.000646133965105</v>
      </c>
      <c r="T13" s="16">
        <f t="shared" si="16"/>
        <v>55.316605642903291</v>
      </c>
      <c r="U13" s="12">
        <f>(67 - 62)/46.43</f>
        <v>0.10768899418479431</v>
      </c>
      <c r="V13" s="12">
        <f>62 - (18.57*U13)</f>
        <v>60.000215377988368</v>
      </c>
      <c r="W13" s="16">
        <f xml:space="preserve"> (A13 * U13) + V13</f>
        <v>62.105535214301099</v>
      </c>
      <c r="X13" s="17">
        <f t="shared" si="17"/>
        <v>4.3075597673917727E-2</v>
      </c>
      <c r="Y13" s="18">
        <f t="shared" si="18"/>
        <v>99.20008615119535</v>
      </c>
      <c r="Z13" s="16">
        <f t="shared" si="19"/>
        <v>100.04221408572045</v>
      </c>
      <c r="AA13" s="18">
        <f>(12-7)/46.43</f>
        <v>0.10768899418479431</v>
      </c>
      <c r="AB13" s="18">
        <f>7-(18.57*AA13)</f>
        <v>5.0002153779883693</v>
      </c>
      <c r="AC13" s="16">
        <f>(A13 * AA13) + AB13</f>
        <v>7.1055352143010984</v>
      </c>
      <c r="AD13" s="18">
        <f t="shared" si="20"/>
        <v>0.10768899418479431</v>
      </c>
      <c r="AE13" s="18">
        <f t="shared" si="21"/>
        <v>10.00021537798837</v>
      </c>
      <c r="AF13" s="16">
        <f t="shared" si="22"/>
        <v>12.105535214301099</v>
      </c>
      <c r="AG13" s="17">
        <f t="shared" si="23"/>
        <v>4.3075597673917727E-2</v>
      </c>
      <c r="AH13" s="18">
        <f t="shared" si="24"/>
        <v>3.2000861511953476</v>
      </c>
      <c r="AI13" s="16">
        <f t="shared" si="25"/>
        <v>4.0422140857204392</v>
      </c>
      <c r="AJ13" s="18">
        <f>(2 - 0)/46.43</f>
        <v>4.3075597673917727E-2</v>
      </c>
      <c r="AK13" s="18">
        <f>0-(18.57*AJ13)</f>
        <v>-0.79991384880465222</v>
      </c>
      <c r="AL13" s="16">
        <f>(A13 * AJ13) + AK13</f>
        <v>4.2214085720439387E-2</v>
      </c>
      <c r="AM13" s="18">
        <f t="shared" si="26"/>
        <v>0.21537798836958863</v>
      </c>
      <c r="AN13" s="18">
        <f t="shared" si="27"/>
        <v>56.000430755976737</v>
      </c>
      <c r="AO13" s="16">
        <f t="shared" si="28"/>
        <v>60.211070428602198</v>
      </c>
      <c r="AP13" s="18">
        <f>(7-2)/46.43</f>
        <v>0.10768899418479431</v>
      </c>
      <c r="AQ13" s="18">
        <f>2-(18.57*AP13)</f>
        <v>2.1537798836956945E-4</v>
      </c>
      <c r="AR13" s="16">
        <f>(A13 * AP13) + AQ13</f>
        <v>2.1055352143010984</v>
      </c>
    </row>
    <row r="14" spans="1:61" x14ac:dyDescent="0.3">
      <c r="A14" s="4">
        <v>19.55</v>
      </c>
      <c r="B14" s="12">
        <f>(A14*0.065)+10.79</f>
        <v>12.060749999999999</v>
      </c>
      <c r="C14" s="13">
        <f t="shared" si="0"/>
        <v>4.3075597673917727E-2</v>
      </c>
      <c r="D14" s="14">
        <f t="shared" si="1"/>
        <v>47.20008615119535</v>
      </c>
      <c r="E14" s="16">
        <f>A14*C14+D14</f>
        <v>48.042214085720445</v>
      </c>
      <c r="F14" s="14">
        <f t="shared" si="2"/>
        <v>0.10768899418479431</v>
      </c>
      <c r="G14" s="14">
        <f t="shared" si="3"/>
        <v>68.000215377988368</v>
      </c>
      <c r="H14" s="16">
        <f t="shared" si="4"/>
        <v>70.105535214301099</v>
      </c>
      <c r="I14" s="14">
        <f t="shared" si="5"/>
        <v>-0.32306698255438293</v>
      </c>
      <c r="J14" s="14">
        <f t="shared" si="6"/>
        <v>80.999353866034895</v>
      </c>
      <c r="K14" s="16">
        <f t="shared" si="7"/>
        <v>74.683394357096702</v>
      </c>
      <c r="L14" s="14">
        <f t="shared" si="8"/>
        <v>0.21537798836958863</v>
      </c>
      <c r="M14" s="14">
        <f t="shared" si="9"/>
        <v>58.000430755976737</v>
      </c>
      <c r="N14" s="16">
        <f t="shared" si="10"/>
        <v>62.211070428602198</v>
      </c>
      <c r="O14" s="14">
        <f t="shared" si="11"/>
        <v>0.10768899418479431</v>
      </c>
      <c r="P14" s="14">
        <f t="shared" si="12"/>
        <v>33.000215377988368</v>
      </c>
      <c r="Q14" s="16">
        <f t="shared" si="13"/>
        <v>35.105535214301099</v>
      </c>
      <c r="R14" s="14">
        <f t="shared" si="14"/>
        <v>0.32306698255438293</v>
      </c>
      <c r="S14" s="14">
        <f t="shared" si="15"/>
        <v>49.000646133965105</v>
      </c>
      <c r="T14" s="16">
        <f t="shared" si="16"/>
        <v>55.316605642903291</v>
      </c>
      <c r="U14" s="12">
        <f>(67 - 62)/46.43</f>
        <v>0.10768899418479431</v>
      </c>
      <c r="V14" s="12">
        <f>62 - (18.57*U14)</f>
        <v>60.000215377988368</v>
      </c>
      <c r="W14" s="16">
        <f xml:space="preserve"> (A14 * U14) + V14</f>
        <v>62.105535214301099</v>
      </c>
      <c r="X14" s="17">
        <f t="shared" si="17"/>
        <v>4.3075597673917727E-2</v>
      </c>
      <c r="Y14" s="18">
        <f t="shared" si="18"/>
        <v>99.20008615119535</v>
      </c>
      <c r="Z14" s="16">
        <f t="shared" si="19"/>
        <v>100.04221408572045</v>
      </c>
      <c r="AA14" s="18">
        <f>(12-7)/46.43</f>
        <v>0.10768899418479431</v>
      </c>
      <c r="AB14" s="18">
        <f>7-(18.57*AA14)</f>
        <v>5.0002153779883693</v>
      </c>
      <c r="AC14" s="16">
        <f>(A14 * AA14) + AB14</f>
        <v>7.1055352143010984</v>
      </c>
      <c r="AD14" s="18">
        <f t="shared" si="20"/>
        <v>0.10768899418479431</v>
      </c>
      <c r="AE14" s="18">
        <f t="shared" si="21"/>
        <v>10.00021537798837</v>
      </c>
      <c r="AF14" s="16">
        <f t="shared" si="22"/>
        <v>12.105535214301099</v>
      </c>
      <c r="AG14" s="17">
        <f t="shared" si="23"/>
        <v>4.3075597673917727E-2</v>
      </c>
      <c r="AH14" s="18">
        <f t="shared" si="24"/>
        <v>3.2000861511953476</v>
      </c>
      <c r="AI14" s="16">
        <f t="shared" si="25"/>
        <v>4.0422140857204392</v>
      </c>
      <c r="AJ14" s="18">
        <f>(2 - 0)/46.43</f>
        <v>4.3075597673917727E-2</v>
      </c>
      <c r="AK14" s="18">
        <f>0-(18.57*AJ14)</f>
        <v>-0.79991384880465222</v>
      </c>
      <c r="AL14" s="16">
        <f>(A14 * AJ14) + AK14</f>
        <v>4.2214085720439387E-2</v>
      </c>
      <c r="AM14" s="18">
        <f t="shared" si="26"/>
        <v>0.21537798836958863</v>
      </c>
      <c r="AN14" s="18">
        <f t="shared" si="27"/>
        <v>56.000430755976737</v>
      </c>
      <c r="AO14" s="16">
        <f t="shared" si="28"/>
        <v>60.211070428602198</v>
      </c>
      <c r="AP14" s="18">
        <f>(7-2)/46.43</f>
        <v>0.10768899418479431</v>
      </c>
      <c r="AQ14" s="18">
        <f>2-(18.57*AP14)</f>
        <v>2.1537798836956945E-4</v>
      </c>
      <c r="AR14" s="16">
        <f>(A14 * AP14) + AQ14</f>
        <v>2.1055352143010984</v>
      </c>
    </row>
    <row r="15" spans="1:61" x14ac:dyDescent="0.3">
      <c r="A15" s="4">
        <v>20.04</v>
      </c>
      <c r="B15" s="12">
        <f>(A15*0.065)+10.79</f>
        <v>12.092599999999999</v>
      </c>
      <c r="C15" s="13">
        <f t="shared" si="0"/>
        <v>4.3075597673917727E-2</v>
      </c>
      <c r="D15" s="14">
        <f t="shared" si="1"/>
        <v>47.20008615119535</v>
      </c>
      <c r="E15" s="16">
        <f>A15*C15+D15</f>
        <v>48.063321128580661</v>
      </c>
      <c r="F15" s="14">
        <f t="shared" si="2"/>
        <v>0.10768899418479431</v>
      </c>
      <c r="G15" s="14">
        <f t="shared" si="3"/>
        <v>68.000215377988368</v>
      </c>
      <c r="H15" s="16">
        <f t="shared" si="4"/>
        <v>70.158302821451642</v>
      </c>
      <c r="I15" s="14">
        <f t="shared" si="5"/>
        <v>-0.32306698255438293</v>
      </c>
      <c r="J15" s="14">
        <f t="shared" si="6"/>
        <v>80.999353866034895</v>
      </c>
      <c r="K15" s="16">
        <f t="shared" si="7"/>
        <v>74.525091535645061</v>
      </c>
      <c r="L15" s="14">
        <f t="shared" si="8"/>
        <v>0.21537798836958863</v>
      </c>
      <c r="M15" s="14">
        <f t="shared" si="9"/>
        <v>58.000430755976737</v>
      </c>
      <c r="N15" s="16">
        <f t="shared" si="10"/>
        <v>62.316605642903291</v>
      </c>
      <c r="O15" s="14">
        <f t="shared" si="11"/>
        <v>0.10768899418479431</v>
      </c>
      <c r="P15" s="14">
        <f t="shared" si="12"/>
        <v>33.000215377988368</v>
      </c>
      <c r="Q15" s="16">
        <f t="shared" si="13"/>
        <v>35.158302821451649</v>
      </c>
      <c r="R15" s="14">
        <f t="shared" si="14"/>
        <v>0.32306698255438293</v>
      </c>
      <c r="S15" s="14">
        <f t="shared" si="15"/>
        <v>49.000646133965105</v>
      </c>
      <c r="T15" s="16">
        <f t="shared" si="16"/>
        <v>55.474908464354939</v>
      </c>
      <c r="U15" s="12">
        <f>(67 - 62)/46.43</f>
        <v>0.10768899418479431</v>
      </c>
      <c r="V15" s="12">
        <f>62 - (18.57*U15)</f>
        <v>60.000215377988368</v>
      </c>
      <c r="W15" s="16">
        <f xml:space="preserve"> (A15 * U15) + V15</f>
        <v>62.158302821451649</v>
      </c>
      <c r="X15" s="17">
        <f t="shared" si="17"/>
        <v>4.3075597673917727E-2</v>
      </c>
      <c r="Y15" s="18">
        <f t="shared" si="18"/>
        <v>99.20008615119535</v>
      </c>
      <c r="Z15" s="16">
        <f t="shared" si="19"/>
        <v>100.06332112858067</v>
      </c>
      <c r="AA15" s="18">
        <f>(12-7)/46.43</f>
        <v>0.10768899418479431</v>
      </c>
      <c r="AB15" s="18">
        <f>7-(18.57*AA15)</f>
        <v>5.0002153779883693</v>
      </c>
      <c r="AC15" s="16">
        <f>(A15 * AA15) + AB15</f>
        <v>7.1583028214516471</v>
      </c>
      <c r="AD15" s="18">
        <f t="shared" si="20"/>
        <v>0.10768899418479431</v>
      </c>
      <c r="AE15" s="18">
        <f t="shared" si="21"/>
        <v>10.00021537798837</v>
      </c>
      <c r="AF15" s="16">
        <f t="shared" si="22"/>
        <v>12.158302821451649</v>
      </c>
      <c r="AG15" s="17">
        <f t="shared" si="23"/>
        <v>4.3075597673917727E-2</v>
      </c>
      <c r="AH15" s="18">
        <f t="shared" si="24"/>
        <v>3.2000861511953476</v>
      </c>
      <c r="AI15" s="16">
        <f t="shared" si="25"/>
        <v>4.0633211285806592</v>
      </c>
      <c r="AJ15" s="18">
        <f>(2 - 0)/46.43</f>
        <v>4.3075597673917727E-2</v>
      </c>
      <c r="AK15" s="18">
        <f>0-(18.57*AJ15)</f>
        <v>-0.79991384880465222</v>
      </c>
      <c r="AL15" s="16">
        <f>(A15 * AJ15) + AK15</f>
        <v>6.332112858065897E-2</v>
      </c>
      <c r="AM15" s="18">
        <f t="shared" si="26"/>
        <v>0.21537798836958863</v>
      </c>
      <c r="AN15" s="18">
        <f t="shared" si="27"/>
        <v>56.000430755976737</v>
      </c>
      <c r="AO15" s="16">
        <f t="shared" si="28"/>
        <v>60.316605642903291</v>
      </c>
      <c r="AP15" s="18">
        <f>(7-2)/46.43</f>
        <v>0.10768899418479431</v>
      </c>
      <c r="AQ15" s="18">
        <f>2-(18.57*AP15)</f>
        <v>2.1537798836956945E-4</v>
      </c>
      <c r="AR15" s="16">
        <f>(A15 * AP15) + AQ15</f>
        <v>2.158302821451648</v>
      </c>
    </row>
    <row r="16" spans="1:61" x14ac:dyDescent="0.3">
      <c r="A16" s="4">
        <v>20.53</v>
      </c>
      <c r="B16" s="12">
        <f>(A16*0.065)+10.79</f>
        <v>12.12445</v>
      </c>
      <c r="C16" s="13">
        <f t="shared" si="0"/>
        <v>4.3075597673917727E-2</v>
      </c>
      <c r="D16" s="14">
        <f t="shared" si="1"/>
        <v>47.20008615119535</v>
      </c>
      <c r="E16" s="16">
        <f>A16*C16+D16</f>
        <v>48.084428171440884</v>
      </c>
      <c r="F16" s="14">
        <f t="shared" si="2"/>
        <v>0.10768899418479431</v>
      </c>
      <c r="G16" s="14">
        <f t="shared" si="3"/>
        <v>68.000215377988368</v>
      </c>
      <c r="H16" s="16">
        <f t="shared" si="4"/>
        <v>70.211070428602198</v>
      </c>
      <c r="I16" s="14">
        <f t="shared" si="5"/>
        <v>-0.32306698255438293</v>
      </c>
      <c r="J16" s="14">
        <f t="shared" si="6"/>
        <v>80.999353866034895</v>
      </c>
      <c r="K16" s="16">
        <f t="shared" si="7"/>
        <v>74.366788714193419</v>
      </c>
      <c r="L16" s="14">
        <f t="shared" si="8"/>
        <v>0.21537798836958863</v>
      </c>
      <c r="M16" s="14">
        <f t="shared" si="9"/>
        <v>58.000430755976737</v>
      </c>
      <c r="N16" s="16">
        <f t="shared" si="10"/>
        <v>62.42214085720439</v>
      </c>
      <c r="O16" s="14">
        <f t="shared" si="11"/>
        <v>0.10768899418479431</v>
      </c>
      <c r="P16" s="14">
        <f t="shared" si="12"/>
        <v>33.000215377988368</v>
      </c>
      <c r="Q16" s="16">
        <f t="shared" si="13"/>
        <v>35.211070428602198</v>
      </c>
      <c r="R16" s="14">
        <f t="shared" si="14"/>
        <v>0.32306698255438293</v>
      </c>
      <c r="S16" s="14">
        <f t="shared" si="15"/>
        <v>49.000646133965105</v>
      </c>
      <c r="T16" s="16">
        <f t="shared" si="16"/>
        <v>55.633211285806588</v>
      </c>
      <c r="U16" s="12">
        <f>(67 - 62)/46.43</f>
        <v>0.10768899418479431</v>
      </c>
      <c r="V16" s="12">
        <f>62 - (18.57*U16)</f>
        <v>60.000215377988368</v>
      </c>
      <c r="W16" s="16">
        <f xml:space="preserve"> (A16 * U16) + V16</f>
        <v>62.211070428602198</v>
      </c>
      <c r="X16" s="17">
        <f t="shared" si="17"/>
        <v>4.3075597673917727E-2</v>
      </c>
      <c r="Y16" s="18">
        <f t="shared" si="18"/>
        <v>99.20008615119535</v>
      </c>
      <c r="Z16" s="16">
        <f t="shared" si="19"/>
        <v>100.08442817144088</v>
      </c>
      <c r="AA16" s="18">
        <f>(12-7)/46.43</f>
        <v>0.10768899418479431</v>
      </c>
      <c r="AB16" s="18">
        <f>7-(18.57*AA16)</f>
        <v>5.0002153779883693</v>
      </c>
      <c r="AC16" s="16">
        <f>(A16 * AA16) + AB16</f>
        <v>7.2110704286021967</v>
      </c>
      <c r="AD16" s="18">
        <f t="shared" si="20"/>
        <v>0.10768899418479431</v>
      </c>
      <c r="AE16" s="18">
        <f t="shared" si="21"/>
        <v>10.00021537798837</v>
      </c>
      <c r="AF16" s="16">
        <f t="shared" si="22"/>
        <v>12.211070428602198</v>
      </c>
      <c r="AG16" s="17">
        <f t="shared" si="23"/>
        <v>4.3075597673917727E-2</v>
      </c>
      <c r="AH16" s="18">
        <f t="shared" si="24"/>
        <v>3.2000861511953476</v>
      </c>
      <c r="AI16" s="16">
        <f t="shared" si="25"/>
        <v>4.0844281714408783</v>
      </c>
      <c r="AJ16" s="18">
        <f>(2 - 0)/46.43</f>
        <v>4.3075597673917727E-2</v>
      </c>
      <c r="AK16" s="18">
        <f>0-(18.57*AJ16)</f>
        <v>-0.79991384880465222</v>
      </c>
      <c r="AL16" s="16">
        <f>(A16 * AJ16) + AK16</f>
        <v>8.4428171440878774E-2</v>
      </c>
      <c r="AM16" s="18">
        <f t="shared" si="26"/>
        <v>0.21537798836958863</v>
      </c>
      <c r="AN16" s="18">
        <f t="shared" si="27"/>
        <v>56.000430755976737</v>
      </c>
      <c r="AO16" s="16">
        <f t="shared" si="28"/>
        <v>60.42214085720439</v>
      </c>
      <c r="AP16" s="18">
        <f>(7-2)/46.43</f>
        <v>0.10768899418479431</v>
      </c>
      <c r="AQ16" s="18">
        <f>2-(18.57*AP16)</f>
        <v>2.1537798836956945E-4</v>
      </c>
      <c r="AR16" s="16">
        <f>(A16 * AP16) + AQ16</f>
        <v>2.2110704286021967</v>
      </c>
    </row>
    <row r="17" spans="1:44" x14ac:dyDescent="0.3">
      <c r="A17" s="4">
        <v>20.53</v>
      </c>
      <c r="B17" s="12">
        <f>(A17*0.065)+10.79</f>
        <v>12.12445</v>
      </c>
      <c r="C17" s="13">
        <f t="shared" si="0"/>
        <v>4.3075597673917727E-2</v>
      </c>
      <c r="D17" s="14">
        <f t="shared" si="1"/>
        <v>47.20008615119535</v>
      </c>
      <c r="E17" s="16">
        <f>A17*C17+D17</f>
        <v>48.084428171440884</v>
      </c>
      <c r="F17" s="14">
        <f t="shared" si="2"/>
        <v>0.10768899418479431</v>
      </c>
      <c r="G17" s="14">
        <f t="shared" si="3"/>
        <v>68.000215377988368</v>
      </c>
      <c r="H17" s="16">
        <f t="shared" si="4"/>
        <v>70.211070428602198</v>
      </c>
      <c r="I17" s="14">
        <f t="shared" si="5"/>
        <v>-0.32306698255438293</v>
      </c>
      <c r="J17" s="14">
        <f t="shared" si="6"/>
        <v>80.999353866034895</v>
      </c>
      <c r="K17" s="16">
        <f t="shared" si="7"/>
        <v>74.366788714193419</v>
      </c>
      <c r="L17" s="14">
        <f t="shared" si="8"/>
        <v>0.21537798836958863</v>
      </c>
      <c r="M17" s="14">
        <f t="shared" si="9"/>
        <v>58.000430755976737</v>
      </c>
      <c r="N17" s="16">
        <f t="shared" si="10"/>
        <v>62.42214085720439</v>
      </c>
      <c r="O17" s="14">
        <f t="shared" si="11"/>
        <v>0.10768899418479431</v>
      </c>
      <c r="P17" s="14">
        <f t="shared" si="12"/>
        <v>33.000215377988368</v>
      </c>
      <c r="Q17" s="16">
        <f t="shared" si="13"/>
        <v>35.211070428602198</v>
      </c>
      <c r="R17" s="14">
        <f t="shared" si="14"/>
        <v>0.32306698255438293</v>
      </c>
      <c r="S17" s="14">
        <f t="shared" si="15"/>
        <v>49.000646133965105</v>
      </c>
      <c r="T17" s="16">
        <f t="shared" si="16"/>
        <v>55.633211285806588</v>
      </c>
      <c r="U17" s="12">
        <f>(67 - 62)/46.43</f>
        <v>0.10768899418479431</v>
      </c>
      <c r="V17" s="12">
        <f>62 - (18.57*U17)</f>
        <v>60.000215377988368</v>
      </c>
      <c r="W17" s="16">
        <f xml:space="preserve"> (A17 * U17) + V17</f>
        <v>62.211070428602198</v>
      </c>
      <c r="X17" s="17">
        <f t="shared" si="17"/>
        <v>4.3075597673917727E-2</v>
      </c>
      <c r="Y17" s="18">
        <f t="shared" si="18"/>
        <v>99.20008615119535</v>
      </c>
      <c r="Z17" s="16">
        <f t="shared" si="19"/>
        <v>100.08442817144088</v>
      </c>
      <c r="AA17" s="18">
        <f>(12-7)/46.43</f>
        <v>0.10768899418479431</v>
      </c>
      <c r="AB17" s="18">
        <f>7-(18.57*AA17)</f>
        <v>5.0002153779883693</v>
      </c>
      <c r="AC17" s="16">
        <f>(A17 * AA17) + AB17</f>
        <v>7.2110704286021967</v>
      </c>
      <c r="AD17" s="18">
        <f t="shared" si="20"/>
        <v>0.10768899418479431</v>
      </c>
      <c r="AE17" s="18">
        <f t="shared" si="21"/>
        <v>10.00021537798837</v>
      </c>
      <c r="AF17" s="16">
        <f t="shared" si="22"/>
        <v>12.211070428602198</v>
      </c>
      <c r="AG17" s="17">
        <f t="shared" si="23"/>
        <v>4.3075597673917727E-2</v>
      </c>
      <c r="AH17" s="18">
        <f t="shared" si="24"/>
        <v>3.2000861511953476</v>
      </c>
      <c r="AI17" s="16">
        <f t="shared" si="25"/>
        <v>4.0844281714408783</v>
      </c>
      <c r="AJ17" s="18">
        <f>(2 - 0)/46.43</f>
        <v>4.3075597673917727E-2</v>
      </c>
      <c r="AK17" s="18">
        <f>0-(18.57*AJ17)</f>
        <v>-0.79991384880465222</v>
      </c>
      <c r="AL17" s="16">
        <f>(A17 * AJ17) + AK17</f>
        <v>8.4428171440878774E-2</v>
      </c>
      <c r="AM17" s="18">
        <f t="shared" si="26"/>
        <v>0.21537798836958863</v>
      </c>
      <c r="AN17" s="18">
        <f t="shared" si="27"/>
        <v>56.000430755976737</v>
      </c>
      <c r="AO17" s="16">
        <f t="shared" si="28"/>
        <v>60.42214085720439</v>
      </c>
      <c r="AP17" s="18">
        <f>(7-2)/46.43</f>
        <v>0.10768899418479431</v>
      </c>
      <c r="AQ17" s="18">
        <f>2-(18.57*AP17)</f>
        <v>2.1537798836956945E-4</v>
      </c>
      <c r="AR17" s="16">
        <f>(A17 * AP17) + AQ17</f>
        <v>2.2110704286021967</v>
      </c>
    </row>
    <row r="18" spans="1:44" x14ac:dyDescent="0.3">
      <c r="A18" s="4">
        <v>20.53</v>
      </c>
      <c r="B18" s="12">
        <f>(A18*0.065)+10.79</f>
        <v>12.12445</v>
      </c>
      <c r="C18" s="13">
        <f t="shared" si="0"/>
        <v>4.3075597673917727E-2</v>
      </c>
      <c r="D18" s="14">
        <f t="shared" si="1"/>
        <v>47.20008615119535</v>
      </c>
      <c r="E18" s="16">
        <f>A18*C18+D18</f>
        <v>48.084428171440884</v>
      </c>
      <c r="F18" s="14">
        <f t="shared" si="2"/>
        <v>0.10768899418479431</v>
      </c>
      <c r="G18" s="14">
        <f t="shared" si="3"/>
        <v>68.000215377988368</v>
      </c>
      <c r="H18" s="16">
        <f t="shared" si="4"/>
        <v>70.211070428602198</v>
      </c>
      <c r="I18" s="14">
        <f t="shared" si="5"/>
        <v>-0.32306698255438293</v>
      </c>
      <c r="J18" s="14">
        <f t="shared" si="6"/>
        <v>80.999353866034895</v>
      </c>
      <c r="K18" s="16">
        <f t="shared" si="7"/>
        <v>74.366788714193419</v>
      </c>
      <c r="L18" s="14">
        <f t="shared" si="8"/>
        <v>0.21537798836958863</v>
      </c>
      <c r="M18" s="14">
        <f t="shared" si="9"/>
        <v>58.000430755976737</v>
      </c>
      <c r="N18" s="16">
        <f t="shared" si="10"/>
        <v>62.42214085720439</v>
      </c>
      <c r="O18" s="14">
        <f t="shared" si="11"/>
        <v>0.10768899418479431</v>
      </c>
      <c r="P18" s="14">
        <f t="shared" si="12"/>
        <v>33.000215377988368</v>
      </c>
      <c r="Q18" s="16">
        <f t="shared" si="13"/>
        <v>35.211070428602198</v>
      </c>
      <c r="R18" s="14">
        <f t="shared" si="14"/>
        <v>0.32306698255438293</v>
      </c>
      <c r="S18" s="14">
        <f t="shared" si="15"/>
        <v>49.000646133965105</v>
      </c>
      <c r="T18" s="16">
        <f t="shared" si="16"/>
        <v>55.633211285806588</v>
      </c>
      <c r="U18" s="12">
        <f>(67 - 62)/46.43</f>
        <v>0.10768899418479431</v>
      </c>
      <c r="V18" s="12">
        <f>62 - (18.57*U18)</f>
        <v>60.000215377988368</v>
      </c>
      <c r="W18" s="16">
        <f xml:space="preserve"> (A18 * U18) + V18</f>
        <v>62.211070428602198</v>
      </c>
      <c r="X18" s="17">
        <f t="shared" si="17"/>
        <v>4.3075597673917727E-2</v>
      </c>
      <c r="Y18" s="18">
        <f t="shared" si="18"/>
        <v>99.20008615119535</v>
      </c>
      <c r="Z18" s="16">
        <f t="shared" si="19"/>
        <v>100.08442817144088</v>
      </c>
      <c r="AA18" s="18">
        <f>(12-7)/46.43</f>
        <v>0.10768899418479431</v>
      </c>
      <c r="AB18" s="18">
        <f>7-(18.57*AA18)</f>
        <v>5.0002153779883693</v>
      </c>
      <c r="AC18" s="16">
        <f>(A18 * AA18) + AB18</f>
        <v>7.2110704286021967</v>
      </c>
      <c r="AD18" s="18">
        <f t="shared" si="20"/>
        <v>0.10768899418479431</v>
      </c>
      <c r="AE18" s="18">
        <f t="shared" si="21"/>
        <v>10.00021537798837</v>
      </c>
      <c r="AF18" s="16">
        <f t="shared" si="22"/>
        <v>12.211070428602198</v>
      </c>
      <c r="AG18" s="17">
        <f t="shared" si="23"/>
        <v>4.3075597673917727E-2</v>
      </c>
      <c r="AH18" s="18">
        <f t="shared" si="24"/>
        <v>3.2000861511953476</v>
      </c>
      <c r="AI18" s="16">
        <f t="shared" si="25"/>
        <v>4.0844281714408783</v>
      </c>
      <c r="AJ18" s="18">
        <f>(2 - 0)/46.43</f>
        <v>4.3075597673917727E-2</v>
      </c>
      <c r="AK18" s="18">
        <f>0-(18.57*AJ18)</f>
        <v>-0.79991384880465222</v>
      </c>
      <c r="AL18" s="16">
        <f>(A18 * AJ18) + AK18</f>
        <v>8.4428171440878774E-2</v>
      </c>
      <c r="AM18" s="18">
        <f t="shared" si="26"/>
        <v>0.21537798836958863</v>
      </c>
      <c r="AN18" s="18">
        <f t="shared" si="27"/>
        <v>56.000430755976737</v>
      </c>
      <c r="AO18" s="16">
        <f t="shared" si="28"/>
        <v>60.42214085720439</v>
      </c>
      <c r="AP18" s="18">
        <f>(7-2)/46.43</f>
        <v>0.10768899418479431</v>
      </c>
      <c r="AQ18" s="18">
        <f>2-(18.57*AP18)</f>
        <v>2.1537798836956945E-4</v>
      </c>
      <c r="AR18" s="16">
        <f>(A18 * AP18) + AQ18</f>
        <v>2.2110704286021967</v>
      </c>
    </row>
    <row r="19" spans="1:44" x14ac:dyDescent="0.3">
      <c r="A19" s="4">
        <v>20.53</v>
      </c>
      <c r="B19" s="12">
        <f>(A19*0.065)+10.79</f>
        <v>12.12445</v>
      </c>
      <c r="C19" s="13">
        <f t="shared" si="0"/>
        <v>4.3075597673917727E-2</v>
      </c>
      <c r="D19" s="14">
        <f t="shared" si="1"/>
        <v>47.20008615119535</v>
      </c>
      <c r="E19" s="16">
        <f>A19*C19+D19</f>
        <v>48.084428171440884</v>
      </c>
      <c r="F19" s="14">
        <f t="shared" si="2"/>
        <v>0.10768899418479431</v>
      </c>
      <c r="G19" s="14">
        <f t="shared" si="3"/>
        <v>68.000215377988368</v>
      </c>
      <c r="H19" s="16">
        <f t="shared" si="4"/>
        <v>70.211070428602198</v>
      </c>
      <c r="I19" s="14">
        <f t="shared" si="5"/>
        <v>-0.32306698255438293</v>
      </c>
      <c r="J19" s="14">
        <f t="shared" si="6"/>
        <v>80.999353866034895</v>
      </c>
      <c r="K19" s="16">
        <f t="shared" si="7"/>
        <v>74.366788714193419</v>
      </c>
      <c r="L19" s="14">
        <f t="shared" si="8"/>
        <v>0.21537798836958863</v>
      </c>
      <c r="M19" s="14">
        <f t="shared" si="9"/>
        <v>58.000430755976737</v>
      </c>
      <c r="N19" s="16">
        <f t="shared" si="10"/>
        <v>62.42214085720439</v>
      </c>
      <c r="O19" s="14">
        <f t="shared" si="11"/>
        <v>0.10768899418479431</v>
      </c>
      <c r="P19" s="14">
        <f t="shared" si="12"/>
        <v>33.000215377988368</v>
      </c>
      <c r="Q19" s="16">
        <f t="shared" si="13"/>
        <v>35.211070428602198</v>
      </c>
      <c r="R19" s="14">
        <f t="shared" si="14"/>
        <v>0.32306698255438293</v>
      </c>
      <c r="S19" s="14">
        <f t="shared" si="15"/>
        <v>49.000646133965105</v>
      </c>
      <c r="T19" s="16">
        <f t="shared" si="16"/>
        <v>55.633211285806588</v>
      </c>
      <c r="U19" s="12">
        <f>(67 - 62)/46.43</f>
        <v>0.10768899418479431</v>
      </c>
      <c r="V19" s="12">
        <f>62 - (18.57*U19)</f>
        <v>60.000215377988368</v>
      </c>
      <c r="W19" s="16">
        <f xml:space="preserve"> (A19 * U19) + V19</f>
        <v>62.211070428602198</v>
      </c>
      <c r="X19" s="17">
        <f t="shared" si="17"/>
        <v>4.3075597673917727E-2</v>
      </c>
      <c r="Y19" s="18">
        <f t="shared" si="18"/>
        <v>99.20008615119535</v>
      </c>
      <c r="Z19" s="16">
        <f t="shared" si="19"/>
        <v>100.08442817144088</v>
      </c>
      <c r="AA19" s="18">
        <f>(12-7)/46.43</f>
        <v>0.10768899418479431</v>
      </c>
      <c r="AB19" s="18">
        <f>7-(18.57*AA19)</f>
        <v>5.0002153779883693</v>
      </c>
      <c r="AC19" s="16">
        <f>(A19 * AA19) + AB19</f>
        <v>7.2110704286021967</v>
      </c>
      <c r="AD19" s="18">
        <f t="shared" si="20"/>
        <v>0.10768899418479431</v>
      </c>
      <c r="AE19" s="18">
        <f t="shared" si="21"/>
        <v>10.00021537798837</v>
      </c>
      <c r="AF19" s="16">
        <f t="shared" si="22"/>
        <v>12.211070428602198</v>
      </c>
      <c r="AG19" s="17">
        <f t="shared" si="23"/>
        <v>4.3075597673917727E-2</v>
      </c>
      <c r="AH19" s="18">
        <f t="shared" si="24"/>
        <v>3.2000861511953476</v>
      </c>
      <c r="AI19" s="16">
        <f t="shared" si="25"/>
        <v>4.0844281714408783</v>
      </c>
      <c r="AJ19" s="18">
        <f>(2 - 0)/46.43</f>
        <v>4.3075597673917727E-2</v>
      </c>
      <c r="AK19" s="18">
        <f>0-(18.57*AJ19)</f>
        <v>-0.79991384880465222</v>
      </c>
      <c r="AL19" s="16">
        <f>(A19 * AJ19) + AK19</f>
        <v>8.4428171440878774E-2</v>
      </c>
      <c r="AM19" s="18">
        <f t="shared" si="26"/>
        <v>0.21537798836958863</v>
      </c>
      <c r="AN19" s="18">
        <f t="shared" si="27"/>
        <v>56.000430755976737</v>
      </c>
      <c r="AO19" s="16">
        <f t="shared" si="28"/>
        <v>60.42214085720439</v>
      </c>
      <c r="AP19" s="18">
        <f>(7-2)/46.43</f>
        <v>0.10768899418479431</v>
      </c>
      <c r="AQ19" s="18">
        <f>2-(18.57*AP19)</f>
        <v>2.1537798836956945E-4</v>
      </c>
      <c r="AR19" s="16">
        <f>(A19 * AP19) + AQ19</f>
        <v>2.2110704286021967</v>
      </c>
    </row>
    <row r="20" spans="1:44" x14ac:dyDescent="0.3">
      <c r="A20" s="4">
        <v>20.53</v>
      </c>
      <c r="B20" s="12">
        <f>(A20*0.065)+10.79</f>
        <v>12.12445</v>
      </c>
      <c r="C20" s="13">
        <f t="shared" si="0"/>
        <v>4.3075597673917727E-2</v>
      </c>
      <c r="D20" s="14">
        <f t="shared" si="1"/>
        <v>47.20008615119535</v>
      </c>
      <c r="E20" s="16">
        <f>A20*C20+D20</f>
        <v>48.084428171440884</v>
      </c>
      <c r="F20" s="14">
        <f t="shared" si="2"/>
        <v>0.10768899418479431</v>
      </c>
      <c r="G20" s="14">
        <f t="shared" si="3"/>
        <v>68.000215377988368</v>
      </c>
      <c r="H20" s="16">
        <f t="shared" si="4"/>
        <v>70.211070428602198</v>
      </c>
      <c r="I20" s="14">
        <f t="shared" si="5"/>
        <v>-0.32306698255438293</v>
      </c>
      <c r="J20" s="14">
        <f t="shared" si="6"/>
        <v>80.999353866034895</v>
      </c>
      <c r="K20" s="16">
        <f t="shared" si="7"/>
        <v>74.366788714193419</v>
      </c>
      <c r="L20" s="14">
        <f t="shared" si="8"/>
        <v>0.21537798836958863</v>
      </c>
      <c r="M20" s="14">
        <f t="shared" si="9"/>
        <v>58.000430755976737</v>
      </c>
      <c r="N20" s="16">
        <f t="shared" si="10"/>
        <v>62.42214085720439</v>
      </c>
      <c r="O20" s="14">
        <f t="shared" si="11"/>
        <v>0.10768899418479431</v>
      </c>
      <c r="P20" s="14">
        <f t="shared" si="12"/>
        <v>33.000215377988368</v>
      </c>
      <c r="Q20" s="16">
        <f t="shared" si="13"/>
        <v>35.211070428602198</v>
      </c>
      <c r="R20" s="14">
        <f t="shared" si="14"/>
        <v>0.32306698255438293</v>
      </c>
      <c r="S20" s="14">
        <f t="shared" si="15"/>
        <v>49.000646133965105</v>
      </c>
      <c r="T20" s="16">
        <f t="shared" si="16"/>
        <v>55.633211285806588</v>
      </c>
      <c r="U20" s="12">
        <f>(67 - 62)/46.43</f>
        <v>0.10768899418479431</v>
      </c>
      <c r="V20" s="12">
        <f>62 - (18.57*U20)</f>
        <v>60.000215377988368</v>
      </c>
      <c r="W20" s="16">
        <f xml:space="preserve"> (A20 * U20) + V20</f>
        <v>62.211070428602198</v>
      </c>
      <c r="X20" s="17">
        <f t="shared" si="17"/>
        <v>4.3075597673917727E-2</v>
      </c>
      <c r="Y20" s="18">
        <f t="shared" si="18"/>
        <v>99.20008615119535</v>
      </c>
      <c r="Z20" s="16">
        <f t="shared" si="19"/>
        <v>100.08442817144088</v>
      </c>
      <c r="AA20" s="18">
        <f>(12-7)/46.43</f>
        <v>0.10768899418479431</v>
      </c>
      <c r="AB20" s="18">
        <f>7-(18.57*AA20)</f>
        <v>5.0002153779883693</v>
      </c>
      <c r="AC20" s="16">
        <f>(A20 * AA20) + AB20</f>
        <v>7.2110704286021967</v>
      </c>
      <c r="AD20" s="18">
        <f t="shared" si="20"/>
        <v>0.10768899418479431</v>
      </c>
      <c r="AE20" s="18">
        <f t="shared" si="21"/>
        <v>10.00021537798837</v>
      </c>
      <c r="AF20" s="16">
        <f t="shared" si="22"/>
        <v>12.211070428602198</v>
      </c>
      <c r="AG20" s="17">
        <f t="shared" si="23"/>
        <v>4.3075597673917727E-2</v>
      </c>
      <c r="AH20" s="18">
        <f t="shared" si="24"/>
        <v>3.2000861511953476</v>
      </c>
      <c r="AI20" s="16">
        <f t="shared" si="25"/>
        <v>4.0844281714408783</v>
      </c>
      <c r="AJ20" s="18">
        <f>(2 - 0)/46.43</f>
        <v>4.3075597673917727E-2</v>
      </c>
      <c r="AK20" s="18">
        <f>0-(18.57*AJ20)</f>
        <v>-0.79991384880465222</v>
      </c>
      <c r="AL20" s="16">
        <f>(A20 * AJ20) + AK20</f>
        <v>8.4428171440878774E-2</v>
      </c>
      <c r="AM20" s="18">
        <f t="shared" si="26"/>
        <v>0.21537798836958863</v>
      </c>
      <c r="AN20" s="18">
        <f t="shared" si="27"/>
        <v>56.000430755976737</v>
      </c>
      <c r="AO20" s="16">
        <f t="shared" si="28"/>
        <v>60.42214085720439</v>
      </c>
      <c r="AP20" s="18">
        <f>(7-2)/46.43</f>
        <v>0.10768899418479431</v>
      </c>
      <c r="AQ20" s="18">
        <f>2-(18.57*AP20)</f>
        <v>2.1537798836956945E-4</v>
      </c>
      <c r="AR20" s="16">
        <f>(A20 * AP20) + AQ20</f>
        <v>2.2110704286021967</v>
      </c>
    </row>
    <row r="21" spans="1:44" x14ac:dyDescent="0.3">
      <c r="A21" s="4">
        <v>20.53</v>
      </c>
      <c r="B21" s="12">
        <f>(A21*0.065)+10.79</f>
        <v>12.12445</v>
      </c>
      <c r="C21" s="13">
        <f t="shared" si="0"/>
        <v>4.3075597673917727E-2</v>
      </c>
      <c r="D21" s="14">
        <f t="shared" si="1"/>
        <v>47.20008615119535</v>
      </c>
      <c r="E21" s="16">
        <f>A21*C21+D21</f>
        <v>48.084428171440884</v>
      </c>
      <c r="F21" s="14">
        <f t="shared" si="2"/>
        <v>0.10768899418479431</v>
      </c>
      <c r="G21" s="14">
        <f t="shared" si="3"/>
        <v>68.000215377988368</v>
      </c>
      <c r="H21" s="16">
        <f t="shared" si="4"/>
        <v>70.211070428602198</v>
      </c>
      <c r="I21" s="14">
        <f t="shared" si="5"/>
        <v>-0.32306698255438293</v>
      </c>
      <c r="J21" s="14">
        <f t="shared" si="6"/>
        <v>80.999353866034895</v>
      </c>
      <c r="K21" s="16">
        <f t="shared" si="7"/>
        <v>74.366788714193419</v>
      </c>
      <c r="L21" s="14">
        <f t="shared" si="8"/>
        <v>0.21537798836958863</v>
      </c>
      <c r="M21" s="14">
        <f t="shared" si="9"/>
        <v>58.000430755976737</v>
      </c>
      <c r="N21" s="16">
        <f t="shared" si="10"/>
        <v>62.42214085720439</v>
      </c>
      <c r="O21" s="14">
        <f t="shared" si="11"/>
        <v>0.10768899418479431</v>
      </c>
      <c r="P21" s="14">
        <f t="shared" si="12"/>
        <v>33.000215377988368</v>
      </c>
      <c r="Q21" s="16">
        <f t="shared" si="13"/>
        <v>35.211070428602198</v>
      </c>
      <c r="R21" s="14">
        <f t="shared" si="14"/>
        <v>0.32306698255438293</v>
      </c>
      <c r="S21" s="14">
        <f t="shared" si="15"/>
        <v>49.000646133965105</v>
      </c>
      <c r="T21" s="16">
        <f t="shared" si="16"/>
        <v>55.633211285806588</v>
      </c>
      <c r="U21" s="12">
        <f>(67 - 62)/46.43</f>
        <v>0.10768899418479431</v>
      </c>
      <c r="V21" s="12">
        <f>62 - (18.57*U21)</f>
        <v>60.000215377988368</v>
      </c>
      <c r="W21" s="16">
        <f xml:space="preserve"> (A21 * U21) + V21</f>
        <v>62.211070428602198</v>
      </c>
      <c r="X21" s="17">
        <f t="shared" si="17"/>
        <v>4.3075597673917727E-2</v>
      </c>
      <c r="Y21" s="18">
        <f t="shared" si="18"/>
        <v>99.20008615119535</v>
      </c>
      <c r="Z21" s="16">
        <f t="shared" si="19"/>
        <v>100.08442817144088</v>
      </c>
      <c r="AA21" s="18">
        <f>(12-7)/46.43</f>
        <v>0.10768899418479431</v>
      </c>
      <c r="AB21" s="18">
        <f>7-(18.57*AA21)</f>
        <v>5.0002153779883693</v>
      </c>
      <c r="AC21" s="16">
        <f>(A21 * AA21) + AB21</f>
        <v>7.2110704286021967</v>
      </c>
      <c r="AD21" s="18">
        <f t="shared" si="20"/>
        <v>0.10768899418479431</v>
      </c>
      <c r="AE21" s="18">
        <f t="shared" si="21"/>
        <v>10.00021537798837</v>
      </c>
      <c r="AF21" s="16">
        <f t="shared" si="22"/>
        <v>12.211070428602198</v>
      </c>
      <c r="AG21" s="17">
        <f t="shared" si="23"/>
        <v>4.3075597673917727E-2</v>
      </c>
      <c r="AH21" s="18">
        <f t="shared" si="24"/>
        <v>3.2000861511953476</v>
      </c>
      <c r="AI21" s="16">
        <f t="shared" si="25"/>
        <v>4.0844281714408783</v>
      </c>
      <c r="AJ21" s="18">
        <f>(2 - 0)/46.43</f>
        <v>4.3075597673917727E-2</v>
      </c>
      <c r="AK21" s="18">
        <f>0-(18.57*AJ21)</f>
        <v>-0.79991384880465222</v>
      </c>
      <c r="AL21" s="16">
        <f>(A21 * AJ21) + AK21</f>
        <v>8.4428171440878774E-2</v>
      </c>
      <c r="AM21" s="18">
        <f t="shared" si="26"/>
        <v>0.21537798836958863</v>
      </c>
      <c r="AN21" s="18">
        <f t="shared" si="27"/>
        <v>56.000430755976737</v>
      </c>
      <c r="AO21" s="16">
        <f t="shared" si="28"/>
        <v>60.42214085720439</v>
      </c>
      <c r="AP21" s="18">
        <f>(7-2)/46.43</f>
        <v>0.10768899418479431</v>
      </c>
      <c r="AQ21" s="18">
        <f>2-(18.57*AP21)</f>
        <v>2.1537798836956945E-4</v>
      </c>
      <c r="AR21" s="16">
        <f>(A21 * AP21) + AQ21</f>
        <v>2.2110704286021967</v>
      </c>
    </row>
    <row r="22" spans="1:44" x14ac:dyDescent="0.3">
      <c r="A22" s="4">
        <v>20.53</v>
      </c>
      <c r="B22" s="12">
        <f>(A22*0.065)+10.79</f>
        <v>12.12445</v>
      </c>
      <c r="C22" s="13">
        <f t="shared" si="0"/>
        <v>4.3075597673917727E-2</v>
      </c>
      <c r="D22" s="14">
        <f t="shared" si="1"/>
        <v>47.20008615119535</v>
      </c>
      <c r="E22" s="16">
        <f>A22*C22+D22</f>
        <v>48.084428171440884</v>
      </c>
      <c r="F22" s="14">
        <f t="shared" si="2"/>
        <v>0.10768899418479431</v>
      </c>
      <c r="G22" s="14">
        <f t="shared" si="3"/>
        <v>68.000215377988368</v>
      </c>
      <c r="H22" s="16">
        <f t="shared" si="4"/>
        <v>70.211070428602198</v>
      </c>
      <c r="I22" s="14">
        <f t="shared" si="5"/>
        <v>-0.32306698255438293</v>
      </c>
      <c r="J22" s="14">
        <f t="shared" si="6"/>
        <v>80.999353866034895</v>
      </c>
      <c r="K22" s="16">
        <f t="shared" si="7"/>
        <v>74.366788714193419</v>
      </c>
      <c r="L22" s="14">
        <f t="shared" si="8"/>
        <v>0.21537798836958863</v>
      </c>
      <c r="M22" s="14">
        <f t="shared" si="9"/>
        <v>58.000430755976737</v>
      </c>
      <c r="N22" s="16">
        <f t="shared" si="10"/>
        <v>62.42214085720439</v>
      </c>
      <c r="O22" s="14">
        <f t="shared" si="11"/>
        <v>0.10768899418479431</v>
      </c>
      <c r="P22" s="14">
        <f t="shared" si="12"/>
        <v>33.000215377988368</v>
      </c>
      <c r="Q22" s="16">
        <f t="shared" si="13"/>
        <v>35.211070428602198</v>
      </c>
      <c r="R22" s="14">
        <f t="shared" si="14"/>
        <v>0.32306698255438293</v>
      </c>
      <c r="S22" s="14">
        <f t="shared" si="15"/>
        <v>49.000646133965105</v>
      </c>
      <c r="T22" s="16">
        <f t="shared" si="16"/>
        <v>55.633211285806588</v>
      </c>
      <c r="U22" s="12">
        <f>(67 - 62)/46.43</f>
        <v>0.10768899418479431</v>
      </c>
      <c r="V22" s="12">
        <f>62 - (18.57*U22)</f>
        <v>60.000215377988368</v>
      </c>
      <c r="W22" s="16">
        <f xml:space="preserve"> (A22 * U22) + V22</f>
        <v>62.211070428602198</v>
      </c>
      <c r="X22" s="17">
        <f t="shared" si="17"/>
        <v>4.3075597673917727E-2</v>
      </c>
      <c r="Y22" s="18">
        <f t="shared" si="18"/>
        <v>99.20008615119535</v>
      </c>
      <c r="Z22" s="16">
        <f t="shared" si="19"/>
        <v>100.08442817144088</v>
      </c>
      <c r="AA22" s="18">
        <f>(12-7)/46.43</f>
        <v>0.10768899418479431</v>
      </c>
      <c r="AB22" s="18">
        <f>7-(18.57*AA22)</f>
        <v>5.0002153779883693</v>
      </c>
      <c r="AC22" s="16">
        <f>(A22 * AA22) + AB22</f>
        <v>7.2110704286021967</v>
      </c>
      <c r="AD22" s="18">
        <f t="shared" si="20"/>
        <v>0.10768899418479431</v>
      </c>
      <c r="AE22" s="18">
        <f t="shared" si="21"/>
        <v>10.00021537798837</v>
      </c>
      <c r="AF22" s="16">
        <f t="shared" si="22"/>
        <v>12.211070428602198</v>
      </c>
      <c r="AG22" s="17">
        <f t="shared" si="23"/>
        <v>4.3075597673917727E-2</v>
      </c>
      <c r="AH22" s="18">
        <f t="shared" si="24"/>
        <v>3.2000861511953476</v>
      </c>
      <c r="AI22" s="16">
        <f t="shared" si="25"/>
        <v>4.0844281714408783</v>
      </c>
      <c r="AJ22" s="18">
        <f>(2 - 0)/46.43</f>
        <v>4.3075597673917727E-2</v>
      </c>
      <c r="AK22" s="18">
        <f>0-(18.57*AJ22)</f>
        <v>-0.79991384880465222</v>
      </c>
      <c r="AL22" s="16">
        <f>(A22 * AJ22) + AK22</f>
        <v>8.4428171440878774E-2</v>
      </c>
      <c r="AM22" s="18">
        <f t="shared" si="26"/>
        <v>0.21537798836958863</v>
      </c>
      <c r="AN22" s="18">
        <f t="shared" si="27"/>
        <v>56.000430755976737</v>
      </c>
      <c r="AO22" s="16">
        <f t="shared" si="28"/>
        <v>60.42214085720439</v>
      </c>
      <c r="AP22" s="18">
        <f>(7-2)/46.43</f>
        <v>0.10768899418479431</v>
      </c>
      <c r="AQ22" s="18">
        <f>2-(18.57*AP22)</f>
        <v>2.1537798836956945E-4</v>
      </c>
      <c r="AR22" s="16">
        <f>(A22 * AP22) + AQ22</f>
        <v>2.2110704286021967</v>
      </c>
    </row>
    <row r="23" spans="1:44" x14ac:dyDescent="0.3">
      <c r="A23" s="4">
        <v>20.53</v>
      </c>
      <c r="B23" s="12">
        <f>(A23*0.065)+10.79</f>
        <v>12.12445</v>
      </c>
      <c r="C23" s="13">
        <f t="shared" si="0"/>
        <v>4.3075597673917727E-2</v>
      </c>
      <c r="D23" s="14">
        <f t="shared" si="1"/>
        <v>47.20008615119535</v>
      </c>
      <c r="E23" s="16">
        <f>A23*C23+D23</f>
        <v>48.084428171440884</v>
      </c>
      <c r="F23" s="14">
        <f t="shared" si="2"/>
        <v>0.10768899418479431</v>
      </c>
      <c r="G23" s="14">
        <f t="shared" si="3"/>
        <v>68.000215377988368</v>
      </c>
      <c r="H23" s="16">
        <f t="shared" si="4"/>
        <v>70.211070428602198</v>
      </c>
      <c r="I23" s="14">
        <f t="shared" si="5"/>
        <v>-0.32306698255438293</v>
      </c>
      <c r="J23" s="14">
        <f t="shared" si="6"/>
        <v>80.999353866034895</v>
      </c>
      <c r="K23" s="16">
        <f t="shared" si="7"/>
        <v>74.366788714193419</v>
      </c>
      <c r="L23" s="14">
        <f t="shared" si="8"/>
        <v>0.21537798836958863</v>
      </c>
      <c r="M23" s="14">
        <f t="shared" si="9"/>
        <v>58.000430755976737</v>
      </c>
      <c r="N23" s="16">
        <f t="shared" si="10"/>
        <v>62.42214085720439</v>
      </c>
      <c r="O23" s="14">
        <f t="shared" si="11"/>
        <v>0.10768899418479431</v>
      </c>
      <c r="P23" s="14">
        <f t="shared" si="12"/>
        <v>33.000215377988368</v>
      </c>
      <c r="Q23" s="16">
        <f t="shared" si="13"/>
        <v>35.211070428602198</v>
      </c>
      <c r="R23" s="14">
        <f t="shared" si="14"/>
        <v>0.32306698255438293</v>
      </c>
      <c r="S23" s="14">
        <f t="shared" si="15"/>
        <v>49.000646133965105</v>
      </c>
      <c r="T23" s="16">
        <f t="shared" si="16"/>
        <v>55.633211285806588</v>
      </c>
      <c r="U23" s="12">
        <f>(67 - 62)/46.43</f>
        <v>0.10768899418479431</v>
      </c>
      <c r="V23" s="12">
        <f>62 - (18.57*U23)</f>
        <v>60.000215377988368</v>
      </c>
      <c r="W23" s="16">
        <f xml:space="preserve"> (A23 * U23) + V23</f>
        <v>62.211070428602198</v>
      </c>
      <c r="X23" s="17">
        <f t="shared" si="17"/>
        <v>4.3075597673917727E-2</v>
      </c>
      <c r="Y23" s="18">
        <f t="shared" si="18"/>
        <v>99.20008615119535</v>
      </c>
      <c r="Z23" s="16">
        <f t="shared" si="19"/>
        <v>100.08442817144088</v>
      </c>
      <c r="AA23" s="18">
        <f>(12-7)/46.43</f>
        <v>0.10768899418479431</v>
      </c>
      <c r="AB23" s="18">
        <f>7-(18.57*AA23)</f>
        <v>5.0002153779883693</v>
      </c>
      <c r="AC23" s="16">
        <f>(A23 * AA23) + AB23</f>
        <v>7.2110704286021967</v>
      </c>
      <c r="AD23" s="18">
        <f t="shared" si="20"/>
        <v>0.10768899418479431</v>
      </c>
      <c r="AE23" s="18">
        <f t="shared" si="21"/>
        <v>10.00021537798837</v>
      </c>
      <c r="AF23" s="16">
        <f t="shared" si="22"/>
        <v>12.211070428602198</v>
      </c>
      <c r="AG23" s="17">
        <f t="shared" si="23"/>
        <v>4.3075597673917727E-2</v>
      </c>
      <c r="AH23" s="18">
        <f t="shared" si="24"/>
        <v>3.2000861511953476</v>
      </c>
      <c r="AI23" s="16">
        <f t="shared" si="25"/>
        <v>4.0844281714408783</v>
      </c>
      <c r="AJ23" s="18">
        <f>(2 - 0)/46.43</f>
        <v>4.3075597673917727E-2</v>
      </c>
      <c r="AK23" s="18">
        <f>0-(18.57*AJ23)</f>
        <v>-0.79991384880465222</v>
      </c>
      <c r="AL23" s="16">
        <f>(A23 * AJ23) + AK23</f>
        <v>8.4428171440878774E-2</v>
      </c>
      <c r="AM23" s="18">
        <f t="shared" si="26"/>
        <v>0.21537798836958863</v>
      </c>
      <c r="AN23" s="18">
        <f t="shared" si="27"/>
        <v>56.000430755976737</v>
      </c>
      <c r="AO23" s="16">
        <f t="shared" si="28"/>
        <v>60.42214085720439</v>
      </c>
      <c r="AP23" s="18">
        <f>(7-2)/46.43</f>
        <v>0.10768899418479431</v>
      </c>
      <c r="AQ23" s="18">
        <f>2-(18.57*AP23)</f>
        <v>2.1537798836956945E-4</v>
      </c>
      <c r="AR23" s="16">
        <f>(A23 * AP23) + AQ23</f>
        <v>2.2110704286021967</v>
      </c>
    </row>
    <row r="24" spans="1:44" x14ac:dyDescent="0.3">
      <c r="A24" s="4">
        <v>21.02</v>
      </c>
      <c r="B24" s="12">
        <f>(A24*0.065)+10.79</f>
        <v>12.1563</v>
      </c>
      <c r="C24" s="13">
        <f t="shared" si="0"/>
        <v>4.3075597673917727E-2</v>
      </c>
      <c r="D24" s="14">
        <f t="shared" si="1"/>
        <v>47.20008615119535</v>
      </c>
      <c r="E24" s="16">
        <f>A24*C24+D24</f>
        <v>48.105535214301099</v>
      </c>
      <c r="F24" s="14">
        <f t="shared" si="2"/>
        <v>0.10768899418479431</v>
      </c>
      <c r="G24" s="14">
        <f t="shared" si="3"/>
        <v>68.000215377988368</v>
      </c>
      <c r="H24" s="16">
        <f t="shared" si="4"/>
        <v>70.263838035752741</v>
      </c>
      <c r="I24" s="14">
        <f t="shared" si="5"/>
        <v>-0.32306698255438293</v>
      </c>
      <c r="J24" s="14">
        <f t="shared" si="6"/>
        <v>80.999353866034895</v>
      </c>
      <c r="K24" s="16">
        <f t="shared" si="7"/>
        <v>74.208485892741763</v>
      </c>
      <c r="L24" s="14">
        <f t="shared" si="8"/>
        <v>0.21537798836958863</v>
      </c>
      <c r="M24" s="14">
        <f t="shared" si="9"/>
        <v>58.000430755976737</v>
      </c>
      <c r="N24" s="16">
        <f t="shared" si="10"/>
        <v>62.527676071505489</v>
      </c>
      <c r="O24" s="14">
        <f t="shared" si="11"/>
        <v>0.10768899418479431</v>
      </c>
      <c r="P24" s="14">
        <f t="shared" si="12"/>
        <v>33.000215377988368</v>
      </c>
      <c r="Q24" s="16">
        <f t="shared" si="13"/>
        <v>35.263838035752748</v>
      </c>
      <c r="R24" s="14">
        <f t="shared" si="14"/>
        <v>0.32306698255438293</v>
      </c>
      <c r="S24" s="14">
        <f t="shared" si="15"/>
        <v>49.000646133965105</v>
      </c>
      <c r="T24" s="16">
        <f t="shared" si="16"/>
        <v>55.791514107258237</v>
      </c>
      <c r="U24" s="12">
        <f>(67 - 62)/46.43</f>
        <v>0.10768899418479431</v>
      </c>
      <c r="V24" s="12">
        <f>62 - (18.57*U24)</f>
        <v>60.000215377988368</v>
      </c>
      <c r="W24" s="16">
        <f xml:space="preserve"> (A24 * U24) + V24</f>
        <v>62.263838035752748</v>
      </c>
      <c r="X24" s="17">
        <f t="shared" si="17"/>
        <v>4.3075597673917727E-2</v>
      </c>
      <c r="Y24" s="18">
        <f t="shared" si="18"/>
        <v>99.20008615119535</v>
      </c>
      <c r="Z24" s="16">
        <f t="shared" si="19"/>
        <v>100.1055352143011</v>
      </c>
      <c r="AA24" s="18">
        <f>(12-7)/46.43</f>
        <v>0.10768899418479431</v>
      </c>
      <c r="AB24" s="18">
        <f>7-(18.57*AA24)</f>
        <v>5.0002153779883693</v>
      </c>
      <c r="AC24" s="16">
        <f>(A24 * AA24) + AB24</f>
        <v>7.2638380357527463</v>
      </c>
      <c r="AD24" s="18">
        <f t="shared" si="20"/>
        <v>0.10768899418479431</v>
      </c>
      <c r="AE24" s="18">
        <f t="shared" si="21"/>
        <v>10.00021537798837</v>
      </c>
      <c r="AF24" s="16">
        <f t="shared" si="22"/>
        <v>12.263838035752746</v>
      </c>
      <c r="AG24" s="17">
        <f t="shared" si="23"/>
        <v>4.3075597673917727E-2</v>
      </c>
      <c r="AH24" s="18">
        <f t="shared" si="24"/>
        <v>3.2000861511953476</v>
      </c>
      <c r="AI24" s="16">
        <f t="shared" si="25"/>
        <v>4.1055352143010984</v>
      </c>
      <c r="AJ24" s="18">
        <f>(2 - 0)/46.43</f>
        <v>4.3075597673917727E-2</v>
      </c>
      <c r="AK24" s="18">
        <f>0-(18.57*AJ24)</f>
        <v>-0.79991384880465222</v>
      </c>
      <c r="AL24" s="16">
        <f>(A24 * AJ24) + AK24</f>
        <v>0.10553521430109836</v>
      </c>
      <c r="AM24" s="18">
        <f t="shared" si="26"/>
        <v>0.21537798836958863</v>
      </c>
      <c r="AN24" s="18">
        <f t="shared" si="27"/>
        <v>56.000430755976737</v>
      </c>
      <c r="AO24" s="16">
        <f t="shared" si="28"/>
        <v>60.527676071505489</v>
      </c>
      <c r="AP24" s="18">
        <f>(7-2)/46.43</f>
        <v>0.10768899418479431</v>
      </c>
      <c r="AQ24" s="18">
        <f>2-(18.57*AP24)</f>
        <v>2.1537798836956945E-4</v>
      </c>
      <c r="AR24" s="16">
        <f>(A24 * AP24) + AQ24</f>
        <v>2.2638380357527463</v>
      </c>
    </row>
    <row r="25" spans="1:44" x14ac:dyDescent="0.3">
      <c r="A25" s="4">
        <v>21.02</v>
      </c>
      <c r="B25" s="12">
        <f>(A25*0.065)+10.79</f>
        <v>12.1563</v>
      </c>
      <c r="C25" s="13">
        <f t="shared" si="0"/>
        <v>4.3075597673917727E-2</v>
      </c>
      <c r="D25" s="14">
        <f t="shared" si="1"/>
        <v>47.20008615119535</v>
      </c>
      <c r="E25" s="16">
        <f>A25*C25+D25</f>
        <v>48.105535214301099</v>
      </c>
      <c r="F25" s="14">
        <f t="shared" si="2"/>
        <v>0.10768899418479431</v>
      </c>
      <c r="G25" s="14">
        <f t="shared" si="3"/>
        <v>68.000215377988368</v>
      </c>
      <c r="H25" s="16">
        <f t="shared" si="4"/>
        <v>70.263838035752741</v>
      </c>
      <c r="I25" s="14">
        <f t="shared" si="5"/>
        <v>-0.32306698255438293</v>
      </c>
      <c r="J25" s="14">
        <f t="shared" si="6"/>
        <v>80.999353866034895</v>
      </c>
      <c r="K25" s="16">
        <f t="shared" si="7"/>
        <v>74.208485892741763</v>
      </c>
      <c r="L25" s="14">
        <f t="shared" si="8"/>
        <v>0.21537798836958863</v>
      </c>
      <c r="M25" s="14">
        <f t="shared" si="9"/>
        <v>58.000430755976737</v>
      </c>
      <c r="N25" s="16">
        <f t="shared" si="10"/>
        <v>62.527676071505489</v>
      </c>
      <c r="O25" s="14">
        <f t="shared" si="11"/>
        <v>0.10768899418479431</v>
      </c>
      <c r="P25" s="14">
        <f t="shared" si="12"/>
        <v>33.000215377988368</v>
      </c>
      <c r="Q25" s="16">
        <f t="shared" si="13"/>
        <v>35.263838035752748</v>
      </c>
      <c r="R25" s="14">
        <f t="shared" si="14"/>
        <v>0.32306698255438293</v>
      </c>
      <c r="S25" s="14">
        <f t="shared" si="15"/>
        <v>49.000646133965105</v>
      </c>
      <c r="T25" s="16">
        <f t="shared" si="16"/>
        <v>55.791514107258237</v>
      </c>
      <c r="U25" s="12">
        <f>(67 - 62)/46.43</f>
        <v>0.10768899418479431</v>
      </c>
      <c r="V25" s="12">
        <f>62 - (18.57*U25)</f>
        <v>60.000215377988368</v>
      </c>
      <c r="W25" s="16">
        <f xml:space="preserve"> (A25 * U25) + V25</f>
        <v>62.263838035752748</v>
      </c>
      <c r="X25" s="17">
        <f t="shared" si="17"/>
        <v>4.3075597673917727E-2</v>
      </c>
      <c r="Y25" s="18">
        <f t="shared" si="18"/>
        <v>99.20008615119535</v>
      </c>
      <c r="Z25" s="16">
        <f t="shared" si="19"/>
        <v>100.1055352143011</v>
      </c>
      <c r="AA25" s="18">
        <f>(12-7)/46.43</f>
        <v>0.10768899418479431</v>
      </c>
      <c r="AB25" s="18">
        <f>7-(18.57*AA25)</f>
        <v>5.0002153779883693</v>
      </c>
      <c r="AC25" s="16">
        <f>(A25 * AA25) + AB25</f>
        <v>7.2638380357527463</v>
      </c>
      <c r="AD25" s="18">
        <f t="shared" si="20"/>
        <v>0.10768899418479431</v>
      </c>
      <c r="AE25" s="18">
        <f t="shared" si="21"/>
        <v>10.00021537798837</v>
      </c>
      <c r="AF25" s="16">
        <f t="shared" si="22"/>
        <v>12.263838035752746</v>
      </c>
      <c r="AG25" s="17">
        <f t="shared" si="23"/>
        <v>4.3075597673917727E-2</v>
      </c>
      <c r="AH25" s="18">
        <f t="shared" si="24"/>
        <v>3.2000861511953476</v>
      </c>
      <c r="AI25" s="16">
        <f t="shared" si="25"/>
        <v>4.1055352143010984</v>
      </c>
      <c r="AJ25" s="18">
        <f>(2 - 0)/46.43</f>
        <v>4.3075597673917727E-2</v>
      </c>
      <c r="AK25" s="18">
        <f>0-(18.57*AJ25)</f>
        <v>-0.79991384880465222</v>
      </c>
      <c r="AL25" s="16">
        <f>(A25 * AJ25) + AK25</f>
        <v>0.10553521430109836</v>
      </c>
      <c r="AM25" s="18">
        <f t="shared" si="26"/>
        <v>0.21537798836958863</v>
      </c>
      <c r="AN25" s="18">
        <f t="shared" si="27"/>
        <v>56.000430755976737</v>
      </c>
      <c r="AO25" s="16">
        <f t="shared" si="28"/>
        <v>60.527676071505489</v>
      </c>
      <c r="AP25" s="18">
        <f>(7-2)/46.43</f>
        <v>0.10768899418479431</v>
      </c>
      <c r="AQ25" s="18">
        <f>2-(18.57*AP25)</f>
        <v>2.1537798836956945E-4</v>
      </c>
      <c r="AR25" s="16">
        <f>(A25 * AP25) + AQ25</f>
        <v>2.2638380357527463</v>
      </c>
    </row>
    <row r="26" spans="1:44" x14ac:dyDescent="0.3">
      <c r="A26" s="4">
        <v>21.02</v>
      </c>
      <c r="B26" s="12">
        <f>(A26*0.065)+10.79</f>
        <v>12.1563</v>
      </c>
      <c r="C26" s="13">
        <f t="shared" si="0"/>
        <v>4.3075597673917727E-2</v>
      </c>
      <c r="D26" s="14">
        <f t="shared" si="1"/>
        <v>47.20008615119535</v>
      </c>
      <c r="E26" s="16">
        <f>A26*C26+D26</f>
        <v>48.105535214301099</v>
      </c>
      <c r="F26" s="14">
        <f t="shared" si="2"/>
        <v>0.10768899418479431</v>
      </c>
      <c r="G26" s="14">
        <f t="shared" si="3"/>
        <v>68.000215377988368</v>
      </c>
      <c r="H26" s="16">
        <f t="shared" si="4"/>
        <v>70.263838035752741</v>
      </c>
      <c r="I26" s="14">
        <f t="shared" si="5"/>
        <v>-0.32306698255438293</v>
      </c>
      <c r="J26" s="14">
        <f t="shared" si="6"/>
        <v>80.999353866034895</v>
      </c>
      <c r="K26" s="16">
        <f t="shared" si="7"/>
        <v>74.208485892741763</v>
      </c>
      <c r="L26" s="14">
        <f t="shared" si="8"/>
        <v>0.21537798836958863</v>
      </c>
      <c r="M26" s="14">
        <f t="shared" si="9"/>
        <v>58.000430755976737</v>
      </c>
      <c r="N26" s="16">
        <f t="shared" si="10"/>
        <v>62.527676071505489</v>
      </c>
      <c r="O26" s="14">
        <f t="shared" si="11"/>
        <v>0.10768899418479431</v>
      </c>
      <c r="P26" s="14">
        <f t="shared" si="12"/>
        <v>33.000215377988368</v>
      </c>
      <c r="Q26" s="16">
        <f t="shared" si="13"/>
        <v>35.263838035752748</v>
      </c>
      <c r="R26" s="14">
        <f t="shared" si="14"/>
        <v>0.32306698255438293</v>
      </c>
      <c r="S26" s="14">
        <f t="shared" si="15"/>
        <v>49.000646133965105</v>
      </c>
      <c r="T26" s="16">
        <f t="shared" si="16"/>
        <v>55.791514107258237</v>
      </c>
      <c r="U26" s="12">
        <f>(67 - 62)/46.43</f>
        <v>0.10768899418479431</v>
      </c>
      <c r="V26" s="12">
        <f>62 - (18.57*U26)</f>
        <v>60.000215377988368</v>
      </c>
      <c r="W26" s="16">
        <f xml:space="preserve"> (A26 * U26) + V26</f>
        <v>62.263838035752748</v>
      </c>
      <c r="X26" s="17">
        <f t="shared" si="17"/>
        <v>4.3075597673917727E-2</v>
      </c>
      <c r="Y26" s="18">
        <f t="shared" si="18"/>
        <v>99.20008615119535</v>
      </c>
      <c r="Z26" s="16">
        <f t="shared" si="19"/>
        <v>100.1055352143011</v>
      </c>
      <c r="AA26" s="18">
        <f>(12-7)/46.43</f>
        <v>0.10768899418479431</v>
      </c>
      <c r="AB26" s="18">
        <f>7-(18.57*AA26)</f>
        <v>5.0002153779883693</v>
      </c>
      <c r="AC26" s="16">
        <f>(A26 * AA26) + AB26</f>
        <v>7.2638380357527463</v>
      </c>
      <c r="AD26" s="18">
        <f t="shared" si="20"/>
        <v>0.10768899418479431</v>
      </c>
      <c r="AE26" s="18">
        <f t="shared" si="21"/>
        <v>10.00021537798837</v>
      </c>
      <c r="AF26" s="16">
        <f t="shared" si="22"/>
        <v>12.263838035752746</v>
      </c>
      <c r="AG26" s="17">
        <f t="shared" si="23"/>
        <v>4.3075597673917727E-2</v>
      </c>
      <c r="AH26" s="18">
        <f t="shared" si="24"/>
        <v>3.2000861511953476</v>
      </c>
      <c r="AI26" s="16">
        <f t="shared" si="25"/>
        <v>4.1055352143010984</v>
      </c>
      <c r="AJ26" s="18">
        <f>(2 - 0)/46.43</f>
        <v>4.3075597673917727E-2</v>
      </c>
      <c r="AK26" s="18">
        <f>0-(18.57*AJ26)</f>
        <v>-0.79991384880465222</v>
      </c>
      <c r="AL26" s="16">
        <f>(A26 * AJ26) + AK26</f>
        <v>0.10553521430109836</v>
      </c>
      <c r="AM26" s="18">
        <f t="shared" si="26"/>
        <v>0.21537798836958863</v>
      </c>
      <c r="AN26" s="18">
        <f t="shared" si="27"/>
        <v>56.000430755976737</v>
      </c>
      <c r="AO26" s="16">
        <f t="shared" si="28"/>
        <v>60.527676071505489</v>
      </c>
      <c r="AP26" s="18">
        <f>(7-2)/46.43</f>
        <v>0.10768899418479431</v>
      </c>
      <c r="AQ26" s="18">
        <f>2-(18.57*AP26)</f>
        <v>2.1537798836956945E-4</v>
      </c>
      <c r="AR26" s="16">
        <f>(A26 * AP26) + AQ26</f>
        <v>2.2638380357527463</v>
      </c>
    </row>
    <row r="27" spans="1:44" x14ac:dyDescent="0.3">
      <c r="A27" s="4">
        <v>21.02</v>
      </c>
      <c r="B27" s="12">
        <f>(A27*0.065)+10.79</f>
        <v>12.1563</v>
      </c>
      <c r="C27" s="13">
        <f t="shared" si="0"/>
        <v>4.3075597673917727E-2</v>
      </c>
      <c r="D27" s="14">
        <f t="shared" si="1"/>
        <v>47.20008615119535</v>
      </c>
      <c r="E27" s="16">
        <f>A27*C27+D27</f>
        <v>48.105535214301099</v>
      </c>
      <c r="F27" s="14">
        <f t="shared" si="2"/>
        <v>0.10768899418479431</v>
      </c>
      <c r="G27" s="14">
        <f t="shared" si="3"/>
        <v>68.000215377988368</v>
      </c>
      <c r="H27" s="16">
        <f t="shared" si="4"/>
        <v>70.263838035752741</v>
      </c>
      <c r="I27" s="14">
        <f t="shared" si="5"/>
        <v>-0.32306698255438293</v>
      </c>
      <c r="J27" s="14">
        <f t="shared" si="6"/>
        <v>80.999353866034895</v>
      </c>
      <c r="K27" s="16">
        <f t="shared" si="7"/>
        <v>74.208485892741763</v>
      </c>
      <c r="L27" s="14">
        <f t="shared" si="8"/>
        <v>0.21537798836958863</v>
      </c>
      <c r="M27" s="14">
        <f t="shared" si="9"/>
        <v>58.000430755976737</v>
      </c>
      <c r="N27" s="16">
        <f t="shared" si="10"/>
        <v>62.527676071505489</v>
      </c>
      <c r="O27" s="14">
        <f t="shared" si="11"/>
        <v>0.10768899418479431</v>
      </c>
      <c r="P27" s="14">
        <f t="shared" si="12"/>
        <v>33.000215377988368</v>
      </c>
      <c r="Q27" s="16">
        <f t="shared" si="13"/>
        <v>35.263838035752748</v>
      </c>
      <c r="R27" s="14">
        <f t="shared" si="14"/>
        <v>0.32306698255438293</v>
      </c>
      <c r="S27" s="14">
        <f t="shared" si="15"/>
        <v>49.000646133965105</v>
      </c>
      <c r="T27" s="16">
        <f t="shared" si="16"/>
        <v>55.791514107258237</v>
      </c>
      <c r="U27" s="12">
        <f>(67 - 62)/46.43</f>
        <v>0.10768899418479431</v>
      </c>
      <c r="V27" s="12">
        <f>62 - (18.57*U27)</f>
        <v>60.000215377988368</v>
      </c>
      <c r="W27" s="16">
        <f xml:space="preserve"> (A27 * U27) + V27</f>
        <v>62.263838035752748</v>
      </c>
      <c r="X27" s="17">
        <f t="shared" si="17"/>
        <v>4.3075597673917727E-2</v>
      </c>
      <c r="Y27" s="18">
        <f t="shared" si="18"/>
        <v>99.20008615119535</v>
      </c>
      <c r="Z27" s="16">
        <f t="shared" si="19"/>
        <v>100.1055352143011</v>
      </c>
      <c r="AA27" s="18">
        <f>(12-7)/46.43</f>
        <v>0.10768899418479431</v>
      </c>
      <c r="AB27" s="18">
        <f>7-(18.57*AA27)</f>
        <v>5.0002153779883693</v>
      </c>
      <c r="AC27" s="16">
        <f>(A27 * AA27) + AB27</f>
        <v>7.2638380357527463</v>
      </c>
      <c r="AD27" s="18">
        <f t="shared" si="20"/>
        <v>0.10768899418479431</v>
      </c>
      <c r="AE27" s="18">
        <f t="shared" si="21"/>
        <v>10.00021537798837</v>
      </c>
      <c r="AF27" s="16">
        <f t="shared" si="22"/>
        <v>12.263838035752746</v>
      </c>
      <c r="AG27" s="17">
        <f t="shared" si="23"/>
        <v>4.3075597673917727E-2</v>
      </c>
      <c r="AH27" s="18">
        <f t="shared" si="24"/>
        <v>3.2000861511953476</v>
      </c>
      <c r="AI27" s="16">
        <f t="shared" si="25"/>
        <v>4.1055352143010984</v>
      </c>
      <c r="AJ27" s="18">
        <f>(2 - 0)/46.43</f>
        <v>4.3075597673917727E-2</v>
      </c>
      <c r="AK27" s="18">
        <f>0-(18.57*AJ27)</f>
        <v>-0.79991384880465222</v>
      </c>
      <c r="AL27" s="16">
        <f>(A27 * AJ27) + AK27</f>
        <v>0.10553521430109836</v>
      </c>
      <c r="AM27" s="18">
        <f t="shared" si="26"/>
        <v>0.21537798836958863</v>
      </c>
      <c r="AN27" s="18">
        <f t="shared" si="27"/>
        <v>56.000430755976737</v>
      </c>
      <c r="AO27" s="16">
        <f t="shared" si="28"/>
        <v>60.527676071505489</v>
      </c>
      <c r="AP27" s="18">
        <f>(7-2)/46.43</f>
        <v>0.10768899418479431</v>
      </c>
      <c r="AQ27" s="18">
        <f>2-(18.57*AP27)</f>
        <v>2.1537798836956945E-4</v>
      </c>
      <c r="AR27" s="16">
        <f>(A27 * AP27) + AQ27</f>
        <v>2.2638380357527463</v>
      </c>
    </row>
    <row r="28" spans="1:44" x14ac:dyDescent="0.3">
      <c r="A28" s="4">
        <v>21.02</v>
      </c>
      <c r="B28" s="12">
        <f>(A28*0.065)+10.79</f>
        <v>12.1563</v>
      </c>
      <c r="C28" s="13">
        <f t="shared" si="0"/>
        <v>4.3075597673917727E-2</v>
      </c>
      <c r="D28" s="14">
        <f t="shared" si="1"/>
        <v>47.20008615119535</v>
      </c>
      <c r="E28" s="16">
        <f>A28*C28+D28</f>
        <v>48.105535214301099</v>
      </c>
      <c r="F28" s="14">
        <f t="shared" si="2"/>
        <v>0.10768899418479431</v>
      </c>
      <c r="G28" s="14">
        <f t="shared" si="3"/>
        <v>68.000215377988368</v>
      </c>
      <c r="H28" s="16">
        <f t="shared" si="4"/>
        <v>70.263838035752741</v>
      </c>
      <c r="I28" s="14">
        <f t="shared" si="5"/>
        <v>-0.32306698255438293</v>
      </c>
      <c r="J28" s="14">
        <f t="shared" si="6"/>
        <v>80.999353866034895</v>
      </c>
      <c r="K28" s="16">
        <f t="shared" si="7"/>
        <v>74.208485892741763</v>
      </c>
      <c r="L28" s="14">
        <f t="shared" si="8"/>
        <v>0.21537798836958863</v>
      </c>
      <c r="M28" s="14">
        <f t="shared" si="9"/>
        <v>58.000430755976737</v>
      </c>
      <c r="N28" s="16">
        <f t="shared" si="10"/>
        <v>62.527676071505489</v>
      </c>
      <c r="O28" s="14">
        <f t="shared" si="11"/>
        <v>0.10768899418479431</v>
      </c>
      <c r="P28" s="14">
        <f t="shared" si="12"/>
        <v>33.000215377988368</v>
      </c>
      <c r="Q28" s="16">
        <f t="shared" si="13"/>
        <v>35.263838035752748</v>
      </c>
      <c r="R28" s="14">
        <f t="shared" si="14"/>
        <v>0.32306698255438293</v>
      </c>
      <c r="S28" s="14">
        <f t="shared" si="15"/>
        <v>49.000646133965105</v>
      </c>
      <c r="T28" s="16">
        <f t="shared" si="16"/>
        <v>55.791514107258237</v>
      </c>
      <c r="U28" s="12">
        <f>(67 - 62)/46.43</f>
        <v>0.10768899418479431</v>
      </c>
      <c r="V28" s="12">
        <f>62 - (18.57*U28)</f>
        <v>60.000215377988368</v>
      </c>
      <c r="W28" s="16">
        <f xml:space="preserve"> (A28 * U28) + V28</f>
        <v>62.263838035752748</v>
      </c>
      <c r="X28" s="17">
        <f t="shared" si="17"/>
        <v>4.3075597673917727E-2</v>
      </c>
      <c r="Y28" s="18">
        <f t="shared" si="18"/>
        <v>99.20008615119535</v>
      </c>
      <c r="Z28" s="16">
        <f t="shared" si="19"/>
        <v>100.1055352143011</v>
      </c>
      <c r="AA28" s="18">
        <f>(12-7)/46.43</f>
        <v>0.10768899418479431</v>
      </c>
      <c r="AB28" s="18">
        <f>7-(18.57*AA28)</f>
        <v>5.0002153779883693</v>
      </c>
      <c r="AC28" s="16">
        <f>(A28 * AA28) + AB28</f>
        <v>7.2638380357527463</v>
      </c>
      <c r="AD28" s="18">
        <f t="shared" si="20"/>
        <v>0.10768899418479431</v>
      </c>
      <c r="AE28" s="18">
        <f t="shared" si="21"/>
        <v>10.00021537798837</v>
      </c>
      <c r="AF28" s="16">
        <f t="shared" si="22"/>
        <v>12.263838035752746</v>
      </c>
      <c r="AG28" s="17">
        <f t="shared" si="23"/>
        <v>4.3075597673917727E-2</v>
      </c>
      <c r="AH28" s="18">
        <f t="shared" si="24"/>
        <v>3.2000861511953476</v>
      </c>
      <c r="AI28" s="16">
        <f t="shared" si="25"/>
        <v>4.1055352143010984</v>
      </c>
      <c r="AJ28" s="18">
        <f>(2 - 0)/46.43</f>
        <v>4.3075597673917727E-2</v>
      </c>
      <c r="AK28" s="18">
        <f>0-(18.57*AJ28)</f>
        <v>-0.79991384880465222</v>
      </c>
      <c r="AL28" s="16">
        <f>(A28 * AJ28) + AK28</f>
        <v>0.10553521430109836</v>
      </c>
      <c r="AM28" s="18">
        <f t="shared" si="26"/>
        <v>0.21537798836958863</v>
      </c>
      <c r="AN28" s="18">
        <f t="shared" si="27"/>
        <v>56.000430755976737</v>
      </c>
      <c r="AO28" s="16">
        <f t="shared" si="28"/>
        <v>60.527676071505489</v>
      </c>
      <c r="AP28" s="18">
        <f>(7-2)/46.43</f>
        <v>0.10768899418479431</v>
      </c>
      <c r="AQ28" s="18">
        <f>2-(18.57*AP28)</f>
        <v>2.1537798836956945E-4</v>
      </c>
      <c r="AR28" s="16">
        <f>(A28 * AP28) + AQ28</f>
        <v>2.2638380357527463</v>
      </c>
    </row>
    <row r="29" spans="1:44" x14ac:dyDescent="0.3">
      <c r="A29" s="4">
        <v>21.02</v>
      </c>
      <c r="B29" s="12">
        <f>(A29*0.065)+10.79</f>
        <v>12.1563</v>
      </c>
      <c r="C29" s="13">
        <f t="shared" si="0"/>
        <v>4.3075597673917727E-2</v>
      </c>
      <c r="D29" s="14">
        <f t="shared" si="1"/>
        <v>47.20008615119535</v>
      </c>
      <c r="E29" s="16">
        <f>A29*C29+D29</f>
        <v>48.105535214301099</v>
      </c>
      <c r="F29" s="14">
        <f t="shared" si="2"/>
        <v>0.10768899418479431</v>
      </c>
      <c r="G29" s="14">
        <f t="shared" si="3"/>
        <v>68.000215377988368</v>
      </c>
      <c r="H29" s="16">
        <f t="shared" si="4"/>
        <v>70.263838035752741</v>
      </c>
      <c r="I29" s="14">
        <f t="shared" si="5"/>
        <v>-0.32306698255438293</v>
      </c>
      <c r="J29" s="14">
        <f t="shared" si="6"/>
        <v>80.999353866034895</v>
      </c>
      <c r="K29" s="16">
        <f t="shared" si="7"/>
        <v>74.208485892741763</v>
      </c>
      <c r="L29" s="14">
        <f t="shared" si="8"/>
        <v>0.21537798836958863</v>
      </c>
      <c r="M29" s="14">
        <f t="shared" si="9"/>
        <v>58.000430755976737</v>
      </c>
      <c r="N29" s="16">
        <f t="shared" si="10"/>
        <v>62.527676071505489</v>
      </c>
      <c r="O29" s="14">
        <f t="shared" si="11"/>
        <v>0.10768899418479431</v>
      </c>
      <c r="P29" s="14">
        <f t="shared" si="12"/>
        <v>33.000215377988368</v>
      </c>
      <c r="Q29" s="16">
        <f t="shared" si="13"/>
        <v>35.263838035752748</v>
      </c>
      <c r="R29" s="14">
        <f t="shared" si="14"/>
        <v>0.32306698255438293</v>
      </c>
      <c r="S29" s="14">
        <f t="shared" si="15"/>
        <v>49.000646133965105</v>
      </c>
      <c r="T29" s="16">
        <f t="shared" si="16"/>
        <v>55.791514107258237</v>
      </c>
      <c r="U29" s="12">
        <f>(67 - 62)/46.43</f>
        <v>0.10768899418479431</v>
      </c>
      <c r="V29" s="12">
        <f>62 - (18.57*U29)</f>
        <v>60.000215377988368</v>
      </c>
      <c r="W29" s="16">
        <f xml:space="preserve"> (A29 * U29) + V29</f>
        <v>62.263838035752748</v>
      </c>
      <c r="X29" s="17">
        <f t="shared" si="17"/>
        <v>4.3075597673917727E-2</v>
      </c>
      <c r="Y29" s="18">
        <f t="shared" si="18"/>
        <v>99.20008615119535</v>
      </c>
      <c r="Z29" s="16">
        <f t="shared" si="19"/>
        <v>100.1055352143011</v>
      </c>
      <c r="AA29" s="18">
        <f>(12-7)/46.43</f>
        <v>0.10768899418479431</v>
      </c>
      <c r="AB29" s="18">
        <f>7-(18.57*AA29)</f>
        <v>5.0002153779883693</v>
      </c>
      <c r="AC29" s="16">
        <f>(A29 * AA29) + AB29</f>
        <v>7.2638380357527463</v>
      </c>
      <c r="AD29" s="18">
        <f t="shared" si="20"/>
        <v>0.10768899418479431</v>
      </c>
      <c r="AE29" s="18">
        <f t="shared" si="21"/>
        <v>10.00021537798837</v>
      </c>
      <c r="AF29" s="16">
        <f t="shared" si="22"/>
        <v>12.263838035752746</v>
      </c>
      <c r="AG29" s="17">
        <f t="shared" si="23"/>
        <v>4.3075597673917727E-2</v>
      </c>
      <c r="AH29" s="18">
        <f t="shared" si="24"/>
        <v>3.2000861511953476</v>
      </c>
      <c r="AI29" s="16">
        <f t="shared" si="25"/>
        <v>4.1055352143010984</v>
      </c>
      <c r="AJ29" s="18">
        <f>(2 - 0)/46.43</f>
        <v>4.3075597673917727E-2</v>
      </c>
      <c r="AK29" s="18">
        <f>0-(18.57*AJ29)</f>
        <v>-0.79991384880465222</v>
      </c>
      <c r="AL29" s="16">
        <f>(A29 * AJ29) + AK29</f>
        <v>0.10553521430109836</v>
      </c>
      <c r="AM29" s="18">
        <f t="shared" si="26"/>
        <v>0.21537798836958863</v>
      </c>
      <c r="AN29" s="18">
        <f t="shared" si="27"/>
        <v>56.000430755976737</v>
      </c>
      <c r="AO29" s="16">
        <f t="shared" si="28"/>
        <v>60.527676071505489</v>
      </c>
      <c r="AP29" s="18">
        <f>(7-2)/46.43</f>
        <v>0.10768899418479431</v>
      </c>
      <c r="AQ29" s="18">
        <f>2-(18.57*AP29)</f>
        <v>2.1537798836956945E-4</v>
      </c>
      <c r="AR29" s="16">
        <f>(A29 * AP29) + AQ29</f>
        <v>2.2638380357527463</v>
      </c>
    </row>
    <row r="30" spans="1:44" x14ac:dyDescent="0.3">
      <c r="A30" s="4">
        <v>21.02</v>
      </c>
      <c r="B30" s="12">
        <f>(A30*0.065)+10.79</f>
        <v>12.1563</v>
      </c>
      <c r="C30" s="13">
        <f t="shared" si="0"/>
        <v>4.3075597673917727E-2</v>
      </c>
      <c r="D30" s="14">
        <f t="shared" si="1"/>
        <v>47.20008615119535</v>
      </c>
      <c r="E30" s="16">
        <f>A30*C30+D30</f>
        <v>48.105535214301099</v>
      </c>
      <c r="F30" s="14">
        <f t="shared" si="2"/>
        <v>0.10768899418479431</v>
      </c>
      <c r="G30" s="14">
        <f t="shared" si="3"/>
        <v>68.000215377988368</v>
      </c>
      <c r="H30" s="16">
        <f t="shared" si="4"/>
        <v>70.263838035752741</v>
      </c>
      <c r="I30" s="14">
        <f t="shared" si="5"/>
        <v>-0.32306698255438293</v>
      </c>
      <c r="J30" s="14">
        <f t="shared" si="6"/>
        <v>80.999353866034895</v>
      </c>
      <c r="K30" s="16">
        <f t="shared" si="7"/>
        <v>74.208485892741763</v>
      </c>
      <c r="L30" s="14">
        <f t="shared" si="8"/>
        <v>0.21537798836958863</v>
      </c>
      <c r="M30" s="14">
        <f t="shared" si="9"/>
        <v>58.000430755976737</v>
      </c>
      <c r="N30" s="16">
        <f t="shared" si="10"/>
        <v>62.527676071505489</v>
      </c>
      <c r="O30" s="14">
        <f t="shared" si="11"/>
        <v>0.10768899418479431</v>
      </c>
      <c r="P30" s="14">
        <f t="shared" si="12"/>
        <v>33.000215377988368</v>
      </c>
      <c r="Q30" s="16">
        <f t="shared" si="13"/>
        <v>35.263838035752748</v>
      </c>
      <c r="R30" s="14">
        <f t="shared" si="14"/>
        <v>0.32306698255438293</v>
      </c>
      <c r="S30" s="14">
        <f t="shared" si="15"/>
        <v>49.000646133965105</v>
      </c>
      <c r="T30" s="16">
        <f t="shared" si="16"/>
        <v>55.791514107258237</v>
      </c>
      <c r="U30" s="12">
        <f>(67 - 62)/46.43</f>
        <v>0.10768899418479431</v>
      </c>
      <c r="V30" s="12">
        <f>62 - (18.57*U30)</f>
        <v>60.000215377988368</v>
      </c>
      <c r="W30" s="16">
        <f xml:space="preserve"> (A30 * U30) + V30</f>
        <v>62.263838035752748</v>
      </c>
      <c r="X30" s="17">
        <f t="shared" si="17"/>
        <v>4.3075597673917727E-2</v>
      </c>
      <c r="Y30" s="18">
        <f t="shared" si="18"/>
        <v>99.20008615119535</v>
      </c>
      <c r="Z30" s="16">
        <f t="shared" si="19"/>
        <v>100.1055352143011</v>
      </c>
      <c r="AA30" s="18">
        <f>(12-7)/46.43</f>
        <v>0.10768899418479431</v>
      </c>
      <c r="AB30" s="18">
        <f>7-(18.57*AA30)</f>
        <v>5.0002153779883693</v>
      </c>
      <c r="AC30" s="16">
        <f>(A30 * AA30) + AB30</f>
        <v>7.2638380357527463</v>
      </c>
      <c r="AD30" s="18">
        <f t="shared" si="20"/>
        <v>0.10768899418479431</v>
      </c>
      <c r="AE30" s="18">
        <f t="shared" si="21"/>
        <v>10.00021537798837</v>
      </c>
      <c r="AF30" s="16">
        <f t="shared" si="22"/>
        <v>12.263838035752746</v>
      </c>
      <c r="AG30" s="17">
        <f t="shared" si="23"/>
        <v>4.3075597673917727E-2</v>
      </c>
      <c r="AH30" s="18">
        <f t="shared" si="24"/>
        <v>3.2000861511953476</v>
      </c>
      <c r="AI30" s="16">
        <f t="shared" si="25"/>
        <v>4.1055352143010984</v>
      </c>
      <c r="AJ30" s="18">
        <f>(2 - 0)/46.43</f>
        <v>4.3075597673917727E-2</v>
      </c>
      <c r="AK30" s="18">
        <f>0-(18.57*AJ30)</f>
        <v>-0.79991384880465222</v>
      </c>
      <c r="AL30" s="16">
        <f>(A30 * AJ30) + AK30</f>
        <v>0.10553521430109836</v>
      </c>
      <c r="AM30" s="18">
        <f t="shared" si="26"/>
        <v>0.21537798836958863</v>
      </c>
      <c r="AN30" s="18">
        <f t="shared" si="27"/>
        <v>56.000430755976737</v>
      </c>
      <c r="AO30" s="16">
        <f t="shared" si="28"/>
        <v>60.527676071505489</v>
      </c>
      <c r="AP30" s="18">
        <f>(7-2)/46.43</f>
        <v>0.10768899418479431</v>
      </c>
      <c r="AQ30" s="18">
        <f>2-(18.57*AP30)</f>
        <v>2.1537798836956945E-4</v>
      </c>
      <c r="AR30" s="16">
        <f>(A30 * AP30) + AQ30</f>
        <v>2.2638380357527463</v>
      </c>
    </row>
    <row r="31" spans="1:44" x14ac:dyDescent="0.3">
      <c r="A31" s="4">
        <v>21.02</v>
      </c>
      <c r="B31" s="12">
        <f>(A31*0.065)+10.79</f>
        <v>12.1563</v>
      </c>
      <c r="C31" s="13">
        <f t="shared" si="0"/>
        <v>4.3075597673917727E-2</v>
      </c>
      <c r="D31" s="14">
        <f t="shared" si="1"/>
        <v>47.20008615119535</v>
      </c>
      <c r="E31" s="16">
        <f>A31*C31+D31</f>
        <v>48.105535214301099</v>
      </c>
      <c r="F31" s="14">
        <f t="shared" si="2"/>
        <v>0.10768899418479431</v>
      </c>
      <c r="G31" s="14">
        <f t="shared" si="3"/>
        <v>68.000215377988368</v>
      </c>
      <c r="H31" s="16">
        <f t="shared" si="4"/>
        <v>70.263838035752741</v>
      </c>
      <c r="I31" s="14">
        <f t="shared" si="5"/>
        <v>-0.32306698255438293</v>
      </c>
      <c r="J31" s="14">
        <f t="shared" si="6"/>
        <v>80.999353866034895</v>
      </c>
      <c r="K31" s="16">
        <f t="shared" si="7"/>
        <v>74.208485892741763</v>
      </c>
      <c r="L31" s="14">
        <f t="shared" si="8"/>
        <v>0.21537798836958863</v>
      </c>
      <c r="M31" s="14">
        <f t="shared" si="9"/>
        <v>58.000430755976737</v>
      </c>
      <c r="N31" s="16">
        <f t="shared" si="10"/>
        <v>62.527676071505489</v>
      </c>
      <c r="O31" s="14">
        <f t="shared" si="11"/>
        <v>0.10768899418479431</v>
      </c>
      <c r="P31" s="14">
        <f t="shared" si="12"/>
        <v>33.000215377988368</v>
      </c>
      <c r="Q31" s="16">
        <f t="shared" si="13"/>
        <v>35.263838035752748</v>
      </c>
      <c r="R31" s="14">
        <f t="shared" si="14"/>
        <v>0.32306698255438293</v>
      </c>
      <c r="S31" s="14">
        <f t="shared" si="15"/>
        <v>49.000646133965105</v>
      </c>
      <c r="T31" s="16">
        <f t="shared" si="16"/>
        <v>55.791514107258237</v>
      </c>
      <c r="U31" s="12">
        <f>(67 - 62)/46.43</f>
        <v>0.10768899418479431</v>
      </c>
      <c r="V31" s="12">
        <f>62 - (18.57*U31)</f>
        <v>60.000215377988368</v>
      </c>
      <c r="W31" s="16">
        <f xml:space="preserve"> (A31 * U31) + V31</f>
        <v>62.263838035752748</v>
      </c>
      <c r="X31" s="17">
        <f t="shared" si="17"/>
        <v>4.3075597673917727E-2</v>
      </c>
      <c r="Y31" s="18">
        <f t="shared" si="18"/>
        <v>99.20008615119535</v>
      </c>
      <c r="Z31" s="16">
        <f t="shared" si="19"/>
        <v>100.1055352143011</v>
      </c>
      <c r="AA31" s="18">
        <f>(12-7)/46.43</f>
        <v>0.10768899418479431</v>
      </c>
      <c r="AB31" s="18">
        <f>7-(18.57*AA31)</f>
        <v>5.0002153779883693</v>
      </c>
      <c r="AC31" s="16">
        <f>(A31 * AA31) + AB31</f>
        <v>7.2638380357527463</v>
      </c>
      <c r="AD31" s="18">
        <f t="shared" si="20"/>
        <v>0.10768899418479431</v>
      </c>
      <c r="AE31" s="18">
        <f t="shared" si="21"/>
        <v>10.00021537798837</v>
      </c>
      <c r="AF31" s="16">
        <f t="shared" si="22"/>
        <v>12.263838035752746</v>
      </c>
      <c r="AG31" s="17">
        <f t="shared" si="23"/>
        <v>4.3075597673917727E-2</v>
      </c>
      <c r="AH31" s="18">
        <f t="shared" si="24"/>
        <v>3.2000861511953476</v>
      </c>
      <c r="AI31" s="16">
        <f t="shared" si="25"/>
        <v>4.1055352143010984</v>
      </c>
      <c r="AJ31" s="18">
        <f>(2 - 0)/46.43</f>
        <v>4.3075597673917727E-2</v>
      </c>
      <c r="AK31" s="18">
        <f>0-(18.57*AJ31)</f>
        <v>-0.79991384880465222</v>
      </c>
      <c r="AL31" s="16">
        <f>(A31 * AJ31) + AK31</f>
        <v>0.10553521430109836</v>
      </c>
      <c r="AM31" s="18">
        <f t="shared" si="26"/>
        <v>0.21537798836958863</v>
      </c>
      <c r="AN31" s="18">
        <f t="shared" si="27"/>
        <v>56.000430755976737</v>
      </c>
      <c r="AO31" s="16">
        <f t="shared" si="28"/>
        <v>60.527676071505489</v>
      </c>
      <c r="AP31" s="18">
        <f>(7-2)/46.43</f>
        <v>0.10768899418479431</v>
      </c>
      <c r="AQ31" s="18">
        <f>2-(18.57*AP31)</f>
        <v>2.1537798836956945E-4</v>
      </c>
      <c r="AR31" s="16">
        <f>(A31 * AP31) + AQ31</f>
        <v>2.2638380357527463</v>
      </c>
    </row>
    <row r="32" spans="1:44" x14ac:dyDescent="0.3">
      <c r="A32" s="4">
        <v>21.02</v>
      </c>
      <c r="B32" s="12">
        <f>(A32*0.065)+10.79</f>
        <v>12.1563</v>
      </c>
      <c r="C32" s="13">
        <f t="shared" si="0"/>
        <v>4.3075597673917727E-2</v>
      </c>
      <c r="D32" s="14">
        <f t="shared" si="1"/>
        <v>47.20008615119535</v>
      </c>
      <c r="E32" s="16">
        <f>A32*C32+D32</f>
        <v>48.105535214301099</v>
      </c>
      <c r="F32" s="14">
        <f t="shared" si="2"/>
        <v>0.10768899418479431</v>
      </c>
      <c r="G32" s="14">
        <f t="shared" si="3"/>
        <v>68.000215377988368</v>
      </c>
      <c r="H32" s="16">
        <f t="shared" si="4"/>
        <v>70.263838035752741</v>
      </c>
      <c r="I32" s="14">
        <f t="shared" si="5"/>
        <v>-0.32306698255438293</v>
      </c>
      <c r="J32" s="14">
        <f t="shared" si="6"/>
        <v>80.999353866034895</v>
      </c>
      <c r="K32" s="16">
        <f t="shared" si="7"/>
        <v>74.208485892741763</v>
      </c>
      <c r="L32" s="14">
        <f t="shared" si="8"/>
        <v>0.21537798836958863</v>
      </c>
      <c r="M32" s="14">
        <f t="shared" si="9"/>
        <v>58.000430755976737</v>
      </c>
      <c r="N32" s="16">
        <f t="shared" si="10"/>
        <v>62.527676071505489</v>
      </c>
      <c r="O32" s="14">
        <f t="shared" si="11"/>
        <v>0.10768899418479431</v>
      </c>
      <c r="P32" s="14">
        <f t="shared" si="12"/>
        <v>33.000215377988368</v>
      </c>
      <c r="Q32" s="16">
        <f t="shared" si="13"/>
        <v>35.263838035752748</v>
      </c>
      <c r="R32" s="14">
        <f t="shared" si="14"/>
        <v>0.32306698255438293</v>
      </c>
      <c r="S32" s="14">
        <f t="shared" si="15"/>
        <v>49.000646133965105</v>
      </c>
      <c r="T32" s="16">
        <f t="shared" si="16"/>
        <v>55.791514107258237</v>
      </c>
      <c r="U32" s="12">
        <f>(67 - 62)/46.43</f>
        <v>0.10768899418479431</v>
      </c>
      <c r="V32" s="12">
        <f>62 - (18.57*U32)</f>
        <v>60.000215377988368</v>
      </c>
      <c r="W32" s="16">
        <f xml:space="preserve"> (A32 * U32) + V32</f>
        <v>62.263838035752748</v>
      </c>
      <c r="X32" s="17">
        <f t="shared" si="17"/>
        <v>4.3075597673917727E-2</v>
      </c>
      <c r="Y32" s="18">
        <f t="shared" si="18"/>
        <v>99.20008615119535</v>
      </c>
      <c r="Z32" s="16">
        <f t="shared" si="19"/>
        <v>100.1055352143011</v>
      </c>
      <c r="AA32" s="18">
        <f>(12-7)/46.43</f>
        <v>0.10768899418479431</v>
      </c>
      <c r="AB32" s="18">
        <f>7-(18.57*AA32)</f>
        <v>5.0002153779883693</v>
      </c>
      <c r="AC32" s="16">
        <f>(A32 * AA32) + AB32</f>
        <v>7.2638380357527463</v>
      </c>
      <c r="AD32" s="18">
        <f t="shared" si="20"/>
        <v>0.10768899418479431</v>
      </c>
      <c r="AE32" s="18">
        <f t="shared" si="21"/>
        <v>10.00021537798837</v>
      </c>
      <c r="AF32" s="16">
        <f t="shared" si="22"/>
        <v>12.263838035752746</v>
      </c>
      <c r="AG32" s="17">
        <f t="shared" si="23"/>
        <v>4.3075597673917727E-2</v>
      </c>
      <c r="AH32" s="18">
        <f t="shared" si="24"/>
        <v>3.2000861511953476</v>
      </c>
      <c r="AI32" s="16">
        <f t="shared" si="25"/>
        <v>4.1055352143010984</v>
      </c>
      <c r="AJ32" s="18">
        <f>(2 - 0)/46.43</f>
        <v>4.3075597673917727E-2</v>
      </c>
      <c r="AK32" s="18">
        <f>0-(18.57*AJ32)</f>
        <v>-0.79991384880465222</v>
      </c>
      <c r="AL32" s="16">
        <f>(A32 * AJ32) + AK32</f>
        <v>0.10553521430109836</v>
      </c>
      <c r="AM32" s="18">
        <f t="shared" si="26"/>
        <v>0.21537798836958863</v>
      </c>
      <c r="AN32" s="18">
        <f t="shared" si="27"/>
        <v>56.000430755976737</v>
      </c>
      <c r="AO32" s="16">
        <f t="shared" si="28"/>
        <v>60.527676071505489</v>
      </c>
      <c r="AP32" s="18">
        <f>(7-2)/46.43</f>
        <v>0.10768899418479431</v>
      </c>
      <c r="AQ32" s="18">
        <f>2-(18.57*AP32)</f>
        <v>2.1537798836956945E-4</v>
      </c>
      <c r="AR32" s="16">
        <f>(A32 * AP32) + AQ32</f>
        <v>2.2638380357527463</v>
      </c>
    </row>
    <row r="33" spans="1:44" x14ac:dyDescent="0.3">
      <c r="A33" s="4">
        <v>21.02</v>
      </c>
      <c r="B33" s="12">
        <f>(A33*0.065)+10.79</f>
        <v>12.1563</v>
      </c>
      <c r="C33" s="13">
        <f t="shared" si="0"/>
        <v>4.3075597673917727E-2</v>
      </c>
      <c r="D33" s="14">
        <f t="shared" si="1"/>
        <v>47.20008615119535</v>
      </c>
      <c r="E33" s="16">
        <f>A33*C33+D33</f>
        <v>48.105535214301099</v>
      </c>
      <c r="F33" s="14">
        <f t="shared" si="2"/>
        <v>0.10768899418479431</v>
      </c>
      <c r="G33" s="14">
        <f t="shared" si="3"/>
        <v>68.000215377988368</v>
      </c>
      <c r="H33" s="16">
        <f t="shared" si="4"/>
        <v>70.263838035752741</v>
      </c>
      <c r="I33" s="14">
        <f t="shared" si="5"/>
        <v>-0.32306698255438293</v>
      </c>
      <c r="J33" s="14">
        <f t="shared" si="6"/>
        <v>80.999353866034895</v>
      </c>
      <c r="K33" s="16">
        <f t="shared" si="7"/>
        <v>74.208485892741763</v>
      </c>
      <c r="L33" s="14">
        <f t="shared" si="8"/>
        <v>0.21537798836958863</v>
      </c>
      <c r="M33" s="14">
        <f t="shared" si="9"/>
        <v>58.000430755976737</v>
      </c>
      <c r="N33" s="16">
        <f t="shared" si="10"/>
        <v>62.527676071505489</v>
      </c>
      <c r="O33" s="14">
        <f t="shared" si="11"/>
        <v>0.10768899418479431</v>
      </c>
      <c r="P33" s="14">
        <f t="shared" si="12"/>
        <v>33.000215377988368</v>
      </c>
      <c r="Q33" s="16">
        <f t="shared" si="13"/>
        <v>35.263838035752748</v>
      </c>
      <c r="R33" s="14">
        <f t="shared" si="14"/>
        <v>0.32306698255438293</v>
      </c>
      <c r="S33" s="14">
        <f t="shared" si="15"/>
        <v>49.000646133965105</v>
      </c>
      <c r="T33" s="16">
        <f t="shared" si="16"/>
        <v>55.791514107258237</v>
      </c>
      <c r="U33" s="12">
        <f>(67 - 62)/46.43</f>
        <v>0.10768899418479431</v>
      </c>
      <c r="V33" s="12">
        <f>62 - (18.57*U33)</f>
        <v>60.000215377988368</v>
      </c>
      <c r="W33" s="16">
        <f xml:space="preserve"> (A33 * U33) + V33</f>
        <v>62.263838035752748</v>
      </c>
      <c r="X33" s="17">
        <f t="shared" si="17"/>
        <v>4.3075597673917727E-2</v>
      </c>
      <c r="Y33" s="18">
        <f t="shared" si="18"/>
        <v>99.20008615119535</v>
      </c>
      <c r="Z33" s="16">
        <f t="shared" si="19"/>
        <v>100.1055352143011</v>
      </c>
      <c r="AA33" s="18">
        <f>(12-7)/46.43</f>
        <v>0.10768899418479431</v>
      </c>
      <c r="AB33" s="18">
        <f>7-(18.57*AA33)</f>
        <v>5.0002153779883693</v>
      </c>
      <c r="AC33" s="16">
        <f>(A33 * AA33) + AB33</f>
        <v>7.2638380357527463</v>
      </c>
      <c r="AD33" s="18">
        <f t="shared" si="20"/>
        <v>0.10768899418479431</v>
      </c>
      <c r="AE33" s="18">
        <f t="shared" si="21"/>
        <v>10.00021537798837</v>
      </c>
      <c r="AF33" s="16">
        <f t="shared" si="22"/>
        <v>12.263838035752746</v>
      </c>
      <c r="AG33" s="17">
        <f t="shared" si="23"/>
        <v>4.3075597673917727E-2</v>
      </c>
      <c r="AH33" s="18">
        <f t="shared" si="24"/>
        <v>3.2000861511953476</v>
      </c>
      <c r="AI33" s="16">
        <f t="shared" si="25"/>
        <v>4.1055352143010984</v>
      </c>
      <c r="AJ33" s="18">
        <f>(2 - 0)/46.43</f>
        <v>4.3075597673917727E-2</v>
      </c>
      <c r="AK33" s="18">
        <f>0-(18.57*AJ33)</f>
        <v>-0.79991384880465222</v>
      </c>
      <c r="AL33" s="16">
        <f>(A33 * AJ33) + AK33</f>
        <v>0.10553521430109836</v>
      </c>
      <c r="AM33" s="18">
        <f t="shared" si="26"/>
        <v>0.21537798836958863</v>
      </c>
      <c r="AN33" s="18">
        <f t="shared" si="27"/>
        <v>56.000430755976737</v>
      </c>
      <c r="AO33" s="16">
        <f t="shared" si="28"/>
        <v>60.527676071505489</v>
      </c>
      <c r="AP33" s="18">
        <f>(7-2)/46.43</f>
        <v>0.10768899418479431</v>
      </c>
      <c r="AQ33" s="18">
        <f>2-(18.57*AP33)</f>
        <v>2.1537798836956945E-4</v>
      </c>
      <c r="AR33" s="16">
        <f>(A33 * AP33) + AQ33</f>
        <v>2.2638380357527463</v>
      </c>
    </row>
    <row r="34" spans="1:44" x14ac:dyDescent="0.3">
      <c r="A34" s="4">
        <v>21.51</v>
      </c>
      <c r="B34" s="12">
        <f>(A34*0.065)+10.79</f>
        <v>12.18815</v>
      </c>
      <c r="C34" s="13">
        <f t="shared" si="0"/>
        <v>4.3075597673917727E-2</v>
      </c>
      <c r="D34" s="14">
        <f t="shared" si="1"/>
        <v>47.20008615119535</v>
      </c>
      <c r="E34" s="16">
        <f>A34*C34+D34</f>
        <v>48.126642257161322</v>
      </c>
      <c r="F34" s="14">
        <f t="shared" si="2"/>
        <v>0.10768899418479431</v>
      </c>
      <c r="G34" s="14">
        <f t="shared" si="3"/>
        <v>68.000215377988368</v>
      </c>
      <c r="H34" s="16">
        <f t="shared" si="4"/>
        <v>70.316605642903298</v>
      </c>
      <c r="I34" s="14">
        <f t="shared" si="5"/>
        <v>-0.32306698255438293</v>
      </c>
      <c r="J34" s="14">
        <f t="shared" si="6"/>
        <v>80.999353866034895</v>
      </c>
      <c r="K34" s="16">
        <f t="shared" si="7"/>
        <v>74.050183071290121</v>
      </c>
      <c r="L34" s="14">
        <f t="shared" si="8"/>
        <v>0.21537798836958863</v>
      </c>
      <c r="M34" s="14">
        <f t="shared" si="9"/>
        <v>58.000430755976737</v>
      </c>
      <c r="N34" s="16">
        <f t="shared" si="10"/>
        <v>62.633211285806588</v>
      </c>
      <c r="O34" s="14">
        <f t="shared" si="11"/>
        <v>0.10768899418479431</v>
      </c>
      <c r="P34" s="14">
        <f t="shared" si="12"/>
        <v>33.000215377988368</v>
      </c>
      <c r="Q34" s="16">
        <f t="shared" si="13"/>
        <v>35.316605642903298</v>
      </c>
      <c r="R34" s="14">
        <f t="shared" si="14"/>
        <v>0.32306698255438293</v>
      </c>
      <c r="S34" s="14">
        <f t="shared" si="15"/>
        <v>49.000646133965105</v>
      </c>
      <c r="T34" s="16">
        <f t="shared" si="16"/>
        <v>55.949816928709879</v>
      </c>
      <c r="U34" s="12">
        <f>(67 - 62)/46.43</f>
        <v>0.10768899418479431</v>
      </c>
      <c r="V34" s="12">
        <f>62 - (18.57*U34)</f>
        <v>60.000215377988368</v>
      </c>
      <c r="W34" s="16">
        <f xml:space="preserve"> (A34 * U34) + V34</f>
        <v>62.316605642903298</v>
      </c>
      <c r="X34" s="17">
        <f t="shared" si="17"/>
        <v>4.3075597673917727E-2</v>
      </c>
      <c r="Y34" s="18">
        <f t="shared" si="18"/>
        <v>99.20008615119535</v>
      </c>
      <c r="Z34" s="16">
        <f t="shared" si="19"/>
        <v>100.12664225716132</v>
      </c>
      <c r="AA34" s="18">
        <f>(12-7)/46.43</f>
        <v>0.10768899418479431</v>
      </c>
      <c r="AB34" s="18">
        <f>7-(18.57*AA34)</f>
        <v>5.0002153779883693</v>
      </c>
      <c r="AC34" s="16">
        <f>(A34 * AA34) + AB34</f>
        <v>7.3166056429032951</v>
      </c>
      <c r="AD34" s="18">
        <f t="shared" si="20"/>
        <v>0.10768899418479431</v>
      </c>
      <c r="AE34" s="18">
        <f t="shared" si="21"/>
        <v>10.00021537798837</v>
      </c>
      <c r="AF34" s="16">
        <f t="shared" si="22"/>
        <v>12.316605642903296</v>
      </c>
      <c r="AG34" s="17">
        <f t="shared" si="23"/>
        <v>4.3075597673917727E-2</v>
      </c>
      <c r="AH34" s="18">
        <f t="shared" si="24"/>
        <v>3.2000861511953476</v>
      </c>
      <c r="AI34" s="16">
        <f t="shared" si="25"/>
        <v>4.1266422571613184</v>
      </c>
      <c r="AJ34" s="18">
        <f>(2 - 0)/46.43</f>
        <v>4.3075597673917727E-2</v>
      </c>
      <c r="AK34" s="18">
        <f>0-(18.57*AJ34)</f>
        <v>-0.79991384880465222</v>
      </c>
      <c r="AL34" s="16">
        <f>(A34 * AJ34) + AK34</f>
        <v>0.12664225716131816</v>
      </c>
      <c r="AM34" s="18">
        <f t="shared" si="26"/>
        <v>0.21537798836958863</v>
      </c>
      <c r="AN34" s="18">
        <f t="shared" si="27"/>
        <v>56.000430755976737</v>
      </c>
      <c r="AO34" s="16">
        <f t="shared" si="28"/>
        <v>60.633211285806588</v>
      </c>
      <c r="AP34" s="18">
        <f>(7-2)/46.43</f>
        <v>0.10768899418479431</v>
      </c>
      <c r="AQ34" s="18">
        <f>2-(18.57*AP34)</f>
        <v>2.1537798836956945E-4</v>
      </c>
      <c r="AR34" s="16">
        <f>(A34 * AP34) + AQ34</f>
        <v>2.3166056429032951</v>
      </c>
    </row>
    <row r="35" spans="1:44" x14ac:dyDescent="0.3">
      <c r="A35" s="4">
        <v>21.51</v>
      </c>
      <c r="B35" s="12">
        <f>(A35*0.065)+10.79</f>
        <v>12.18815</v>
      </c>
      <c r="C35" s="13">
        <f t="shared" si="0"/>
        <v>4.3075597673917727E-2</v>
      </c>
      <c r="D35" s="14">
        <f t="shared" si="1"/>
        <v>47.20008615119535</v>
      </c>
      <c r="E35" s="16">
        <f>A35*C35+D35</f>
        <v>48.126642257161322</v>
      </c>
      <c r="F35" s="14">
        <f t="shared" si="2"/>
        <v>0.10768899418479431</v>
      </c>
      <c r="G35" s="14">
        <f t="shared" si="3"/>
        <v>68.000215377988368</v>
      </c>
      <c r="H35" s="16">
        <f t="shared" si="4"/>
        <v>70.316605642903298</v>
      </c>
      <c r="I35" s="14">
        <f t="shared" si="5"/>
        <v>-0.32306698255438293</v>
      </c>
      <c r="J35" s="14">
        <f t="shared" si="6"/>
        <v>80.999353866034895</v>
      </c>
      <c r="K35" s="16">
        <f t="shared" si="7"/>
        <v>74.050183071290121</v>
      </c>
      <c r="L35" s="14">
        <f t="shared" si="8"/>
        <v>0.21537798836958863</v>
      </c>
      <c r="M35" s="14">
        <f t="shared" si="9"/>
        <v>58.000430755976737</v>
      </c>
      <c r="N35" s="16">
        <f t="shared" si="10"/>
        <v>62.633211285806588</v>
      </c>
      <c r="O35" s="14">
        <f t="shared" si="11"/>
        <v>0.10768899418479431</v>
      </c>
      <c r="P35" s="14">
        <f t="shared" si="12"/>
        <v>33.000215377988368</v>
      </c>
      <c r="Q35" s="16">
        <f t="shared" si="13"/>
        <v>35.316605642903298</v>
      </c>
      <c r="R35" s="14">
        <f t="shared" si="14"/>
        <v>0.32306698255438293</v>
      </c>
      <c r="S35" s="14">
        <f t="shared" si="15"/>
        <v>49.000646133965105</v>
      </c>
      <c r="T35" s="16">
        <f t="shared" si="16"/>
        <v>55.949816928709879</v>
      </c>
      <c r="U35" s="12">
        <f>(67 - 62)/46.43</f>
        <v>0.10768899418479431</v>
      </c>
      <c r="V35" s="12">
        <f>62 - (18.57*U35)</f>
        <v>60.000215377988368</v>
      </c>
      <c r="W35" s="16">
        <f xml:space="preserve"> (A35 * U35) + V35</f>
        <v>62.316605642903298</v>
      </c>
      <c r="X35" s="17">
        <f t="shared" si="17"/>
        <v>4.3075597673917727E-2</v>
      </c>
      <c r="Y35" s="18">
        <f t="shared" si="18"/>
        <v>99.20008615119535</v>
      </c>
      <c r="Z35" s="16">
        <f t="shared" si="19"/>
        <v>100.12664225716132</v>
      </c>
      <c r="AA35" s="18">
        <f>(12-7)/46.43</f>
        <v>0.10768899418479431</v>
      </c>
      <c r="AB35" s="18">
        <f>7-(18.57*AA35)</f>
        <v>5.0002153779883693</v>
      </c>
      <c r="AC35" s="16">
        <f>(A35 * AA35) + AB35</f>
        <v>7.3166056429032951</v>
      </c>
      <c r="AD35" s="18">
        <f t="shared" si="20"/>
        <v>0.10768899418479431</v>
      </c>
      <c r="AE35" s="18">
        <f t="shared" si="21"/>
        <v>10.00021537798837</v>
      </c>
      <c r="AF35" s="16">
        <f t="shared" si="22"/>
        <v>12.316605642903296</v>
      </c>
      <c r="AG35" s="17">
        <f t="shared" si="23"/>
        <v>4.3075597673917727E-2</v>
      </c>
      <c r="AH35" s="18">
        <f t="shared" si="24"/>
        <v>3.2000861511953476</v>
      </c>
      <c r="AI35" s="16">
        <f t="shared" si="25"/>
        <v>4.1266422571613184</v>
      </c>
      <c r="AJ35" s="18">
        <f>(2 - 0)/46.43</f>
        <v>4.3075597673917727E-2</v>
      </c>
      <c r="AK35" s="18">
        <f>0-(18.57*AJ35)</f>
        <v>-0.79991384880465222</v>
      </c>
      <c r="AL35" s="16">
        <f>(A35 * AJ35) + AK35</f>
        <v>0.12664225716131816</v>
      </c>
      <c r="AM35" s="18">
        <f t="shared" si="26"/>
        <v>0.21537798836958863</v>
      </c>
      <c r="AN35" s="18">
        <f t="shared" si="27"/>
        <v>56.000430755976737</v>
      </c>
      <c r="AO35" s="16">
        <f t="shared" si="28"/>
        <v>60.633211285806588</v>
      </c>
      <c r="AP35" s="18">
        <f>(7-2)/46.43</f>
        <v>0.10768899418479431</v>
      </c>
      <c r="AQ35" s="18">
        <f>2-(18.57*AP35)</f>
        <v>2.1537798836956945E-4</v>
      </c>
      <c r="AR35" s="16">
        <f>(A35 * AP35) + AQ35</f>
        <v>2.3166056429032951</v>
      </c>
    </row>
    <row r="36" spans="1:44" x14ac:dyDescent="0.3">
      <c r="A36" s="4">
        <v>21.51</v>
      </c>
      <c r="B36" s="12">
        <f>(A36*0.065)+10.79</f>
        <v>12.18815</v>
      </c>
      <c r="C36" s="13">
        <f t="shared" si="0"/>
        <v>4.3075597673917727E-2</v>
      </c>
      <c r="D36" s="14">
        <f t="shared" si="1"/>
        <v>47.20008615119535</v>
      </c>
      <c r="E36" s="16">
        <f>A36*C36+D36</f>
        <v>48.126642257161322</v>
      </c>
      <c r="F36" s="14">
        <f t="shared" si="2"/>
        <v>0.10768899418479431</v>
      </c>
      <c r="G36" s="14">
        <f t="shared" si="3"/>
        <v>68.000215377988368</v>
      </c>
      <c r="H36" s="16">
        <f t="shared" si="4"/>
        <v>70.316605642903298</v>
      </c>
      <c r="I36" s="14">
        <f t="shared" si="5"/>
        <v>-0.32306698255438293</v>
      </c>
      <c r="J36" s="14">
        <f t="shared" si="6"/>
        <v>80.999353866034895</v>
      </c>
      <c r="K36" s="16">
        <f t="shared" si="7"/>
        <v>74.050183071290121</v>
      </c>
      <c r="L36" s="14">
        <f t="shared" si="8"/>
        <v>0.21537798836958863</v>
      </c>
      <c r="M36" s="14">
        <f t="shared" si="9"/>
        <v>58.000430755976737</v>
      </c>
      <c r="N36" s="16">
        <f t="shared" si="10"/>
        <v>62.633211285806588</v>
      </c>
      <c r="O36" s="14">
        <f t="shared" si="11"/>
        <v>0.10768899418479431</v>
      </c>
      <c r="P36" s="14">
        <f t="shared" si="12"/>
        <v>33.000215377988368</v>
      </c>
      <c r="Q36" s="16">
        <f t="shared" si="13"/>
        <v>35.316605642903298</v>
      </c>
      <c r="R36" s="14">
        <f t="shared" si="14"/>
        <v>0.32306698255438293</v>
      </c>
      <c r="S36" s="14">
        <f t="shared" si="15"/>
        <v>49.000646133965105</v>
      </c>
      <c r="T36" s="16">
        <f t="shared" si="16"/>
        <v>55.949816928709879</v>
      </c>
      <c r="U36" s="12">
        <f>(67 - 62)/46.43</f>
        <v>0.10768899418479431</v>
      </c>
      <c r="V36" s="12">
        <f>62 - (18.57*U36)</f>
        <v>60.000215377988368</v>
      </c>
      <c r="W36" s="16">
        <f xml:space="preserve"> (A36 * U36) + V36</f>
        <v>62.316605642903298</v>
      </c>
      <c r="X36" s="17">
        <f t="shared" si="17"/>
        <v>4.3075597673917727E-2</v>
      </c>
      <c r="Y36" s="18">
        <f t="shared" si="18"/>
        <v>99.20008615119535</v>
      </c>
      <c r="Z36" s="16">
        <f t="shared" si="19"/>
        <v>100.12664225716132</v>
      </c>
      <c r="AA36" s="18">
        <f>(12-7)/46.43</f>
        <v>0.10768899418479431</v>
      </c>
      <c r="AB36" s="18">
        <f>7-(18.57*AA36)</f>
        <v>5.0002153779883693</v>
      </c>
      <c r="AC36" s="16">
        <f>(A36 * AA36) + AB36</f>
        <v>7.3166056429032951</v>
      </c>
      <c r="AD36" s="18">
        <f t="shared" si="20"/>
        <v>0.10768899418479431</v>
      </c>
      <c r="AE36" s="18">
        <f t="shared" si="21"/>
        <v>10.00021537798837</v>
      </c>
      <c r="AF36" s="16">
        <f t="shared" si="22"/>
        <v>12.316605642903296</v>
      </c>
      <c r="AG36" s="17">
        <f t="shared" si="23"/>
        <v>4.3075597673917727E-2</v>
      </c>
      <c r="AH36" s="18">
        <f t="shared" si="24"/>
        <v>3.2000861511953476</v>
      </c>
      <c r="AI36" s="16">
        <f t="shared" si="25"/>
        <v>4.1266422571613184</v>
      </c>
      <c r="AJ36" s="18">
        <f>(2 - 0)/46.43</f>
        <v>4.3075597673917727E-2</v>
      </c>
      <c r="AK36" s="18">
        <f>0-(18.57*AJ36)</f>
        <v>-0.79991384880465222</v>
      </c>
      <c r="AL36" s="16">
        <f>(A36 * AJ36) + AK36</f>
        <v>0.12664225716131816</v>
      </c>
      <c r="AM36" s="18">
        <f t="shared" si="26"/>
        <v>0.21537798836958863</v>
      </c>
      <c r="AN36" s="18">
        <f t="shared" si="27"/>
        <v>56.000430755976737</v>
      </c>
      <c r="AO36" s="16">
        <f t="shared" si="28"/>
        <v>60.633211285806588</v>
      </c>
      <c r="AP36" s="18">
        <f>(7-2)/46.43</f>
        <v>0.10768899418479431</v>
      </c>
      <c r="AQ36" s="18">
        <f>2-(18.57*AP36)</f>
        <v>2.1537798836956945E-4</v>
      </c>
      <c r="AR36" s="16">
        <f>(A36 * AP36) + AQ36</f>
        <v>2.3166056429032951</v>
      </c>
    </row>
    <row r="37" spans="1:44" x14ac:dyDescent="0.3">
      <c r="A37" s="4">
        <v>21.51</v>
      </c>
      <c r="B37" s="12">
        <f>(A37*0.065)+10.79</f>
        <v>12.18815</v>
      </c>
      <c r="C37" s="13">
        <f t="shared" si="0"/>
        <v>4.3075597673917727E-2</v>
      </c>
      <c r="D37" s="14">
        <f t="shared" si="1"/>
        <v>47.20008615119535</v>
      </c>
      <c r="E37" s="16">
        <f>A37*C37+D37</f>
        <v>48.126642257161322</v>
      </c>
      <c r="F37" s="14">
        <f t="shared" si="2"/>
        <v>0.10768899418479431</v>
      </c>
      <c r="G37" s="14">
        <f t="shared" si="3"/>
        <v>68.000215377988368</v>
      </c>
      <c r="H37" s="16">
        <f t="shared" si="4"/>
        <v>70.316605642903298</v>
      </c>
      <c r="I37" s="14">
        <f t="shared" si="5"/>
        <v>-0.32306698255438293</v>
      </c>
      <c r="J37" s="14">
        <f t="shared" si="6"/>
        <v>80.999353866034895</v>
      </c>
      <c r="K37" s="16">
        <f t="shared" si="7"/>
        <v>74.050183071290121</v>
      </c>
      <c r="L37" s="14">
        <f t="shared" si="8"/>
        <v>0.21537798836958863</v>
      </c>
      <c r="M37" s="14">
        <f t="shared" si="9"/>
        <v>58.000430755976737</v>
      </c>
      <c r="N37" s="16">
        <f t="shared" si="10"/>
        <v>62.633211285806588</v>
      </c>
      <c r="O37" s="14">
        <f t="shared" si="11"/>
        <v>0.10768899418479431</v>
      </c>
      <c r="P37" s="14">
        <f t="shared" si="12"/>
        <v>33.000215377988368</v>
      </c>
      <c r="Q37" s="16">
        <f t="shared" si="13"/>
        <v>35.316605642903298</v>
      </c>
      <c r="R37" s="14">
        <f t="shared" si="14"/>
        <v>0.32306698255438293</v>
      </c>
      <c r="S37" s="14">
        <f t="shared" si="15"/>
        <v>49.000646133965105</v>
      </c>
      <c r="T37" s="16">
        <f t="shared" si="16"/>
        <v>55.949816928709879</v>
      </c>
      <c r="U37" s="12">
        <f>(67 - 62)/46.43</f>
        <v>0.10768899418479431</v>
      </c>
      <c r="V37" s="12">
        <f>62 - (18.57*U37)</f>
        <v>60.000215377988368</v>
      </c>
      <c r="W37" s="16">
        <f xml:space="preserve"> (A37 * U37) + V37</f>
        <v>62.316605642903298</v>
      </c>
      <c r="X37" s="17">
        <f t="shared" si="17"/>
        <v>4.3075597673917727E-2</v>
      </c>
      <c r="Y37" s="18">
        <f t="shared" si="18"/>
        <v>99.20008615119535</v>
      </c>
      <c r="Z37" s="16">
        <f t="shared" si="19"/>
        <v>100.12664225716132</v>
      </c>
      <c r="AA37" s="18">
        <f>(12-7)/46.43</f>
        <v>0.10768899418479431</v>
      </c>
      <c r="AB37" s="18">
        <f>7-(18.57*AA37)</f>
        <v>5.0002153779883693</v>
      </c>
      <c r="AC37" s="16">
        <f>(A37 * AA37) + AB37</f>
        <v>7.3166056429032951</v>
      </c>
      <c r="AD37" s="18">
        <f t="shared" si="20"/>
        <v>0.10768899418479431</v>
      </c>
      <c r="AE37" s="18">
        <f t="shared" si="21"/>
        <v>10.00021537798837</v>
      </c>
      <c r="AF37" s="16">
        <f t="shared" si="22"/>
        <v>12.316605642903296</v>
      </c>
      <c r="AG37" s="17">
        <f t="shared" si="23"/>
        <v>4.3075597673917727E-2</v>
      </c>
      <c r="AH37" s="18">
        <f t="shared" si="24"/>
        <v>3.2000861511953476</v>
      </c>
      <c r="AI37" s="16">
        <f t="shared" si="25"/>
        <v>4.1266422571613184</v>
      </c>
      <c r="AJ37" s="18">
        <f>(2 - 0)/46.43</f>
        <v>4.3075597673917727E-2</v>
      </c>
      <c r="AK37" s="18">
        <f>0-(18.57*AJ37)</f>
        <v>-0.79991384880465222</v>
      </c>
      <c r="AL37" s="16">
        <f>(A37 * AJ37) + AK37</f>
        <v>0.12664225716131816</v>
      </c>
      <c r="AM37" s="18">
        <f t="shared" si="26"/>
        <v>0.21537798836958863</v>
      </c>
      <c r="AN37" s="18">
        <f t="shared" si="27"/>
        <v>56.000430755976737</v>
      </c>
      <c r="AO37" s="16">
        <f t="shared" si="28"/>
        <v>60.633211285806588</v>
      </c>
      <c r="AP37" s="18">
        <f>(7-2)/46.43</f>
        <v>0.10768899418479431</v>
      </c>
      <c r="AQ37" s="18">
        <f>2-(18.57*AP37)</f>
        <v>2.1537798836956945E-4</v>
      </c>
      <c r="AR37" s="16">
        <f>(A37 * AP37) + AQ37</f>
        <v>2.3166056429032951</v>
      </c>
    </row>
    <row r="38" spans="1:44" x14ac:dyDescent="0.3">
      <c r="A38" s="4">
        <v>21.51</v>
      </c>
      <c r="B38" s="12">
        <f>(A38*0.065)+10.79</f>
        <v>12.18815</v>
      </c>
      <c r="C38" s="13">
        <f t="shared" si="0"/>
        <v>4.3075597673917727E-2</v>
      </c>
      <c r="D38" s="14">
        <f t="shared" si="1"/>
        <v>47.20008615119535</v>
      </c>
      <c r="E38" s="16">
        <f>A38*C38+D38</f>
        <v>48.126642257161322</v>
      </c>
      <c r="F38" s="14">
        <f t="shared" si="2"/>
        <v>0.10768899418479431</v>
      </c>
      <c r="G38" s="14">
        <f t="shared" si="3"/>
        <v>68.000215377988368</v>
      </c>
      <c r="H38" s="16">
        <f t="shared" si="4"/>
        <v>70.316605642903298</v>
      </c>
      <c r="I38" s="14">
        <f t="shared" si="5"/>
        <v>-0.32306698255438293</v>
      </c>
      <c r="J38" s="14">
        <f t="shared" si="6"/>
        <v>80.999353866034895</v>
      </c>
      <c r="K38" s="16">
        <f t="shared" si="7"/>
        <v>74.050183071290121</v>
      </c>
      <c r="L38" s="14">
        <f t="shared" si="8"/>
        <v>0.21537798836958863</v>
      </c>
      <c r="M38" s="14">
        <f t="shared" si="9"/>
        <v>58.000430755976737</v>
      </c>
      <c r="N38" s="16">
        <f t="shared" si="10"/>
        <v>62.633211285806588</v>
      </c>
      <c r="O38" s="14">
        <f t="shared" si="11"/>
        <v>0.10768899418479431</v>
      </c>
      <c r="P38" s="14">
        <f t="shared" si="12"/>
        <v>33.000215377988368</v>
      </c>
      <c r="Q38" s="16">
        <f t="shared" si="13"/>
        <v>35.316605642903298</v>
      </c>
      <c r="R38" s="14">
        <f t="shared" si="14"/>
        <v>0.32306698255438293</v>
      </c>
      <c r="S38" s="14">
        <f t="shared" si="15"/>
        <v>49.000646133965105</v>
      </c>
      <c r="T38" s="16">
        <f t="shared" si="16"/>
        <v>55.949816928709879</v>
      </c>
      <c r="U38" s="12">
        <f>(67 - 62)/46.43</f>
        <v>0.10768899418479431</v>
      </c>
      <c r="V38" s="12">
        <f>62 - (18.57*U38)</f>
        <v>60.000215377988368</v>
      </c>
      <c r="W38" s="16">
        <f xml:space="preserve"> (A38 * U38) + V38</f>
        <v>62.316605642903298</v>
      </c>
      <c r="X38" s="17">
        <f t="shared" si="17"/>
        <v>4.3075597673917727E-2</v>
      </c>
      <c r="Y38" s="18">
        <f t="shared" si="18"/>
        <v>99.20008615119535</v>
      </c>
      <c r="Z38" s="16">
        <f t="shared" si="19"/>
        <v>100.12664225716132</v>
      </c>
      <c r="AA38" s="18">
        <f>(12-7)/46.43</f>
        <v>0.10768899418479431</v>
      </c>
      <c r="AB38" s="18">
        <f>7-(18.57*AA38)</f>
        <v>5.0002153779883693</v>
      </c>
      <c r="AC38" s="16">
        <f>(A38 * AA38) + AB38</f>
        <v>7.3166056429032951</v>
      </c>
      <c r="AD38" s="18">
        <f t="shared" si="20"/>
        <v>0.10768899418479431</v>
      </c>
      <c r="AE38" s="18">
        <f t="shared" si="21"/>
        <v>10.00021537798837</v>
      </c>
      <c r="AF38" s="16">
        <f t="shared" si="22"/>
        <v>12.316605642903296</v>
      </c>
      <c r="AG38" s="17">
        <f t="shared" si="23"/>
        <v>4.3075597673917727E-2</v>
      </c>
      <c r="AH38" s="18">
        <f t="shared" si="24"/>
        <v>3.2000861511953476</v>
      </c>
      <c r="AI38" s="16">
        <f t="shared" si="25"/>
        <v>4.1266422571613184</v>
      </c>
      <c r="AJ38" s="18">
        <f>(2 - 0)/46.43</f>
        <v>4.3075597673917727E-2</v>
      </c>
      <c r="AK38" s="18">
        <f>0-(18.57*AJ38)</f>
        <v>-0.79991384880465222</v>
      </c>
      <c r="AL38" s="16">
        <f>(A38 * AJ38) + AK38</f>
        <v>0.12664225716131816</v>
      </c>
      <c r="AM38" s="18">
        <f t="shared" si="26"/>
        <v>0.21537798836958863</v>
      </c>
      <c r="AN38" s="18">
        <f t="shared" si="27"/>
        <v>56.000430755976737</v>
      </c>
      <c r="AO38" s="16">
        <f t="shared" si="28"/>
        <v>60.633211285806588</v>
      </c>
      <c r="AP38" s="18">
        <f>(7-2)/46.43</f>
        <v>0.10768899418479431</v>
      </c>
      <c r="AQ38" s="18">
        <f>2-(18.57*AP38)</f>
        <v>2.1537798836956945E-4</v>
      </c>
      <c r="AR38" s="16">
        <f>(A38 * AP38) + AQ38</f>
        <v>2.3166056429032951</v>
      </c>
    </row>
    <row r="39" spans="1:44" x14ac:dyDescent="0.3">
      <c r="A39" s="4">
        <v>21.51</v>
      </c>
      <c r="B39" s="12">
        <f>(A39*0.065)+10.79</f>
        <v>12.18815</v>
      </c>
      <c r="C39" s="13">
        <f t="shared" si="0"/>
        <v>4.3075597673917727E-2</v>
      </c>
      <c r="D39" s="14">
        <f t="shared" si="1"/>
        <v>47.20008615119535</v>
      </c>
      <c r="E39" s="16">
        <f>A39*C39+D39</f>
        <v>48.126642257161322</v>
      </c>
      <c r="F39" s="14">
        <f t="shared" si="2"/>
        <v>0.10768899418479431</v>
      </c>
      <c r="G39" s="14">
        <f t="shared" si="3"/>
        <v>68.000215377988368</v>
      </c>
      <c r="H39" s="16">
        <f t="shared" si="4"/>
        <v>70.316605642903298</v>
      </c>
      <c r="I39" s="14">
        <f t="shared" si="5"/>
        <v>-0.32306698255438293</v>
      </c>
      <c r="J39" s="14">
        <f t="shared" si="6"/>
        <v>80.999353866034895</v>
      </c>
      <c r="K39" s="16">
        <f t="shared" si="7"/>
        <v>74.050183071290121</v>
      </c>
      <c r="L39" s="14">
        <f t="shared" si="8"/>
        <v>0.21537798836958863</v>
      </c>
      <c r="M39" s="14">
        <f t="shared" si="9"/>
        <v>58.000430755976737</v>
      </c>
      <c r="N39" s="16">
        <f t="shared" si="10"/>
        <v>62.633211285806588</v>
      </c>
      <c r="O39" s="14">
        <f t="shared" si="11"/>
        <v>0.10768899418479431</v>
      </c>
      <c r="P39" s="14">
        <f t="shared" si="12"/>
        <v>33.000215377988368</v>
      </c>
      <c r="Q39" s="16">
        <f t="shared" si="13"/>
        <v>35.316605642903298</v>
      </c>
      <c r="R39" s="14">
        <f t="shared" si="14"/>
        <v>0.32306698255438293</v>
      </c>
      <c r="S39" s="14">
        <f t="shared" si="15"/>
        <v>49.000646133965105</v>
      </c>
      <c r="T39" s="16">
        <f t="shared" si="16"/>
        <v>55.949816928709879</v>
      </c>
      <c r="U39" s="12">
        <f>(67 - 62)/46.43</f>
        <v>0.10768899418479431</v>
      </c>
      <c r="V39" s="12">
        <f>62 - (18.57*U39)</f>
        <v>60.000215377988368</v>
      </c>
      <c r="W39" s="16">
        <f xml:space="preserve"> (A39 * U39) + V39</f>
        <v>62.316605642903298</v>
      </c>
      <c r="X39" s="17">
        <f t="shared" si="17"/>
        <v>4.3075597673917727E-2</v>
      </c>
      <c r="Y39" s="18">
        <f t="shared" si="18"/>
        <v>99.20008615119535</v>
      </c>
      <c r="Z39" s="16">
        <f t="shared" si="19"/>
        <v>100.12664225716132</v>
      </c>
      <c r="AA39" s="18">
        <f>(12-7)/46.43</f>
        <v>0.10768899418479431</v>
      </c>
      <c r="AB39" s="18">
        <f>7-(18.57*AA39)</f>
        <v>5.0002153779883693</v>
      </c>
      <c r="AC39" s="16">
        <f>(A39 * AA39) + AB39</f>
        <v>7.3166056429032951</v>
      </c>
      <c r="AD39" s="18">
        <f t="shared" si="20"/>
        <v>0.10768899418479431</v>
      </c>
      <c r="AE39" s="18">
        <f t="shared" si="21"/>
        <v>10.00021537798837</v>
      </c>
      <c r="AF39" s="16">
        <f t="shared" si="22"/>
        <v>12.316605642903296</v>
      </c>
      <c r="AG39" s="17">
        <f t="shared" si="23"/>
        <v>4.3075597673917727E-2</v>
      </c>
      <c r="AH39" s="18">
        <f t="shared" si="24"/>
        <v>3.2000861511953476</v>
      </c>
      <c r="AI39" s="16">
        <f t="shared" si="25"/>
        <v>4.1266422571613184</v>
      </c>
      <c r="AJ39" s="18">
        <f>(2 - 0)/46.43</f>
        <v>4.3075597673917727E-2</v>
      </c>
      <c r="AK39" s="18">
        <f>0-(18.57*AJ39)</f>
        <v>-0.79991384880465222</v>
      </c>
      <c r="AL39" s="16">
        <f>(A39 * AJ39) + AK39</f>
        <v>0.12664225716131816</v>
      </c>
      <c r="AM39" s="18">
        <f t="shared" si="26"/>
        <v>0.21537798836958863</v>
      </c>
      <c r="AN39" s="18">
        <f t="shared" si="27"/>
        <v>56.000430755976737</v>
      </c>
      <c r="AO39" s="16">
        <f t="shared" si="28"/>
        <v>60.633211285806588</v>
      </c>
      <c r="AP39" s="18">
        <f>(7-2)/46.43</f>
        <v>0.10768899418479431</v>
      </c>
      <c r="AQ39" s="18">
        <f>2-(18.57*AP39)</f>
        <v>2.1537798836956945E-4</v>
      </c>
      <c r="AR39" s="16">
        <f>(A39 * AP39) + AQ39</f>
        <v>2.3166056429032951</v>
      </c>
    </row>
    <row r="40" spans="1:44" x14ac:dyDescent="0.3">
      <c r="A40" s="4">
        <v>21.51</v>
      </c>
      <c r="B40" s="12">
        <f>(A40*0.065)+10.79</f>
        <v>12.18815</v>
      </c>
      <c r="C40" s="13">
        <f t="shared" si="0"/>
        <v>4.3075597673917727E-2</v>
      </c>
      <c r="D40" s="14">
        <f t="shared" si="1"/>
        <v>47.20008615119535</v>
      </c>
      <c r="E40" s="16">
        <f>A40*C40+D40</f>
        <v>48.126642257161322</v>
      </c>
      <c r="F40" s="14">
        <f t="shared" si="2"/>
        <v>0.10768899418479431</v>
      </c>
      <c r="G40" s="14">
        <f t="shared" si="3"/>
        <v>68.000215377988368</v>
      </c>
      <c r="H40" s="16">
        <f t="shared" si="4"/>
        <v>70.316605642903298</v>
      </c>
      <c r="I40" s="14">
        <f t="shared" si="5"/>
        <v>-0.32306698255438293</v>
      </c>
      <c r="J40" s="14">
        <f t="shared" si="6"/>
        <v>80.999353866034895</v>
      </c>
      <c r="K40" s="16">
        <f t="shared" si="7"/>
        <v>74.050183071290121</v>
      </c>
      <c r="L40" s="14">
        <f t="shared" si="8"/>
        <v>0.21537798836958863</v>
      </c>
      <c r="M40" s="14">
        <f t="shared" si="9"/>
        <v>58.000430755976737</v>
      </c>
      <c r="N40" s="16">
        <f t="shared" si="10"/>
        <v>62.633211285806588</v>
      </c>
      <c r="O40" s="14">
        <f t="shared" si="11"/>
        <v>0.10768899418479431</v>
      </c>
      <c r="P40" s="14">
        <f t="shared" si="12"/>
        <v>33.000215377988368</v>
      </c>
      <c r="Q40" s="16">
        <f t="shared" si="13"/>
        <v>35.316605642903298</v>
      </c>
      <c r="R40" s="14">
        <f t="shared" si="14"/>
        <v>0.32306698255438293</v>
      </c>
      <c r="S40" s="14">
        <f t="shared" si="15"/>
        <v>49.000646133965105</v>
      </c>
      <c r="T40" s="16">
        <f t="shared" si="16"/>
        <v>55.949816928709879</v>
      </c>
      <c r="U40" s="12">
        <f>(67 - 62)/46.43</f>
        <v>0.10768899418479431</v>
      </c>
      <c r="V40" s="12">
        <f>62 - (18.57*U40)</f>
        <v>60.000215377988368</v>
      </c>
      <c r="W40" s="16">
        <f xml:space="preserve"> (A40 * U40) + V40</f>
        <v>62.316605642903298</v>
      </c>
      <c r="X40" s="17">
        <f t="shared" si="17"/>
        <v>4.3075597673917727E-2</v>
      </c>
      <c r="Y40" s="18">
        <f t="shared" si="18"/>
        <v>99.20008615119535</v>
      </c>
      <c r="Z40" s="16">
        <f t="shared" si="19"/>
        <v>100.12664225716132</v>
      </c>
      <c r="AA40" s="18">
        <f>(12-7)/46.43</f>
        <v>0.10768899418479431</v>
      </c>
      <c r="AB40" s="18">
        <f>7-(18.57*AA40)</f>
        <v>5.0002153779883693</v>
      </c>
      <c r="AC40" s="16">
        <f>(A40 * AA40) + AB40</f>
        <v>7.3166056429032951</v>
      </c>
      <c r="AD40" s="18">
        <f t="shared" si="20"/>
        <v>0.10768899418479431</v>
      </c>
      <c r="AE40" s="18">
        <f t="shared" si="21"/>
        <v>10.00021537798837</v>
      </c>
      <c r="AF40" s="16">
        <f t="shared" si="22"/>
        <v>12.316605642903296</v>
      </c>
      <c r="AG40" s="17">
        <f t="shared" si="23"/>
        <v>4.3075597673917727E-2</v>
      </c>
      <c r="AH40" s="18">
        <f t="shared" si="24"/>
        <v>3.2000861511953476</v>
      </c>
      <c r="AI40" s="16">
        <f t="shared" si="25"/>
        <v>4.1266422571613184</v>
      </c>
      <c r="AJ40" s="18">
        <f>(2 - 0)/46.43</f>
        <v>4.3075597673917727E-2</v>
      </c>
      <c r="AK40" s="18">
        <f>0-(18.57*AJ40)</f>
        <v>-0.79991384880465222</v>
      </c>
      <c r="AL40" s="16">
        <f>(A40 * AJ40) + AK40</f>
        <v>0.12664225716131816</v>
      </c>
      <c r="AM40" s="18">
        <f t="shared" si="26"/>
        <v>0.21537798836958863</v>
      </c>
      <c r="AN40" s="18">
        <f t="shared" si="27"/>
        <v>56.000430755976737</v>
      </c>
      <c r="AO40" s="16">
        <f t="shared" si="28"/>
        <v>60.633211285806588</v>
      </c>
      <c r="AP40" s="18">
        <f>(7-2)/46.43</f>
        <v>0.10768899418479431</v>
      </c>
      <c r="AQ40" s="18">
        <f>2-(18.57*AP40)</f>
        <v>2.1537798836956945E-4</v>
      </c>
      <c r="AR40" s="16">
        <f>(A40 * AP40) + AQ40</f>
        <v>2.3166056429032951</v>
      </c>
    </row>
    <row r="41" spans="1:44" x14ac:dyDescent="0.3">
      <c r="A41" s="4">
        <v>21.51</v>
      </c>
      <c r="B41" s="12">
        <f>(A41*0.065)+10.79</f>
        <v>12.18815</v>
      </c>
      <c r="C41" s="13">
        <f t="shared" si="0"/>
        <v>4.3075597673917727E-2</v>
      </c>
      <c r="D41" s="14">
        <f t="shared" si="1"/>
        <v>47.20008615119535</v>
      </c>
      <c r="E41" s="16">
        <f>A41*C41+D41</f>
        <v>48.126642257161322</v>
      </c>
      <c r="F41" s="14">
        <f t="shared" si="2"/>
        <v>0.10768899418479431</v>
      </c>
      <c r="G41" s="14">
        <f t="shared" si="3"/>
        <v>68.000215377988368</v>
      </c>
      <c r="H41" s="16">
        <f t="shared" si="4"/>
        <v>70.316605642903298</v>
      </c>
      <c r="I41" s="14">
        <f t="shared" si="5"/>
        <v>-0.32306698255438293</v>
      </c>
      <c r="J41" s="14">
        <f t="shared" si="6"/>
        <v>80.999353866034895</v>
      </c>
      <c r="K41" s="16">
        <f t="shared" si="7"/>
        <v>74.050183071290121</v>
      </c>
      <c r="L41" s="14">
        <f t="shared" si="8"/>
        <v>0.21537798836958863</v>
      </c>
      <c r="M41" s="14">
        <f t="shared" si="9"/>
        <v>58.000430755976737</v>
      </c>
      <c r="N41" s="16">
        <f t="shared" si="10"/>
        <v>62.633211285806588</v>
      </c>
      <c r="O41" s="14">
        <f t="shared" si="11"/>
        <v>0.10768899418479431</v>
      </c>
      <c r="P41" s="14">
        <f t="shared" si="12"/>
        <v>33.000215377988368</v>
      </c>
      <c r="Q41" s="16">
        <f t="shared" si="13"/>
        <v>35.316605642903298</v>
      </c>
      <c r="R41" s="14">
        <f t="shared" si="14"/>
        <v>0.32306698255438293</v>
      </c>
      <c r="S41" s="14">
        <f t="shared" si="15"/>
        <v>49.000646133965105</v>
      </c>
      <c r="T41" s="16">
        <f t="shared" si="16"/>
        <v>55.949816928709879</v>
      </c>
      <c r="U41" s="12">
        <f>(67 - 62)/46.43</f>
        <v>0.10768899418479431</v>
      </c>
      <c r="V41" s="12">
        <f>62 - (18.57*U41)</f>
        <v>60.000215377988368</v>
      </c>
      <c r="W41" s="16">
        <f xml:space="preserve"> (A41 * U41) + V41</f>
        <v>62.316605642903298</v>
      </c>
      <c r="X41" s="17">
        <f t="shared" si="17"/>
        <v>4.3075597673917727E-2</v>
      </c>
      <c r="Y41" s="18">
        <f t="shared" si="18"/>
        <v>99.20008615119535</v>
      </c>
      <c r="Z41" s="16">
        <f t="shared" si="19"/>
        <v>100.12664225716132</v>
      </c>
      <c r="AA41" s="18">
        <f>(12-7)/46.43</f>
        <v>0.10768899418479431</v>
      </c>
      <c r="AB41" s="18">
        <f>7-(18.57*AA41)</f>
        <v>5.0002153779883693</v>
      </c>
      <c r="AC41" s="16">
        <f>(A41 * AA41) + AB41</f>
        <v>7.3166056429032951</v>
      </c>
      <c r="AD41" s="18">
        <f t="shared" si="20"/>
        <v>0.10768899418479431</v>
      </c>
      <c r="AE41" s="18">
        <f t="shared" si="21"/>
        <v>10.00021537798837</v>
      </c>
      <c r="AF41" s="16">
        <f t="shared" si="22"/>
        <v>12.316605642903296</v>
      </c>
      <c r="AG41" s="17">
        <f t="shared" si="23"/>
        <v>4.3075597673917727E-2</v>
      </c>
      <c r="AH41" s="18">
        <f t="shared" si="24"/>
        <v>3.2000861511953476</v>
      </c>
      <c r="AI41" s="16">
        <f t="shared" si="25"/>
        <v>4.1266422571613184</v>
      </c>
      <c r="AJ41" s="18">
        <f>(2 - 0)/46.43</f>
        <v>4.3075597673917727E-2</v>
      </c>
      <c r="AK41" s="18">
        <f>0-(18.57*AJ41)</f>
        <v>-0.79991384880465222</v>
      </c>
      <c r="AL41" s="16">
        <f>(A41 * AJ41) + AK41</f>
        <v>0.12664225716131816</v>
      </c>
      <c r="AM41" s="18">
        <f t="shared" si="26"/>
        <v>0.21537798836958863</v>
      </c>
      <c r="AN41" s="18">
        <f t="shared" si="27"/>
        <v>56.000430755976737</v>
      </c>
      <c r="AO41" s="16">
        <f t="shared" si="28"/>
        <v>60.633211285806588</v>
      </c>
      <c r="AP41" s="18">
        <f>(7-2)/46.43</f>
        <v>0.10768899418479431</v>
      </c>
      <c r="AQ41" s="18">
        <f>2-(18.57*AP41)</f>
        <v>2.1537798836956945E-4</v>
      </c>
      <c r="AR41" s="16">
        <f>(A41 * AP41) + AQ41</f>
        <v>2.3166056429032951</v>
      </c>
    </row>
    <row r="42" spans="1:44" x14ac:dyDescent="0.3">
      <c r="A42" s="4">
        <v>21.51</v>
      </c>
      <c r="B42" s="12">
        <f>(A42*0.065)+10.79</f>
        <v>12.18815</v>
      </c>
      <c r="C42" s="13">
        <f t="shared" si="0"/>
        <v>4.3075597673917727E-2</v>
      </c>
      <c r="D42" s="14">
        <f t="shared" si="1"/>
        <v>47.20008615119535</v>
      </c>
      <c r="E42" s="16">
        <f>A42*C42+D42</f>
        <v>48.126642257161322</v>
      </c>
      <c r="F42" s="14">
        <f t="shared" si="2"/>
        <v>0.10768899418479431</v>
      </c>
      <c r="G42" s="14">
        <f t="shared" si="3"/>
        <v>68.000215377988368</v>
      </c>
      <c r="H42" s="16">
        <f t="shared" si="4"/>
        <v>70.316605642903298</v>
      </c>
      <c r="I42" s="14">
        <f t="shared" si="5"/>
        <v>-0.32306698255438293</v>
      </c>
      <c r="J42" s="14">
        <f t="shared" si="6"/>
        <v>80.999353866034895</v>
      </c>
      <c r="K42" s="16">
        <f t="shared" si="7"/>
        <v>74.050183071290121</v>
      </c>
      <c r="L42" s="14">
        <f t="shared" si="8"/>
        <v>0.21537798836958863</v>
      </c>
      <c r="M42" s="14">
        <f t="shared" si="9"/>
        <v>58.000430755976737</v>
      </c>
      <c r="N42" s="16">
        <f t="shared" si="10"/>
        <v>62.633211285806588</v>
      </c>
      <c r="O42" s="14">
        <f t="shared" si="11"/>
        <v>0.10768899418479431</v>
      </c>
      <c r="P42" s="14">
        <f t="shared" si="12"/>
        <v>33.000215377988368</v>
      </c>
      <c r="Q42" s="16">
        <f t="shared" si="13"/>
        <v>35.316605642903298</v>
      </c>
      <c r="R42" s="14">
        <f t="shared" si="14"/>
        <v>0.32306698255438293</v>
      </c>
      <c r="S42" s="14">
        <f t="shared" si="15"/>
        <v>49.000646133965105</v>
      </c>
      <c r="T42" s="16">
        <f t="shared" si="16"/>
        <v>55.949816928709879</v>
      </c>
      <c r="U42" s="12">
        <f>(67 - 62)/46.43</f>
        <v>0.10768899418479431</v>
      </c>
      <c r="V42" s="12">
        <f>62 - (18.57*U42)</f>
        <v>60.000215377988368</v>
      </c>
      <c r="W42" s="16">
        <f xml:space="preserve"> (A42 * U42) + V42</f>
        <v>62.316605642903298</v>
      </c>
      <c r="X42" s="17">
        <f t="shared" si="17"/>
        <v>4.3075597673917727E-2</v>
      </c>
      <c r="Y42" s="18">
        <f t="shared" si="18"/>
        <v>99.20008615119535</v>
      </c>
      <c r="Z42" s="16">
        <f t="shared" si="19"/>
        <v>100.12664225716132</v>
      </c>
      <c r="AA42" s="18">
        <f>(12-7)/46.43</f>
        <v>0.10768899418479431</v>
      </c>
      <c r="AB42" s="18">
        <f>7-(18.57*AA42)</f>
        <v>5.0002153779883693</v>
      </c>
      <c r="AC42" s="16">
        <f>(A42 * AA42) + AB42</f>
        <v>7.3166056429032951</v>
      </c>
      <c r="AD42" s="18">
        <f t="shared" si="20"/>
        <v>0.10768899418479431</v>
      </c>
      <c r="AE42" s="18">
        <f t="shared" si="21"/>
        <v>10.00021537798837</v>
      </c>
      <c r="AF42" s="16">
        <f t="shared" si="22"/>
        <v>12.316605642903296</v>
      </c>
      <c r="AG42" s="17">
        <f t="shared" si="23"/>
        <v>4.3075597673917727E-2</v>
      </c>
      <c r="AH42" s="18">
        <f t="shared" si="24"/>
        <v>3.2000861511953476</v>
      </c>
      <c r="AI42" s="16">
        <f t="shared" si="25"/>
        <v>4.1266422571613184</v>
      </c>
      <c r="AJ42" s="18">
        <f>(2 - 0)/46.43</f>
        <v>4.3075597673917727E-2</v>
      </c>
      <c r="AK42" s="18">
        <f>0-(18.57*AJ42)</f>
        <v>-0.79991384880465222</v>
      </c>
      <c r="AL42" s="16">
        <f>(A42 * AJ42) + AK42</f>
        <v>0.12664225716131816</v>
      </c>
      <c r="AM42" s="18">
        <f t="shared" si="26"/>
        <v>0.21537798836958863</v>
      </c>
      <c r="AN42" s="18">
        <f t="shared" si="27"/>
        <v>56.000430755976737</v>
      </c>
      <c r="AO42" s="16">
        <f t="shared" si="28"/>
        <v>60.633211285806588</v>
      </c>
      <c r="AP42" s="18">
        <f>(7-2)/46.43</f>
        <v>0.10768899418479431</v>
      </c>
      <c r="AQ42" s="18">
        <f>2-(18.57*AP42)</f>
        <v>2.1537798836956945E-4</v>
      </c>
      <c r="AR42" s="16">
        <f>(A42 * AP42) + AQ42</f>
        <v>2.3166056429032951</v>
      </c>
    </row>
    <row r="43" spans="1:44" x14ac:dyDescent="0.3">
      <c r="A43" s="4">
        <v>21.51</v>
      </c>
      <c r="B43" s="12">
        <f>(A43*0.065)+10.79</f>
        <v>12.18815</v>
      </c>
      <c r="C43" s="13">
        <f t="shared" si="0"/>
        <v>4.3075597673917727E-2</v>
      </c>
      <c r="D43" s="14">
        <f t="shared" si="1"/>
        <v>47.20008615119535</v>
      </c>
      <c r="E43" s="16">
        <f>A43*C43+D43</f>
        <v>48.126642257161322</v>
      </c>
      <c r="F43" s="14">
        <f t="shared" si="2"/>
        <v>0.10768899418479431</v>
      </c>
      <c r="G43" s="14">
        <f t="shared" si="3"/>
        <v>68.000215377988368</v>
      </c>
      <c r="H43" s="16">
        <f t="shared" si="4"/>
        <v>70.316605642903298</v>
      </c>
      <c r="I43" s="14">
        <f t="shared" si="5"/>
        <v>-0.32306698255438293</v>
      </c>
      <c r="J43" s="14">
        <f t="shared" si="6"/>
        <v>80.999353866034895</v>
      </c>
      <c r="K43" s="16">
        <f t="shared" si="7"/>
        <v>74.050183071290121</v>
      </c>
      <c r="L43" s="14">
        <f t="shared" si="8"/>
        <v>0.21537798836958863</v>
      </c>
      <c r="M43" s="14">
        <f t="shared" si="9"/>
        <v>58.000430755976737</v>
      </c>
      <c r="N43" s="16">
        <f t="shared" si="10"/>
        <v>62.633211285806588</v>
      </c>
      <c r="O43" s="14">
        <f t="shared" si="11"/>
        <v>0.10768899418479431</v>
      </c>
      <c r="P43" s="14">
        <f t="shared" si="12"/>
        <v>33.000215377988368</v>
      </c>
      <c r="Q43" s="16">
        <f t="shared" si="13"/>
        <v>35.316605642903298</v>
      </c>
      <c r="R43" s="14">
        <f t="shared" si="14"/>
        <v>0.32306698255438293</v>
      </c>
      <c r="S43" s="14">
        <f t="shared" si="15"/>
        <v>49.000646133965105</v>
      </c>
      <c r="T43" s="16">
        <f t="shared" si="16"/>
        <v>55.949816928709879</v>
      </c>
      <c r="U43" s="12">
        <f>(67 - 62)/46.43</f>
        <v>0.10768899418479431</v>
      </c>
      <c r="V43" s="12">
        <f>62 - (18.57*U43)</f>
        <v>60.000215377988368</v>
      </c>
      <c r="W43" s="16">
        <f xml:space="preserve"> (A43 * U43) + V43</f>
        <v>62.316605642903298</v>
      </c>
      <c r="X43" s="17">
        <f t="shared" si="17"/>
        <v>4.3075597673917727E-2</v>
      </c>
      <c r="Y43" s="18">
        <f t="shared" si="18"/>
        <v>99.20008615119535</v>
      </c>
      <c r="Z43" s="16">
        <f t="shared" si="19"/>
        <v>100.12664225716132</v>
      </c>
      <c r="AA43" s="18">
        <f>(12-7)/46.43</f>
        <v>0.10768899418479431</v>
      </c>
      <c r="AB43" s="18">
        <f>7-(18.57*AA43)</f>
        <v>5.0002153779883693</v>
      </c>
      <c r="AC43" s="16">
        <f>(A43 * AA43) + AB43</f>
        <v>7.3166056429032951</v>
      </c>
      <c r="AD43" s="18">
        <f t="shared" si="20"/>
        <v>0.10768899418479431</v>
      </c>
      <c r="AE43" s="18">
        <f t="shared" si="21"/>
        <v>10.00021537798837</v>
      </c>
      <c r="AF43" s="16">
        <f t="shared" si="22"/>
        <v>12.316605642903296</v>
      </c>
      <c r="AG43" s="17">
        <f t="shared" si="23"/>
        <v>4.3075597673917727E-2</v>
      </c>
      <c r="AH43" s="18">
        <f t="shared" si="24"/>
        <v>3.2000861511953476</v>
      </c>
      <c r="AI43" s="16">
        <f t="shared" si="25"/>
        <v>4.1266422571613184</v>
      </c>
      <c r="AJ43" s="18">
        <f>(2 - 0)/46.43</f>
        <v>4.3075597673917727E-2</v>
      </c>
      <c r="AK43" s="18">
        <f>0-(18.57*AJ43)</f>
        <v>-0.79991384880465222</v>
      </c>
      <c r="AL43" s="16">
        <f>(A43 * AJ43) + AK43</f>
        <v>0.12664225716131816</v>
      </c>
      <c r="AM43" s="18">
        <f t="shared" si="26"/>
        <v>0.21537798836958863</v>
      </c>
      <c r="AN43" s="18">
        <f t="shared" si="27"/>
        <v>56.000430755976737</v>
      </c>
      <c r="AO43" s="16">
        <f t="shared" si="28"/>
        <v>60.633211285806588</v>
      </c>
      <c r="AP43" s="18">
        <f>(7-2)/46.43</f>
        <v>0.10768899418479431</v>
      </c>
      <c r="AQ43" s="18">
        <f>2-(18.57*AP43)</f>
        <v>2.1537798836956945E-4</v>
      </c>
      <c r="AR43" s="16">
        <f>(A43 * AP43) + AQ43</f>
        <v>2.3166056429032951</v>
      </c>
    </row>
    <row r="44" spans="1:44" x14ac:dyDescent="0.3">
      <c r="A44" s="4">
        <v>21.51</v>
      </c>
      <c r="B44" s="12">
        <f>(A44*0.065)+10.79</f>
        <v>12.18815</v>
      </c>
      <c r="C44" s="13">
        <f t="shared" si="0"/>
        <v>4.3075597673917727E-2</v>
      </c>
      <c r="D44" s="14">
        <f t="shared" si="1"/>
        <v>47.20008615119535</v>
      </c>
      <c r="E44" s="16">
        <f>A44*C44+D44</f>
        <v>48.126642257161322</v>
      </c>
      <c r="F44" s="14">
        <f t="shared" si="2"/>
        <v>0.10768899418479431</v>
      </c>
      <c r="G44" s="14">
        <f t="shared" si="3"/>
        <v>68.000215377988368</v>
      </c>
      <c r="H44" s="16">
        <f t="shared" si="4"/>
        <v>70.316605642903298</v>
      </c>
      <c r="I44" s="14">
        <f t="shared" si="5"/>
        <v>-0.32306698255438293</v>
      </c>
      <c r="J44" s="14">
        <f t="shared" si="6"/>
        <v>80.999353866034895</v>
      </c>
      <c r="K44" s="16">
        <f t="shared" si="7"/>
        <v>74.050183071290121</v>
      </c>
      <c r="L44" s="14">
        <f t="shared" si="8"/>
        <v>0.21537798836958863</v>
      </c>
      <c r="M44" s="14">
        <f t="shared" si="9"/>
        <v>58.000430755976737</v>
      </c>
      <c r="N44" s="16">
        <f t="shared" si="10"/>
        <v>62.633211285806588</v>
      </c>
      <c r="O44" s="14">
        <f t="shared" si="11"/>
        <v>0.10768899418479431</v>
      </c>
      <c r="P44" s="14">
        <f t="shared" si="12"/>
        <v>33.000215377988368</v>
      </c>
      <c r="Q44" s="16">
        <f t="shared" si="13"/>
        <v>35.316605642903298</v>
      </c>
      <c r="R44" s="14">
        <f t="shared" si="14"/>
        <v>0.32306698255438293</v>
      </c>
      <c r="S44" s="14">
        <f t="shared" si="15"/>
        <v>49.000646133965105</v>
      </c>
      <c r="T44" s="16">
        <f t="shared" si="16"/>
        <v>55.949816928709879</v>
      </c>
      <c r="U44" s="12">
        <f>(67 - 62)/46.43</f>
        <v>0.10768899418479431</v>
      </c>
      <c r="V44" s="12">
        <f>62 - (18.57*U44)</f>
        <v>60.000215377988368</v>
      </c>
      <c r="W44" s="16">
        <f xml:space="preserve"> (A44 * U44) + V44</f>
        <v>62.316605642903298</v>
      </c>
      <c r="X44" s="17">
        <f t="shared" si="17"/>
        <v>4.3075597673917727E-2</v>
      </c>
      <c r="Y44" s="18">
        <f t="shared" si="18"/>
        <v>99.20008615119535</v>
      </c>
      <c r="Z44" s="16">
        <f t="shared" si="19"/>
        <v>100.12664225716132</v>
      </c>
      <c r="AA44" s="18">
        <f>(12-7)/46.43</f>
        <v>0.10768899418479431</v>
      </c>
      <c r="AB44" s="18">
        <f>7-(18.57*AA44)</f>
        <v>5.0002153779883693</v>
      </c>
      <c r="AC44" s="16">
        <f>(A44 * AA44) + AB44</f>
        <v>7.3166056429032951</v>
      </c>
      <c r="AD44" s="18">
        <f t="shared" si="20"/>
        <v>0.10768899418479431</v>
      </c>
      <c r="AE44" s="18">
        <f t="shared" si="21"/>
        <v>10.00021537798837</v>
      </c>
      <c r="AF44" s="16">
        <f t="shared" si="22"/>
        <v>12.316605642903296</v>
      </c>
      <c r="AG44" s="17">
        <f t="shared" si="23"/>
        <v>4.3075597673917727E-2</v>
      </c>
      <c r="AH44" s="18">
        <f t="shared" si="24"/>
        <v>3.2000861511953476</v>
      </c>
      <c r="AI44" s="16">
        <f t="shared" si="25"/>
        <v>4.1266422571613184</v>
      </c>
      <c r="AJ44" s="18">
        <f>(2 - 0)/46.43</f>
        <v>4.3075597673917727E-2</v>
      </c>
      <c r="AK44" s="18">
        <f>0-(18.57*AJ44)</f>
        <v>-0.79991384880465222</v>
      </c>
      <c r="AL44" s="16">
        <f>(A44 * AJ44) + AK44</f>
        <v>0.12664225716131816</v>
      </c>
      <c r="AM44" s="18">
        <f t="shared" si="26"/>
        <v>0.21537798836958863</v>
      </c>
      <c r="AN44" s="18">
        <f t="shared" si="27"/>
        <v>56.000430755976737</v>
      </c>
      <c r="AO44" s="16">
        <f t="shared" si="28"/>
        <v>60.633211285806588</v>
      </c>
      <c r="AP44" s="18">
        <f>(7-2)/46.43</f>
        <v>0.10768899418479431</v>
      </c>
      <c r="AQ44" s="18">
        <f>2-(18.57*AP44)</f>
        <v>2.1537798836956945E-4</v>
      </c>
      <c r="AR44" s="16">
        <f>(A44 * AP44) + AQ44</f>
        <v>2.3166056429032951</v>
      </c>
    </row>
    <row r="45" spans="1:44" x14ac:dyDescent="0.3">
      <c r="A45" s="4">
        <v>21.51</v>
      </c>
      <c r="B45" s="12">
        <f>(A45*0.065)+10.79</f>
        <v>12.18815</v>
      </c>
      <c r="C45" s="13">
        <f t="shared" si="0"/>
        <v>4.3075597673917727E-2</v>
      </c>
      <c r="D45" s="14">
        <f t="shared" si="1"/>
        <v>47.20008615119535</v>
      </c>
      <c r="E45" s="16">
        <f>A45*C45+D45</f>
        <v>48.126642257161322</v>
      </c>
      <c r="F45" s="14">
        <f t="shared" si="2"/>
        <v>0.10768899418479431</v>
      </c>
      <c r="G45" s="14">
        <f t="shared" si="3"/>
        <v>68.000215377988368</v>
      </c>
      <c r="H45" s="16">
        <f t="shared" si="4"/>
        <v>70.316605642903298</v>
      </c>
      <c r="I45" s="14">
        <f t="shared" si="5"/>
        <v>-0.32306698255438293</v>
      </c>
      <c r="J45" s="14">
        <f t="shared" si="6"/>
        <v>80.999353866034895</v>
      </c>
      <c r="K45" s="16">
        <f t="shared" si="7"/>
        <v>74.050183071290121</v>
      </c>
      <c r="L45" s="14">
        <f t="shared" si="8"/>
        <v>0.21537798836958863</v>
      </c>
      <c r="M45" s="14">
        <f t="shared" si="9"/>
        <v>58.000430755976737</v>
      </c>
      <c r="N45" s="16">
        <f t="shared" si="10"/>
        <v>62.633211285806588</v>
      </c>
      <c r="O45" s="14">
        <f t="shared" si="11"/>
        <v>0.10768899418479431</v>
      </c>
      <c r="P45" s="14">
        <f t="shared" si="12"/>
        <v>33.000215377988368</v>
      </c>
      <c r="Q45" s="16">
        <f t="shared" si="13"/>
        <v>35.316605642903298</v>
      </c>
      <c r="R45" s="14">
        <f t="shared" si="14"/>
        <v>0.32306698255438293</v>
      </c>
      <c r="S45" s="14">
        <f t="shared" si="15"/>
        <v>49.000646133965105</v>
      </c>
      <c r="T45" s="16">
        <f t="shared" si="16"/>
        <v>55.949816928709879</v>
      </c>
      <c r="U45" s="12">
        <f>(67 - 62)/46.43</f>
        <v>0.10768899418479431</v>
      </c>
      <c r="V45" s="12">
        <f>62 - (18.57*U45)</f>
        <v>60.000215377988368</v>
      </c>
      <c r="W45" s="16">
        <f xml:space="preserve"> (A45 * U45) + V45</f>
        <v>62.316605642903298</v>
      </c>
      <c r="X45" s="17">
        <f t="shared" si="17"/>
        <v>4.3075597673917727E-2</v>
      </c>
      <c r="Y45" s="18">
        <f t="shared" si="18"/>
        <v>99.20008615119535</v>
      </c>
      <c r="Z45" s="16">
        <f t="shared" si="19"/>
        <v>100.12664225716132</v>
      </c>
      <c r="AA45" s="18">
        <f>(12-7)/46.43</f>
        <v>0.10768899418479431</v>
      </c>
      <c r="AB45" s="18">
        <f>7-(18.57*AA45)</f>
        <v>5.0002153779883693</v>
      </c>
      <c r="AC45" s="16">
        <f>(A45 * AA45) + AB45</f>
        <v>7.3166056429032951</v>
      </c>
      <c r="AD45" s="18">
        <f t="shared" si="20"/>
        <v>0.10768899418479431</v>
      </c>
      <c r="AE45" s="18">
        <f t="shared" si="21"/>
        <v>10.00021537798837</v>
      </c>
      <c r="AF45" s="16">
        <f t="shared" si="22"/>
        <v>12.316605642903296</v>
      </c>
      <c r="AG45" s="17">
        <f t="shared" si="23"/>
        <v>4.3075597673917727E-2</v>
      </c>
      <c r="AH45" s="18">
        <f t="shared" si="24"/>
        <v>3.2000861511953476</v>
      </c>
      <c r="AI45" s="16">
        <f t="shared" si="25"/>
        <v>4.1266422571613184</v>
      </c>
      <c r="AJ45" s="18">
        <f>(2 - 0)/46.43</f>
        <v>4.3075597673917727E-2</v>
      </c>
      <c r="AK45" s="18">
        <f>0-(18.57*AJ45)</f>
        <v>-0.79991384880465222</v>
      </c>
      <c r="AL45" s="16">
        <f>(A45 * AJ45) + AK45</f>
        <v>0.12664225716131816</v>
      </c>
      <c r="AM45" s="18">
        <f t="shared" si="26"/>
        <v>0.21537798836958863</v>
      </c>
      <c r="AN45" s="18">
        <f t="shared" si="27"/>
        <v>56.000430755976737</v>
      </c>
      <c r="AO45" s="16">
        <f t="shared" si="28"/>
        <v>60.633211285806588</v>
      </c>
      <c r="AP45" s="18">
        <f>(7-2)/46.43</f>
        <v>0.10768899418479431</v>
      </c>
      <c r="AQ45" s="18">
        <f>2-(18.57*AP45)</f>
        <v>2.1537798836956945E-4</v>
      </c>
      <c r="AR45" s="16">
        <f>(A45 * AP45) + AQ45</f>
        <v>2.3166056429032951</v>
      </c>
    </row>
    <row r="46" spans="1:44" x14ac:dyDescent="0.3">
      <c r="A46" s="4">
        <v>21.51</v>
      </c>
      <c r="B46" s="12">
        <f>(A46*0.065)+10.79</f>
        <v>12.18815</v>
      </c>
      <c r="C46" s="13">
        <f t="shared" si="0"/>
        <v>4.3075597673917727E-2</v>
      </c>
      <c r="D46" s="14">
        <f t="shared" si="1"/>
        <v>47.20008615119535</v>
      </c>
      <c r="E46" s="16">
        <f>A46*C46+D46</f>
        <v>48.126642257161322</v>
      </c>
      <c r="F46" s="14">
        <f t="shared" si="2"/>
        <v>0.10768899418479431</v>
      </c>
      <c r="G46" s="14">
        <f t="shared" si="3"/>
        <v>68.000215377988368</v>
      </c>
      <c r="H46" s="16">
        <f t="shared" si="4"/>
        <v>70.316605642903298</v>
      </c>
      <c r="I46" s="14">
        <f t="shared" si="5"/>
        <v>-0.32306698255438293</v>
      </c>
      <c r="J46" s="14">
        <f t="shared" si="6"/>
        <v>80.999353866034895</v>
      </c>
      <c r="K46" s="16">
        <f t="shared" si="7"/>
        <v>74.050183071290121</v>
      </c>
      <c r="L46" s="14">
        <f t="shared" si="8"/>
        <v>0.21537798836958863</v>
      </c>
      <c r="M46" s="14">
        <f t="shared" si="9"/>
        <v>58.000430755976737</v>
      </c>
      <c r="N46" s="16">
        <f t="shared" si="10"/>
        <v>62.633211285806588</v>
      </c>
      <c r="O46" s="14">
        <f t="shared" si="11"/>
        <v>0.10768899418479431</v>
      </c>
      <c r="P46" s="14">
        <f t="shared" si="12"/>
        <v>33.000215377988368</v>
      </c>
      <c r="Q46" s="16">
        <f t="shared" si="13"/>
        <v>35.316605642903298</v>
      </c>
      <c r="R46" s="14">
        <f t="shared" si="14"/>
        <v>0.32306698255438293</v>
      </c>
      <c r="S46" s="14">
        <f t="shared" si="15"/>
        <v>49.000646133965105</v>
      </c>
      <c r="T46" s="16">
        <f t="shared" si="16"/>
        <v>55.949816928709879</v>
      </c>
      <c r="U46" s="12">
        <f>(67 - 62)/46.43</f>
        <v>0.10768899418479431</v>
      </c>
      <c r="V46" s="12">
        <f>62 - (18.57*U46)</f>
        <v>60.000215377988368</v>
      </c>
      <c r="W46" s="16">
        <f xml:space="preserve"> (A46 * U46) + V46</f>
        <v>62.316605642903298</v>
      </c>
      <c r="X46" s="17">
        <f t="shared" si="17"/>
        <v>4.3075597673917727E-2</v>
      </c>
      <c r="Y46" s="18">
        <f t="shared" si="18"/>
        <v>99.20008615119535</v>
      </c>
      <c r="Z46" s="16">
        <f t="shared" si="19"/>
        <v>100.12664225716132</v>
      </c>
      <c r="AA46" s="18">
        <f>(12-7)/46.43</f>
        <v>0.10768899418479431</v>
      </c>
      <c r="AB46" s="18">
        <f>7-(18.57*AA46)</f>
        <v>5.0002153779883693</v>
      </c>
      <c r="AC46" s="16">
        <f>(A46 * AA46) + AB46</f>
        <v>7.3166056429032951</v>
      </c>
      <c r="AD46" s="18">
        <f t="shared" si="20"/>
        <v>0.10768899418479431</v>
      </c>
      <c r="AE46" s="18">
        <f t="shared" si="21"/>
        <v>10.00021537798837</v>
      </c>
      <c r="AF46" s="16">
        <f t="shared" si="22"/>
        <v>12.316605642903296</v>
      </c>
      <c r="AG46" s="17">
        <f t="shared" si="23"/>
        <v>4.3075597673917727E-2</v>
      </c>
      <c r="AH46" s="18">
        <f t="shared" si="24"/>
        <v>3.2000861511953476</v>
      </c>
      <c r="AI46" s="16">
        <f t="shared" si="25"/>
        <v>4.1266422571613184</v>
      </c>
      <c r="AJ46" s="18">
        <f>(2 - 0)/46.43</f>
        <v>4.3075597673917727E-2</v>
      </c>
      <c r="AK46" s="18">
        <f>0-(18.57*AJ46)</f>
        <v>-0.79991384880465222</v>
      </c>
      <c r="AL46" s="16">
        <f>(A46 * AJ46) + AK46</f>
        <v>0.12664225716131816</v>
      </c>
      <c r="AM46" s="18">
        <f t="shared" si="26"/>
        <v>0.21537798836958863</v>
      </c>
      <c r="AN46" s="18">
        <f t="shared" si="27"/>
        <v>56.000430755976737</v>
      </c>
      <c r="AO46" s="16">
        <f t="shared" si="28"/>
        <v>60.633211285806588</v>
      </c>
      <c r="AP46" s="18">
        <f>(7-2)/46.43</f>
        <v>0.10768899418479431</v>
      </c>
      <c r="AQ46" s="18">
        <f>2-(18.57*AP46)</f>
        <v>2.1537798836956945E-4</v>
      </c>
      <c r="AR46" s="16">
        <f>(A46 * AP46) + AQ46</f>
        <v>2.3166056429032951</v>
      </c>
    </row>
    <row r="47" spans="1:44" x14ac:dyDescent="0.3">
      <c r="A47" s="4">
        <v>21.51</v>
      </c>
      <c r="B47" s="12">
        <f>(A47*0.065)+10.79</f>
        <v>12.18815</v>
      </c>
      <c r="C47" s="13">
        <f t="shared" si="0"/>
        <v>4.3075597673917727E-2</v>
      </c>
      <c r="D47" s="14">
        <f t="shared" si="1"/>
        <v>47.20008615119535</v>
      </c>
      <c r="E47" s="16">
        <f>A47*C47+D47</f>
        <v>48.126642257161322</v>
      </c>
      <c r="F47" s="14">
        <f t="shared" si="2"/>
        <v>0.10768899418479431</v>
      </c>
      <c r="G47" s="14">
        <f t="shared" si="3"/>
        <v>68.000215377988368</v>
      </c>
      <c r="H47" s="16">
        <f t="shared" si="4"/>
        <v>70.316605642903298</v>
      </c>
      <c r="I47" s="14">
        <f t="shared" si="5"/>
        <v>-0.32306698255438293</v>
      </c>
      <c r="J47" s="14">
        <f t="shared" si="6"/>
        <v>80.999353866034895</v>
      </c>
      <c r="K47" s="16">
        <f t="shared" si="7"/>
        <v>74.050183071290121</v>
      </c>
      <c r="L47" s="14">
        <f t="shared" si="8"/>
        <v>0.21537798836958863</v>
      </c>
      <c r="M47" s="14">
        <f t="shared" si="9"/>
        <v>58.000430755976737</v>
      </c>
      <c r="N47" s="16">
        <f t="shared" si="10"/>
        <v>62.633211285806588</v>
      </c>
      <c r="O47" s="14">
        <f t="shared" si="11"/>
        <v>0.10768899418479431</v>
      </c>
      <c r="P47" s="14">
        <f t="shared" si="12"/>
        <v>33.000215377988368</v>
      </c>
      <c r="Q47" s="16">
        <f t="shared" si="13"/>
        <v>35.316605642903298</v>
      </c>
      <c r="R47" s="14">
        <f t="shared" si="14"/>
        <v>0.32306698255438293</v>
      </c>
      <c r="S47" s="14">
        <f t="shared" si="15"/>
        <v>49.000646133965105</v>
      </c>
      <c r="T47" s="16">
        <f t="shared" si="16"/>
        <v>55.949816928709879</v>
      </c>
      <c r="U47" s="12">
        <f>(67 - 62)/46.43</f>
        <v>0.10768899418479431</v>
      </c>
      <c r="V47" s="12">
        <f>62 - (18.57*U47)</f>
        <v>60.000215377988368</v>
      </c>
      <c r="W47" s="16">
        <f xml:space="preserve"> (A47 * U47) + V47</f>
        <v>62.316605642903298</v>
      </c>
      <c r="X47" s="17">
        <f t="shared" si="17"/>
        <v>4.3075597673917727E-2</v>
      </c>
      <c r="Y47" s="18">
        <f t="shared" si="18"/>
        <v>99.20008615119535</v>
      </c>
      <c r="Z47" s="16">
        <f t="shared" si="19"/>
        <v>100.12664225716132</v>
      </c>
      <c r="AA47" s="18">
        <f>(12-7)/46.43</f>
        <v>0.10768899418479431</v>
      </c>
      <c r="AB47" s="18">
        <f>7-(18.57*AA47)</f>
        <v>5.0002153779883693</v>
      </c>
      <c r="AC47" s="16">
        <f>(A47 * AA47) + AB47</f>
        <v>7.3166056429032951</v>
      </c>
      <c r="AD47" s="18">
        <f t="shared" si="20"/>
        <v>0.10768899418479431</v>
      </c>
      <c r="AE47" s="18">
        <f t="shared" si="21"/>
        <v>10.00021537798837</v>
      </c>
      <c r="AF47" s="16">
        <f t="shared" si="22"/>
        <v>12.316605642903296</v>
      </c>
      <c r="AG47" s="17">
        <f t="shared" si="23"/>
        <v>4.3075597673917727E-2</v>
      </c>
      <c r="AH47" s="18">
        <f t="shared" si="24"/>
        <v>3.2000861511953476</v>
      </c>
      <c r="AI47" s="16">
        <f t="shared" si="25"/>
        <v>4.1266422571613184</v>
      </c>
      <c r="AJ47" s="18">
        <f>(2 - 0)/46.43</f>
        <v>4.3075597673917727E-2</v>
      </c>
      <c r="AK47" s="18">
        <f>0-(18.57*AJ47)</f>
        <v>-0.79991384880465222</v>
      </c>
      <c r="AL47" s="16">
        <f>(A47 * AJ47) + AK47</f>
        <v>0.12664225716131816</v>
      </c>
      <c r="AM47" s="18">
        <f t="shared" si="26"/>
        <v>0.21537798836958863</v>
      </c>
      <c r="AN47" s="18">
        <f t="shared" si="27"/>
        <v>56.000430755976737</v>
      </c>
      <c r="AO47" s="16">
        <f t="shared" si="28"/>
        <v>60.633211285806588</v>
      </c>
      <c r="AP47" s="18">
        <f>(7-2)/46.43</f>
        <v>0.10768899418479431</v>
      </c>
      <c r="AQ47" s="18">
        <f>2-(18.57*AP47)</f>
        <v>2.1537798836956945E-4</v>
      </c>
      <c r="AR47" s="16">
        <f>(A47 * AP47) + AQ47</f>
        <v>2.3166056429032951</v>
      </c>
    </row>
    <row r="48" spans="1:44" x14ac:dyDescent="0.3">
      <c r="A48" s="4">
        <v>21.99</v>
      </c>
      <c r="B48" s="12">
        <f>(A48*0.065)+10.79</f>
        <v>12.219349999999999</v>
      </c>
      <c r="C48" s="13">
        <f t="shared" si="0"/>
        <v>4.3075597673917727E-2</v>
      </c>
      <c r="D48" s="14">
        <f t="shared" si="1"/>
        <v>47.20008615119535</v>
      </c>
      <c r="E48" s="16">
        <f>A48*C48+D48</f>
        <v>48.147318544044801</v>
      </c>
      <c r="F48" s="14">
        <f t="shared" si="2"/>
        <v>0.10768899418479431</v>
      </c>
      <c r="G48" s="14">
        <f t="shared" si="3"/>
        <v>68.000215377988368</v>
      </c>
      <c r="H48" s="16">
        <f t="shared" si="4"/>
        <v>70.368296360111998</v>
      </c>
      <c r="I48" s="14">
        <f t="shared" si="5"/>
        <v>-0.32306698255438293</v>
      </c>
      <c r="J48" s="14">
        <f t="shared" si="6"/>
        <v>80.999353866034895</v>
      </c>
      <c r="K48" s="16">
        <f t="shared" si="7"/>
        <v>73.89511091966402</v>
      </c>
      <c r="L48" s="14">
        <f t="shared" si="8"/>
        <v>0.21537798836958863</v>
      </c>
      <c r="M48" s="14">
        <f t="shared" si="9"/>
        <v>58.000430755976737</v>
      </c>
      <c r="N48" s="16">
        <f t="shared" si="10"/>
        <v>62.736592720223989</v>
      </c>
      <c r="O48" s="14">
        <f t="shared" si="11"/>
        <v>0.10768899418479431</v>
      </c>
      <c r="P48" s="14">
        <f t="shared" si="12"/>
        <v>33.000215377988368</v>
      </c>
      <c r="Q48" s="16">
        <f t="shared" si="13"/>
        <v>35.368296360111998</v>
      </c>
      <c r="R48" s="14">
        <f t="shared" si="14"/>
        <v>0.32306698255438293</v>
      </c>
      <c r="S48" s="14">
        <f t="shared" si="15"/>
        <v>49.000646133965105</v>
      </c>
      <c r="T48" s="16">
        <f t="shared" si="16"/>
        <v>56.104889080335987</v>
      </c>
      <c r="U48" s="12">
        <f>(67 - 62)/46.43</f>
        <v>0.10768899418479431</v>
      </c>
      <c r="V48" s="12">
        <f>62 - (18.57*U48)</f>
        <v>60.000215377988368</v>
      </c>
      <c r="W48" s="16">
        <f xml:space="preserve"> (A48 * U48) + V48</f>
        <v>62.368296360111998</v>
      </c>
      <c r="X48" s="17">
        <f t="shared" si="17"/>
        <v>4.3075597673917727E-2</v>
      </c>
      <c r="Y48" s="18">
        <f t="shared" si="18"/>
        <v>99.20008615119535</v>
      </c>
      <c r="Z48" s="16">
        <f t="shared" si="19"/>
        <v>100.14731854404481</v>
      </c>
      <c r="AA48" s="18">
        <f>(12-7)/46.43</f>
        <v>0.10768899418479431</v>
      </c>
      <c r="AB48" s="18">
        <f>7-(18.57*AA48)</f>
        <v>5.0002153779883693</v>
      </c>
      <c r="AC48" s="16">
        <f>(A48 * AA48) + AB48</f>
        <v>7.3682963601119962</v>
      </c>
      <c r="AD48" s="18">
        <f t="shared" si="20"/>
        <v>0.10768899418479431</v>
      </c>
      <c r="AE48" s="18">
        <f t="shared" si="21"/>
        <v>10.00021537798837</v>
      </c>
      <c r="AF48" s="16">
        <f t="shared" si="22"/>
        <v>12.368296360111998</v>
      </c>
      <c r="AG48" s="17">
        <f t="shared" si="23"/>
        <v>4.3075597673917727E-2</v>
      </c>
      <c r="AH48" s="18">
        <f t="shared" si="24"/>
        <v>3.2000861511953476</v>
      </c>
      <c r="AI48" s="16">
        <f t="shared" si="25"/>
        <v>4.1473185440447979</v>
      </c>
      <c r="AJ48" s="18">
        <f>(2 - 0)/46.43</f>
        <v>4.3075597673917727E-2</v>
      </c>
      <c r="AK48" s="18">
        <f>0-(18.57*AJ48)</f>
        <v>-0.79991384880465222</v>
      </c>
      <c r="AL48" s="16">
        <f>(A48 * AJ48) + AK48</f>
        <v>0.14731854404479849</v>
      </c>
      <c r="AM48" s="18">
        <f t="shared" si="26"/>
        <v>0.21537798836958863</v>
      </c>
      <c r="AN48" s="18">
        <f t="shared" si="27"/>
        <v>56.000430755976737</v>
      </c>
      <c r="AO48" s="16">
        <f t="shared" si="28"/>
        <v>60.736592720223989</v>
      </c>
      <c r="AP48" s="18">
        <f>(7-2)/46.43</f>
        <v>0.10768899418479431</v>
      </c>
      <c r="AQ48" s="18">
        <f>2-(18.57*AP48)</f>
        <v>2.1537798836956945E-4</v>
      </c>
      <c r="AR48" s="16">
        <f>(A48 * AP48) + AQ48</f>
        <v>2.3682963601119962</v>
      </c>
    </row>
    <row r="49" spans="1:44" x14ac:dyDescent="0.3">
      <c r="A49" s="4">
        <v>21.99</v>
      </c>
      <c r="B49" s="12">
        <f>(A49*0.065)+10.79</f>
        <v>12.219349999999999</v>
      </c>
      <c r="C49" s="13">
        <f t="shared" si="0"/>
        <v>4.3075597673917727E-2</v>
      </c>
      <c r="D49" s="14">
        <f t="shared" si="1"/>
        <v>47.20008615119535</v>
      </c>
      <c r="E49" s="16">
        <f>A49*C49+D49</f>
        <v>48.147318544044801</v>
      </c>
      <c r="F49" s="14">
        <f t="shared" si="2"/>
        <v>0.10768899418479431</v>
      </c>
      <c r="G49" s="14">
        <f t="shared" si="3"/>
        <v>68.000215377988368</v>
      </c>
      <c r="H49" s="16">
        <f t="shared" si="4"/>
        <v>70.368296360111998</v>
      </c>
      <c r="I49" s="14">
        <f t="shared" si="5"/>
        <v>-0.32306698255438293</v>
      </c>
      <c r="J49" s="14">
        <f t="shared" si="6"/>
        <v>80.999353866034895</v>
      </c>
      <c r="K49" s="16">
        <f t="shared" si="7"/>
        <v>73.89511091966402</v>
      </c>
      <c r="L49" s="14">
        <f t="shared" si="8"/>
        <v>0.21537798836958863</v>
      </c>
      <c r="M49" s="14">
        <f t="shared" si="9"/>
        <v>58.000430755976737</v>
      </c>
      <c r="N49" s="16">
        <f t="shared" si="10"/>
        <v>62.736592720223989</v>
      </c>
      <c r="O49" s="14">
        <f t="shared" si="11"/>
        <v>0.10768899418479431</v>
      </c>
      <c r="P49" s="14">
        <f t="shared" si="12"/>
        <v>33.000215377988368</v>
      </c>
      <c r="Q49" s="16">
        <f t="shared" si="13"/>
        <v>35.368296360111998</v>
      </c>
      <c r="R49" s="14">
        <f t="shared" si="14"/>
        <v>0.32306698255438293</v>
      </c>
      <c r="S49" s="14">
        <f t="shared" si="15"/>
        <v>49.000646133965105</v>
      </c>
      <c r="T49" s="16">
        <f t="shared" si="16"/>
        <v>56.104889080335987</v>
      </c>
      <c r="U49" s="12">
        <f>(67 - 62)/46.43</f>
        <v>0.10768899418479431</v>
      </c>
      <c r="V49" s="12">
        <f>62 - (18.57*U49)</f>
        <v>60.000215377988368</v>
      </c>
      <c r="W49" s="16">
        <f xml:space="preserve"> (A49 * U49) + V49</f>
        <v>62.368296360111998</v>
      </c>
      <c r="X49" s="17">
        <f t="shared" si="17"/>
        <v>4.3075597673917727E-2</v>
      </c>
      <c r="Y49" s="18">
        <f t="shared" si="18"/>
        <v>99.20008615119535</v>
      </c>
      <c r="Z49" s="16">
        <f t="shared" si="19"/>
        <v>100.14731854404481</v>
      </c>
      <c r="AA49" s="18">
        <f>(12-7)/46.43</f>
        <v>0.10768899418479431</v>
      </c>
      <c r="AB49" s="18">
        <f>7-(18.57*AA49)</f>
        <v>5.0002153779883693</v>
      </c>
      <c r="AC49" s="16">
        <f>(A49 * AA49) + AB49</f>
        <v>7.3682963601119962</v>
      </c>
      <c r="AD49" s="18">
        <f t="shared" si="20"/>
        <v>0.10768899418479431</v>
      </c>
      <c r="AE49" s="18">
        <f t="shared" si="21"/>
        <v>10.00021537798837</v>
      </c>
      <c r="AF49" s="16">
        <f t="shared" si="22"/>
        <v>12.368296360111998</v>
      </c>
      <c r="AG49" s="17">
        <f t="shared" si="23"/>
        <v>4.3075597673917727E-2</v>
      </c>
      <c r="AH49" s="18">
        <f t="shared" si="24"/>
        <v>3.2000861511953476</v>
      </c>
      <c r="AI49" s="16">
        <f t="shared" si="25"/>
        <v>4.1473185440447979</v>
      </c>
      <c r="AJ49" s="18">
        <f>(2 - 0)/46.43</f>
        <v>4.3075597673917727E-2</v>
      </c>
      <c r="AK49" s="18">
        <f>0-(18.57*AJ49)</f>
        <v>-0.79991384880465222</v>
      </c>
      <c r="AL49" s="16">
        <f>(A49 * AJ49) + AK49</f>
        <v>0.14731854404479849</v>
      </c>
      <c r="AM49" s="18">
        <f t="shared" si="26"/>
        <v>0.21537798836958863</v>
      </c>
      <c r="AN49" s="18">
        <f t="shared" si="27"/>
        <v>56.000430755976737</v>
      </c>
      <c r="AO49" s="16">
        <f t="shared" si="28"/>
        <v>60.736592720223989</v>
      </c>
      <c r="AP49" s="18">
        <f>(7-2)/46.43</f>
        <v>0.10768899418479431</v>
      </c>
      <c r="AQ49" s="18">
        <f>2-(18.57*AP49)</f>
        <v>2.1537798836956945E-4</v>
      </c>
      <c r="AR49" s="16">
        <f>(A49 * AP49) + AQ49</f>
        <v>2.3682963601119962</v>
      </c>
    </row>
    <row r="50" spans="1:44" x14ac:dyDescent="0.3">
      <c r="A50" s="4">
        <v>21.99</v>
      </c>
      <c r="B50" s="12">
        <f>(A50*0.065)+10.79</f>
        <v>12.219349999999999</v>
      </c>
      <c r="C50" s="13">
        <f t="shared" si="0"/>
        <v>4.3075597673917727E-2</v>
      </c>
      <c r="D50" s="14">
        <f t="shared" si="1"/>
        <v>47.20008615119535</v>
      </c>
      <c r="E50" s="16">
        <f>A50*C50+D50</f>
        <v>48.147318544044801</v>
      </c>
      <c r="F50" s="14">
        <f t="shared" si="2"/>
        <v>0.10768899418479431</v>
      </c>
      <c r="G50" s="14">
        <f t="shared" si="3"/>
        <v>68.000215377988368</v>
      </c>
      <c r="H50" s="16">
        <f t="shared" si="4"/>
        <v>70.368296360111998</v>
      </c>
      <c r="I50" s="14">
        <f t="shared" si="5"/>
        <v>-0.32306698255438293</v>
      </c>
      <c r="J50" s="14">
        <f t="shared" si="6"/>
        <v>80.999353866034895</v>
      </c>
      <c r="K50" s="16">
        <f t="shared" si="7"/>
        <v>73.89511091966402</v>
      </c>
      <c r="L50" s="14">
        <f t="shared" si="8"/>
        <v>0.21537798836958863</v>
      </c>
      <c r="M50" s="14">
        <f t="shared" si="9"/>
        <v>58.000430755976737</v>
      </c>
      <c r="N50" s="16">
        <f t="shared" si="10"/>
        <v>62.736592720223989</v>
      </c>
      <c r="O50" s="14">
        <f t="shared" si="11"/>
        <v>0.10768899418479431</v>
      </c>
      <c r="P50" s="14">
        <f t="shared" si="12"/>
        <v>33.000215377988368</v>
      </c>
      <c r="Q50" s="16">
        <f t="shared" si="13"/>
        <v>35.368296360111998</v>
      </c>
      <c r="R50" s="14">
        <f t="shared" si="14"/>
        <v>0.32306698255438293</v>
      </c>
      <c r="S50" s="14">
        <f t="shared" si="15"/>
        <v>49.000646133965105</v>
      </c>
      <c r="T50" s="16">
        <f t="shared" si="16"/>
        <v>56.104889080335987</v>
      </c>
      <c r="U50" s="12">
        <f>(67 - 62)/46.43</f>
        <v>0.10768899418479431</v>
      </c>
      <c r="V50" s="12">
        <f>62 - (18.57*U50)</f>
        <v>60.000215377988368</v>
      </c>
      <c r="W50" s="16">
        <f xml:space="preserve"> (A50 * U50) + V50</f>
        <v>62.368296360111998</v>
      </c>
      <c r="X50" s="17">
        <f t="shared" si="17"/>
        <v>4.3075597673917727E-2</v>
      </c>
      <c r="Y50" s="18">
        <f t="shared" si="18"/>
        <v>99.20008615119535</v>
      </c>
      <c r="Z50" s="16">
        <f t="shared" si="19"/>
        <v>100.14731854404481</v>
      </c>
      <c r="AA50" s="18">
        <f>(12-7)/46.43</f>
        <v>0.10768899418479431</v>
      </c>
      <c r="AB50" s="18">
        <f>7-(18.57*AA50)</f>
        <v>5.0002153779883693</v>
      </c>
      <c r="AC50" s="16">
        <f>(A50 * AA50) + AB50</f>
        <v>7.3682963601119962</v>
      </c>
      <c r="AD50" s="18">
        <f t="shared" si="20"/>
        <v>0.10768899418479431</v>
      </c>
      <c r="AE50" s="18">
        <f t="shared" si="21"/>
        <v>10.00021537798837</v>
      </c>
      <c r="AF50" s="16">
        <f t="shared" si="22"/>
        <v>12.368296360111998</v>
      </c>
      <c r="AG50" s="17">
        <f t="shared" si="23"/>
        <v>4.3075597673917727E-2</v>
      </c>
      <c r="AH50" s="18">
        <f t="shared" si="24"/>
        <v>3.2000861511953476</v>
      </c>
      <c r="AI50" s="16">
        <f t="shared" si="25"/>
        <v>4.1473185440447979</v>
      </c>
      <c r="AJ50" s="18">
        <f>(2 - 0)/46.43</f>
        <v>4.3075597673917727E-2</v>
      </c>
      <c r="AK50" s="18">
        <f>0-(18.57*AJ50)</f>
        <v>-0.79991384880465222</v>
      </c>
      <c r="AL50" s="16">
        <f>(A50 * AJ50) + AK50</f>
        <v>0.14731854404479849</v>
      </c>
      <c r="AM50" s="18">
        <f t="shared" si="26"/>
        <v>0.21537798836958863</v>
      </c>
      <c r="AN50" s="18">
        <f t="shared" si="27"/>
        <v>56.000430755976737</v>
      </c>
      <c r="AO50" s="16">
        <f t="shared" si="28"/>
        <v>60.736592720223989</v>
      </c>
      <c r="AP50" s="18">
        <f>(7-2)/46.43</f>
        <v>0.10768899418479431</v>
      </c>
      <c r="AQ50" s="18">
        <f>2-(18.57*AP50)</f>
        <v>2.1537798836956945E-4</v>
      </c>
      <c r="AR50" s="16">
        <f>(A50 * AP50) + AQ50</f>
        <v>2.3682963601119962</v>
      </c>
    </row>
    <row r="51" spans="1:44" x14ac:dyDescent="0.3">
      <c r="A51" s="4">
        <v>21.99</v>
      </c>
      <c r="B51" s="12">
        <f>(A51*0.065)+10.79</f>
        <v>12.219349999999999</v>
      </c>
      <c r="C51" s="13">
        <f t="shared" si="0"/>
        <v>4.3075597673917727E-2</v>
      </c>
      <c r="D51" s="14">
        <f t="shared" si="1"/>
        <v>47.20008615119535</v>
      </c>
      <c r="E51" s="16">
        <f>A51*C51+D51</f>
        <v>48.147318544044801</v>
      </c>
      <c r="F51" s="14">
        <f t="shared" si="2"/>
        <v>0.10768899418479431</v>
      </c>
      <c r="G51" s="14">
        <f t="shared" si="3"/>
        <v>68.000215377988368</v>
      </c>
      <c r="H51" s="16">
        <f t="shared" si="4"/>
        <v>70.368296360111998</v>
      </c>
      <c r="I51" s="14">
        <f t="shared" si="5"/>
        <v>-0.32306698255438293</v>
      </c>
      <c r="J51" s="14">
        <f t="shared" si="6"/>
        <v>80.999353866034895</v>
      </c>
      <c r="K51" s="16">
        <f t="shared" si="7"/>
        <v>73.89511091966402</v>
      </c>
      <c r="L51" s="14">
        <f t="shared" si="8"/>
        <v>0.21537798836958863</v>
      </c>
      <c r="M51" s="14">
        <f t="shared" si="9"/>
        <v>58.000430755976737</v>
      </c>
      <c r="N51" s="16">
        <f t="shared" si="10"/>
        <v>62.736592720223989</v>
      </c>
      <c r="O51" s="14">
        <f t="shared" si="11"/>
        <v>0.10768899418479431</v>
      </c>
      <c r="P51" s="14">
        <f t="shared" si="12"/>
        <v>33.000215377988368</v>
      </c>
      <c r="Q51" s="16">
        <f t="shared" si="13"/>
        <v>35.368296360111998</v>
      </c>
      <c r="R51" s="14">
        <f t="shared" si="14"/>
        <v>0.32306698255438293</v>
      </c>
      <c r="S51" s="14">
        <f t="shared" si="15"/>
        <v>49.000646133965105</v>
      </c>
      <c r="T51" s="16">
        <f t="shared" si="16"/>
        <v>56.104889080335987</v>
      </c>
      <c r="U51" s="12">
        <f>(67 - 62)/46.43</f>
        <v>0.10768899418479431</v>
      </c>
      <c r="V51" s="12">
        <f>62 - (18.57*U51)</f>
        <v>60.000215377988368</v>
      </c>
      <c r="W51" s="16">
        <f xml:space="preserve"> (A51 * U51) + V51</f>
        <v>62.368296360111998</v>
      </c>
      <c r="X51" s="17">
        <f t="shared" si="17"/>
        <v>4.3075597673917727E-2</v>
      </c>
      <c r="Y51" s="18">
        <f t="shared" si="18"/>
        <v>99.20008615119535</v>
      </c>
      <c r="Z51" s="16">
        <f t="shared" si="19"/>
        <v>100.14731854404481</v>
      </c>
      <c r="AA51" s="18">
        <f>(12-7)/46.43</f>
        <v>0.10768899418479431</v>
      </c>
      <c r="AB51" s="18">
        <f>7-(18.57*AA51)</f>
        <v>5.0002153779883693</v>
      </c>
      <c r="AC51" s="16">
        <f>(A51 * AA51) + AB51</f>
        <v>7.3682963601119962</v>
      </c>
      <c r="AD51" s="18">
        <f t="shared" si="20"/>
        <v>0.10768899418479431</v>
      </c>
      <c r="AE51" s="18">
        <f t="shared" si="21"/>
        <v>10.00021537798837</v>
      </c>
      <c r="AF51" s="16">
        <f t="shared" si="22"/>
        <v>12.368296360111998</v>
      </c>
      <c r="AG51" s="17">
        <f t="shared" si="23"/>
        <v>4.3075597673917727E-2</v>
      </c>
      <c r="AH51" s="18">
        <f t="shared" si="24"/>
        <v>3.2000861511953476</v>
      </c>
      <c r="AI51" s="16">
        <f t="shared" si="25"/>
        <v>4.1473185440447979</v>
      </c>
      <c r="AJ51" s="18">
        <f>(2 - 0)/46.43</f>
        <v>4.3075597673917727E-2</v>
      </c>
      <c r="AK51" s="18">
        <f>0-(18.57*AJ51)</f>
        <v>-0.79991384880465222</v>
      </c>
      <c r="AL51" s="16">
        <f>(A51 * AJ51) + AK51</f>
        <v>0.14731854404479849</v>
      </c>
      <c r="AM51" s="18">
        <f t="shared" si="26"/>
        <v>0.21537798836958863</v>
      </c>
      <c r="AN51" s="18">
        <f t="shared" si="27"/>
        <v>56.000430755976737</v>
      </c>
      <c r="AO51" s="16">
        <f t="shared" si="28"/>
        <v>60.736592720223989</v>
      </c>
      <c r="AP51" s="18">
        <f>(7-2)/46.43</f>
        <v>0.10768899418479431</v>
      </c>
      <c r="AQ51" s="18">
        <f>2-(18.57*AP51)</f>
        <v>2.1537798836956945E-4</v>
      </c>
      <c r="AR51" s="16">
        <f>(A51 * AP51) + AQ51</f>
        <v>2.3682963601119962</v>
      </c>
    </row>
    <row r="52" spans="1:44" x14ac:dyDescent="0.3">
      <c r="A52" s="4">
        <v>21.99</v>
      </c>
      <c r="B52" s="12">
        <f>(A52*0.065)+10.79</f>
        <v>12.219349999999999</v>
      </c>
      <c r="C52" s="13">
        <f t="shared" si="0"/>
        <v>4.3075597673917727E-2</v>
      </c>
      <c r="D52" s="14">
        <f t="shared" si="1"/>
        <v>47.20008615119535</v>
      </c>
      <c r="E52" s="16">
        <f>A52*C52+D52</f>
        <v>48.147318544044801</v>
      </c>
      <c r="F52" s="14">
        <f t="shared" si="2"/>
        <v>0.10768899418479431</v>
      </c>
      <c r="G52" s="14">
        <f t="shared" si="3"/>
        <v>68.000215377988368</v>
      </c>
      <c r="H52" s="16">
        <f t="shared" si="4"/>
        <v>70.368296360111998</v>
      </c>
      <c r="I52" s="14">
        <f t="shared" si="5"/>
        <v>-0.32306698255438293</v>
      </c>
      <c r="J52" s="14">
        <f t="shared" si="6"/>
        <v>80.999353866034895</v>
      </c>
      <c r="K52" s="16">
        <f t="shared" si="7"/>
        <v>73.89511091966402</v>
      </c>
      <c r="L52" s="14">
        <f t="shared" si="8"/>
        <v>0.21537798836958863</v>
      </c>
      <c r="M52" s="14">
        <f t="shared" si="9"/>
        <v>58.000430755976737</v>
      </c>
      <c r="N52" s="16">
        <f t="shared" si="10"/>
        <v>62.736592720223989</v>
      </c>
      <c r="O52" s="14">
        <f t="shared" si="11"/>
        <v>0.10768899418479431</v>
      </c>
      <c r="P52" s="14">
        <f t="shared" si="12"/>
        <v>33.000215377988368</v>
      </c>
      <c r="Q52" s="16">
        <f t="shared" si="13"/>
        <v>35.368296360111998</v>
      </c>
      <c r="R52" s="14">
        <f t="shared" si="14"/>
        <v>0.32306698255438293</v>
      </c>
      <c r="S52" s="14">
        <f t="shared" si="15"/>
        <v>49.000646133965105</v>
      </c>
      <c r="T52" s="16">
        <f t="shared" si="16"/>
        <v>56.104889080335987</v>
      </c>
      <c r="U52" s="12">
        <f>(67 - 62)/46.43</f>
        <v>0.10768899418479431</v>
      </c>
      <c r="V52" s="12">
        <f>62 - (18.57*U52)</f>
        <v>60.000215377988368</v>
      </c>
      <c r="W52" s="16">
        <f xml:space="preserve"> (A52 * U52) + V52</f>
        <v>62.368296360111998</v>
      </c>
      <c r="X52" s="17">
        <f t="shared" si="17"/>
        <v>4.3075597673917727E-2</v>
      </c>
      <c r="Y52" s="18">
        <f t="shared" si="18"/>
        <v>99.20008615119535</v>
      </c>
      <c r="Z52" s="16">
        <f t="shared" si="19"/>
        <v>100.14731854404481</v>
      </c>
      <c r="AA52" s="18">
        <f>(12-7)/46.43</f>
        <v>0.10768899418479431</v>
      </c>
      <c r="AB52" s="18">
        <f>7-(18.57*AA52)</f>
        <v>5.0002153779883693</v>
      </c>
      <c r="AC52" s="16">
        <f>(A52 * AA52) + AB52</f>
        <v>7.3682963601119962</v>
      </c>
      <c r="AD52" s="18">
        <f t="shared" si="20"/>
        <v>0.10768899418479431</v>
      </c>
      <c r="AE52" s="18">
        <f t="shared" si="21"/>
        <v>10.00021537798837</v>
      </c>
      <c r="AF52" s="16">
        <f t="shared" si="22"/>
        <v>12.368296360111998</v>
      </c>
      <c r="AG52" s="17">
        <f t="shared" si="23"/>
        <v>4.3075597673917727E-2</v>
      </c>
      <c r="AH52" s="18">
        <f t="shared" si="24"/>
        <v>3.2000861511953476</v>
      </c>
      <c r="AI52" s="16">
        <f t="shared" si="25"/>
        <v>4.1473185440447979</v>
      </c>
      <c r="AJ52" s="18">
        <f>(2 - 0)/46.43</f>
        <v>4.3075597673917727E-2</v>
      </c>
      <c r="AK52" s="18">
        <f>0-(18.57*AJ52)</f>
        <v>-0.79991384880465222</v>
      </c>
      <c r="AL52" s="16">
        <f>(A52 * AJ52) + AK52</f>
        <v>0.14731854404479849</v>
      </c>
      <c r="AM52" s="18">
        <f t="shared" si="26"/>
        <v>0.21537798836958863</v>
      </c>
      <c r="AN52" s="18">
        <f t="shared" si="27"/>
        <v>56.000430755976737</v>
      </c>
      <c r="AO52" s="16">
        <f t="shared" si="28"/>
        <v>60.736592720223989</v>
      </c>
      <c r="AP52" s="18">
        <f>(7-2)/46.43</f>
        <v>0.10768899418479431</v>
      </c>
      <c r="AQ52" s="18">
        <f>2-(18.57*AP52)</f>
        <v>2.1537798836956945E-4</v>
      </c>
      <c r="AR52" s="16">
        <f>(A52 * AP52) + AQ52</f>
        <v>2.3682963601119962</v>
      </c>
    </row>
    <row r="53" spans="1:44" x14ac:dyDescent="0.3">
      <c r="A53" s="4">
        <v>21.99</v>
      </c>
      <c r="B53" s="12">
        <f>(A53*0.065)+10.79</f>
        <v>12.219349999999999</v>
      </c>
      <c r="C53" s="13">
        <f t="shared" si="0"/>
        <v>4.3075597673917727E-2</v>
      </c>
      <c r="D53" s="14">
        <f t="shared" si="1"/>
        <v>47.20008615119535</v>
      </c>
      <c r="E53" s="16">
        <f>A53*C53+D53</f>
        <v>48.147318544044801</v>
      </c>
      <c r="F53" s="14">
        <f t="shared" si="2"/>
        <v>0.10768899418479431</v>
      </c>
      <c r="G53" s="14">
        <f t="shared" si="3"/>
        <v>68.000215377988368</v>
      </c>
      <c r="H53" s="16">
        <f t="shared" si="4"/>
        <v>70.368296360111998</v>
      </c>
      <c r="I53" s="14">
        <f t="shared" si="5"/>
        <v>-0.32306698255438293</v>
      </c>
      <c r="J53" s="14">
        <f t="shared" si="6"/>
        <v>80.999353866034895</v>
      </c>
      <c r="K53" s="16">
        <f t="shared" si="7"/>
        <v>73.89511091966402</v>
      </c>
      <c r="L53" s="14">
        <f t="shared" si="8"/>
        <v>0.21537798836958863</v>
      </c>
      <c r="M53" s="14">
        <f t="shared" si="9"/>
        <v>58.000430755976737</v>
      </c>
      <c r="N53" s="16">
        <f t="shared" si="10"/>
        <v>62.736592720223989</v>
      </c>
      <c r="O53" s="14">
        <f t="shared" si="11"/>
        <v>0.10768899418479431</v>
      </c>
      <c r="P53" s="14">
        <f t="shared" si="12"/>
        <v>33.000215377988368</v>
      </c>
      <c r="Q53" s="16">
        <f t="shared" si="13"/>
        <v>35.368296360111998</v>
      </c>
      <c r="R53" s="14">
        <f t="shared" si="14"/>
        <v>0.32306698255438293</v>
      </c>
      <c r="S53" s="14">
        <f t="shared" si="15"/>
        <v>49.000646133965105</v>
      </c>
      <c r="T53" s="16">
        <f t="shared" si="16"/>
        <v>56.104889080335987</v>
      </c>
      <c r="U53" s="12">
        <f>(67 - 62)/46.43</f>
        <v>0.10768899418479431</v>
      </c>
      <c r="V53" s="12">
        <f>62 - (18.57*U53)</f>
        <v>60.000215377988368</v>
      </c>
      <c r="W53" s="16">
        <f xml:space="preserve"> (A53 * U53) + V53</f>
        <v>62.368296360111998</v>
      </c>
      <c r="X53" s="17">
        <f t="shared" si="17"/>
        <v>4.3075597673917727E-2</v>
      </c>
      <c r="Y53" s="18">
        <f t="shared" si="18"/>
        <v>99.20008615119535</v>
      </c>
      <c r="Z53" s="16">
        <f t="shared" si="19"/>
        <v>100.14731854404481</v>
      </c>
      <c r="AA53" s="18">
        <f>(12-7)/46.43</f>
        <v>0.10768899418479431</v>
      </c>
      <c r="AB53" s="18">
        <f>7-(18.57*AA53)</f>
        <v>5.0002153779883693</v>
      </c>
      <c r="AC53" s="16">
        <f>(A53 * AA53) + AB53</f>
        <v>7.3682963601119962</v>
      </c>
      <c r="AD53" s="18">
        <f t="shared" si="20"/>
        <v>0.10768899418479431</v>
      </c>
      <c r="AE53" s="18">
        <f t="shared" si="21"/>
        <v>10.00021537798837</v>
      </c>
      <c r="AF53" s="16">
        <f t="shared" si="22"/>
        <v>12.368296360111998</v>
      </c>
      <c r="AG53" s="17">
        <f t="shared" si="23"/>
        <v>4.3075597673917727E-2</v>
      </c>
      <c r="AH53" s="18">
        <f t="shared" si="24"/>
        <v>3.2000861511953476</v>
      </c>
      <c r="AI53" s="16">
        <f t="shared" si="25"/>
        <v>4.1473185440447979</v>
      </c>
      <c r="AJ53" s="18">
        <f>(2 - 0)/46.43</f>
        <v>4.3075597673917727E-2</v>
      </c>
      <c r="AK53" s="18">
        <f>0-(18.57*AJ53)</f>
        <v>-0.79991384880465222</v>
      </c>
      <c r="AL53" s="16">
        <f>(A53 * AJ53) + AK53</f>
        <v>0.14731854404479849</v>
      </c>
      <c r="AM53" s="18">
        <f t="shared" si="26"/>
        <v>0.21537798836958863</v>
      </c>
      <c r="AN53" s="18">
        <f t="shared" si="27"/>
        <v>56.000430755976737</v>
      </c>
      <c r="AO53" s="16">
        <f t="shared" si="28"/>
        <v>60.736592720223989</v>
      </c>
      <c r="AP53" s="18">
        <f>(7-2)/46.43</f>
        <v>0.10768899418479431</v>
      </c>
      <c r="AQ53" s="18">
        <f>2-(18.57*AP53)</f>
        <v>2.1537798836956945E-4</v>
      </c>
      <c r="AR53" s="16">
        <f>(A53 * AP53) + AQ53</f>
        <v>2.3682963601119962</v>
      </c>
    </row>
    <row r="54" spans="1:44" x14ac:dyDescent="0.3">
      <c r="A54" s="4">
        <v>21.99</v>
      </c>
      <c r="B54" s="12">
        <f>(A54*0.065)+10.79</f>
        <v>12.219349999999999</v>
      </c>
      <c r="C54" s="13">
        <f t="shared" si="0"/>
        <v>4.3075597673917727E-2</v>
      </c>
      <c r="D54" s="14">
        <f t="shared" si="1"/>
        <v>47.20008615119535</v>
      </c>
      <c r="E54" s="16">
        <f>A54*C54+D54</f>
        <v>48.147318544044801</v>
      </c>
      <c r="F54" s="14">
        <f t="shared" si="2"/>
        <v>0.10768899418479431</v>
      </c>
      <c r="G54" s="14">
        <f t="shared" si="3"/>
        <v>68.000215377988368</v>
      </c>
      <c r="H54" s="16">
        <f t="shared" si="4"/>
        <v>70.368296360111998</v>
      </c>
      <c r="I54" s="14">
        <f t="shared" si="5"/>
        <v>-0.32306698255438293</v>
      </c>
      <c r="J54" s="14">
        <f t="shared" si="6"/>
        <v>80.999353866034895</v>
      </c>
      <c r="K54" s="16">
        <f t="shared" si="7"/>
        <v>73.89511091966402</v>
      </c>
      <c r="L54" s="14">
        <f t="shared" si="8"/>
        <v>0.21537798836958863</v>
      </c>
      <c r="M54" s="14">
        <f t="shared" si="9"/>
        <v>58.000430755976737</v>
      </c>
      <c r="N54" s="16">
        <f t="shared" si="10"/>
        <v>62.736592720223989</v>
      </c>
      <c r="O54" s="14">
        <f t="shared" si="11"/>
        <v>0.10768899418479431</v>
      </c>
      <c r="P54" s="14">
        <f t="shared" si="12"/>
        <v>33.000215377988368</v>
      </c>
      <c r="Q54" s="16">
        <f t="shared" si="13"/>
        <v>35.368296360111998</v>
      </c>
      <c r="R54" s="14">
        <f t="shared" si="14"/>
        <v>0.32306698255438293</v>
      </c>
      <c r="S54" s="14">
        <f t="shared" si="15"/>
        <v>49.000646133965105</v>
      </c>
      <c r="T54" s="16">
        <f t="shared" si="16"/>
        <v>56.104889080335987</v>
      </c>
      <c r="U54" s="12">
        <f>(67 - 62)/46.43</f>
        <v>0.10768899418479431</v>
      </c>
      <c r="V54" s="12">
        <f>62 - (18.57*U54)</f>
        <v>60.000215377988368</v>
      </c>
      <c r="W54" s="16">
        <f xml:space="preserve"> (A54 * U54) + V54</f>
        <v>62.368296360111998</v>
      </c>
      <c r="X54" s="17">
        <f t="shared" si="17"/>
        <v>4.3075597673917727E-2</v>
      </c>
      <c r="Y54" s="18">
        <f t="shared" si="18"/>
        <v>99.20008615119535</v>
      </c>
      <c r="Z54" s="16">
        <f t="shared" si="19"/>
        <v>100.14731854404481</v>
      </c>
      <c r="AA54" s="18">
        <f>(12-7)/46.43</f>
        <v>0.10768899418479431</v>
      </c>
      <c r="AB54" s="18">
        <f>7-(18.57*AA54)</f>
        <v>5.0002153779883693</v>
      </c>
      <c r="AC54" s="16">
        <f>(A54 * AA54) + AB54</f>
        <v>7.3682963601119962</v>
      </c>
      <c r="AD54" s="18">
        <f t="shared" si="20"/>
        <v>0.10768899418479431</v>
      </c>
      <c r="AE54" s="18">
        <f t="shared" si="21"/>
        <v>10.00021537798837</v>
      </c>
      <c r="AF54" s="16">
        <f t="shared" si="22"/>
        <v>12.368296360111998</v>
      </c>
      <c r="AG54" s="17">
        <f t="shared" si="23"/>
        <v>4.3075597673917727E-2</v>
      </c>
      <c r="AH54" s="18">
        <f t="shared" si="24"/>
        <v>3.2000861511953476</v>
      </c>
      <c r="AI54" s="16">
        <f t="shared" si="25"/>
        <v>4.1473185440447979</v>
      </c>
      <c r="AJ54" s="18">
        <f>(2 - 0)/46.43</f>
        <v>4.3075597673917727E-2</v>
      </c>
      <c r="AK54" s="18">
        <f>0-(18.57*AJ54)</f>
        <v>-0.79991384880465222</v>
      </c>
      <c r="AL54" s="16">
        <f>(A54 * AJ54) + AK54</f>
        <v>0.14731854404479849</v>
      </c>
      <c r="AM54" s="18">
        <f t="shared" si="26"/>
        <v>0.21537798836958863</v>
      </c>
      <c r="AN54" s="18">
        <f t="shared" si="27"/>
        <v>56.000430755976737</v>
      </c>
      <c r="AO54" s="16">
        <f t="shared" si="28"/>
        <v>60.736592720223989</v>
      </c>
      <c r="AP54" s="18">
        <f>(7-2)/46.43</f>
        <v>0.10768899418479431</v>
      </c>
      <c r="AQ54" s="18">
        <f>2-(18.57*AP54)</f>
        <v>2.1537798836956945E-4</v>
      </c>
      <c r="AR54" s="16">
        <f>(A54 * AP54) + AQ54</f>
        <v>2.3682963601119962</v>
      </c>
    </row>
    <row r="55" spans="1:44" x14ac:dyDescent="0.3">
      <c r="A55" s="4">
        <v>21.99</v>
      </c>
      <c r="B55" s="12">
        <f>(A55*0.065)+10.79</f>
        <v>12.219349999999999</v>
      </c>
      <c r="C55" s="13">
        <f t="shared" si="0"/>
        <v>4.3075597673917727E-2</v>
      </c>
      <c r="D55" s="14">
        <f t="shared" si="1"/>
        <v>47.20008615119535</v>
      </c>
      <c r="E55" s="16">
        <f>A55*C55+D55</f>
        <v>48.147318544044801</v>
      </c>
      <c r="F55" s="14">
        <f t="shared" si="2"/>
        <v>0.10768899418479431</v>
      </c>
      <c r="G55" s="14">
        <f t="shared" si="3"/>
        <v>68.000215377988368</v>
      </c>
      <c r="H55" s="16">
        <f t="shared" si="4"/>
        <v>70.368296360111998</v>
      </c>
      <c r="I55" s="14">
        <f t="shared" si="5"/>
        <v>-0.32306698255438293</v>
      </c>
      <c r="J55" s="14">
        <f t="shared" si="6"/>
        <v>80.999353866034895</v>
      </c>
      <c r="K55" s="16">
        <f t="shared" si="7"/>
        <v>73.89511091966402</v>
      </c>
      <c r="L55" s="14">
        <f t="shared" si="8"/>
        <v>0.21537798836958863</v>
      </c>
      <c r="M55" s="14">
        <f t="shared" si="9"/>
        <v>58.000430755976737</v>
      </c>
      <c r="N55" s="16">
        <f t="shared" si="10"/>
        <v>62.736592720223989</v>
      </c>
      <c r="O55" s="14">
        <f t="shared" si="11"/>
        <v>0.10768899418479431</v>
      </c>
      <c r="P55" s="14">
        <f t="shared" si="12"/>
        <v>33.000215377988368</v>
      </c>
      <c r="Q55" s="16">
        <f t="shared" si="13"/>
        <v>35.368296360111998</v>
      </c>
      <c r="R55" s="14">
        <f t="shared" si="14"/>
        <v>0.32306698255438293</v>
      </c>
      <c r="S55" s="14">
        <f t="shared" si="15"/>
        <v>49.000646133965105</v>
      </c>
      <c r="T55" s="16">
        <f t="shared" si="16"/>
        <v>56.104889080335987</v>
      </c>
      <c r="U55" s="12">
        <f>(67 - 62)/46.43</f>
        <v>0.10768899418479431</v>
      </c>
      <c r="V55" s="12">
        <f>62 - (18.57*U55)</f>
        <v>60.000215377988368</v>
      </c>
      <c r="W55" s="16">
        <f xml:space="preserve"> (A55 * U55) + V55</f>
        <v>62.368296360111998</v>
      </c>
      <c r="X55" s="17">
        <f t="shared" si="17"/>
        <v>4.3075597673917727E-2</v>
      </c>
      <c r="Y55" s="18">
        <f t="shared" si="18"/>
        <v>99.20008615119535</v>
      </c>
      <c r="Z55" s="16">
        <f t="shared" si="19"/>
        <v>100.14731854404481</v>
      </c>
      <c r="AA55" s="18">
        <f>(12-7)/46.43</f>
        <v>0.10768899418479431</v>
      </c>
      <c r="AB55" s="18">
        <f>7-(18.57*AA55)</f>
        <v>5.0002153779883693</v>
      </c>
      <c r="AC55" s="16">
        <f>(A55 * AA55) + AB55</f>
        <v>7.3682963601119962</v>
      </c>
      <c r="AD55" s="18">
        <f t="shared" si="20"/>
        <v>0.10768899418479431</v>
      </c>
      <c r="AE55" s="18">
        <f t="shared" si="21"/>
        <v>10.00021537798837</v>
      </c>
      <c r="AF55" s="16">
        <f t="shared" si="22"/>
        <v>12.368296360111998</v>
      </c>
      <c r="AG55" s="17">
        <f t="shared" si="23"/>
        <v>4.3075597673917727E-2</v>
      </c>
      <c r="AH55" s="18">
        <f t="shared" si="24"/>
        <v>3.2000861511953476</v>
      </c>
      <c r="AI55" s="16">
        <f t="shared" si="25"/>
        <v>4.1473185440447979</v>
      </c>
      <c r="AJ55" s="18">
        <f>(2 - 0)/46.43</f>
        <v>4.3075597673917727E-2</v>
      </c>
      <c r="AK55" s="18">
        <f>0-(18.57*AJ55)</f>
        <v>-0.79991384880465222</v>
      </c>
      <c r="AL55" s="16">
        <f>(A55 * AJ55) + AK55</f>
        <v>0.14731854404479849</v>
      </c>
      <c r="AM55" s="18">
        <f t="shared" si="26"/>
        <v>0.21537798836958863</v>
      </c>
      <c r="AN55" s="18">
        <f t="shared" si="27"/>
        <v>56.000430755976737</v>
      </c>
      <c r="AO55" s="16">
        <f t="shared" si="28"/>
        <v>60.736592720223989</v>
      </c>
      <c r="AP55" s="18">
        <f>(7-2)/46.43</f>
        <v>0.10768899418479431</v>
      </c>
      <c r="AQ55" s="18">
        <f>2-(18.57*AP55)</f>
        <v>2.1537798836956945E-4</v>
      </c>
      <c r="AR55" s="16">
        <f>(A55 * AP55) + AQ55</f>
        <v>2.3682963601119962</v>
      </c>
    </row>
    <row r="56" spans="1:44" x14ac:dyDescent="0.3">
      <c r="A56" s="4">
        <v>21.99</v>
      </c>
      <c r="B56" s="12">
        <f>(A56*0.065)+10.79</f>
        <v>12.219349999999999</v>
      </c>
      <c r="C56" s="13">
        <f t="shared" si="0"/>
        <v>4.3075597673917727E-2</v>
      </c>
      <c r="D56" s="14">
        <f t="shared" si="1"/>
        <v>47.20008615119535</v>
      </c>
      <c r="E56" s="16">
        <f>A56*C56+D56</f>
        <v>48.147318544044801</v>
      </c>
      <c r="F56" s="14">
        <f t="shared" si="2"/>
        <v>0.10768899418479431</v>
      </c>
      <c r="G56" s="14">
        <f t="shared" si="3"/>
        <v>68.000215377988368</v>
      </c>
      <c r="H56" s="16">
        <f t="shared" si="4"/>
        <v>70.368296360111998</v>
      </c>
      <c r="I56" s="14">
        <f t="shared" si="5"/>
        <v>-0.32306698255438293</v>
      </c>
      <c r="J56" s="14">
        <f t="shared" si="6"/>
        <v>80.999353866034895</v>
      </c>
      <c r="K56" s="16">
        <f t="shared" si="7"/>
        <v>73.89511091966402</v>
      </c>
      <c r="L56" s="14">
        <f t="shared" si="8"/>
        <v>0.21537798836958863</v>
      </c>
      <c r="M56" s="14">
        <f t="shared" si="9"/>
        <v>58.000430755976737</v>
      </c>
      <c r="N56" s="16">
        <f t="shared" si="10"/>
        <v>62.736592720223989</v>
      </c>
      <c r="O56" s="14">
        <f t="shared" si="11"/>
        <v>0.10768899418479431</v>
      </c>
      <c r="P56" s="14">
        <f t="shared" si="12"/>
        <v>33.000215377988368</v>
      </c>
      <c r="Q56" s="16">
        <f t="shared" si="13"/>
        <v>35.368296360111998</v>
      </c>
      <c r="R56" s="14">
        <f t="shared" si="14"/>
        <v>0.32306698255438293</v>
      </c>
      <c r="S56" s="14">
        <f t="shared" si="15"/>
        <v>49.000646133965105</v>
      </c>
      <c r="T56" s="16">
        <f t="shared" si="16"/>
        <v>56.104889080335987</v>
      </c>
      <c r="U56" s="12">
        <f>(67 - 62)/46.43</f>
        <v>0.10768899418479431</v>
      </c>
      <c r="V56" s="12">
        <f>62 - (18.57*U56)</f>
        <v>60.000215377988368</v>
      </c>
      <c r="W56" s="16">
        <f xml:space="preserve"> (A56 * U56) + V56</f>
        <v>62.368296360111998</v>
      </c>
      <c r="X56" s="17">
        <f t="shared" si="17"/>
        <v>4.3075597673917727E-2</v>
      </c>
      <c r="Y56" s="18">
        <f t="shared" si="18"/>
        <v>99.20008615119535</v>
      </c>
      <c r="Z56" s="16">
        <f t="shared" si="19"/>
        <v>100.14731854404481</v>
      </c>
      <c r="AA56" s="18">
        <f>(12-7)/46.43</f>
        <v>0.10768899418479431</v>
      </c>
      <c r="AB56" s="18">
        <f>7-(18.57*AA56)</f>
        <v>5.0002153779883693</v>
      </c>
      <c r="AC56" s="16">
        <f>(A56 * AA56) + AB56</f>
        <v>7.3682963601119962</v>
      </c>
      <c r="AD56" s="18">
        <f t="shared" si="20"/>
        <v>0.10768899418479431</v>
      </c>
      <c r="AE56" s="18">
        <f t="shared" si="21"/>
        <v>10.00021537798837</v>
      </c>
      <c r="AF56" s="16">
        <f t="shared" si="22"/>
        <v>12.368296360111998</v>
      </c>
      <c r="AG56" s="17">
        <f t="shared" si="23"/>
        <v>4.3075597673917727E-2</v>
      </c>
      <c r="AH56" s="18">
        <f t="shared" si="24"/>
        <v>3.2000861511953476</v>
      </c>
      <c r="AI56" s="16">
        <f t="shared" si="25"/>
        <v>4.1473185440447979</v>
      </c>
      <c r="AJ56" s="18">
        <f>(2 - 0)/46.43</f>
        <v>4.3075597673917727E-2</v>
      </c>
      <c r="AK56" s="18">
        <f>0-(18.57*AJ56)</f>
        <v>-0.79991384880465222</v>
      </c>
      <c r="AL56" s="16">
        <f>(A56 * AJ56) + AK56</f>
        <v>0.14731854404479849</v>
      </c>
      <c r="AM56" s="18">
        <f t="shared" si="26"/>
        <v>0.21537798836958863</v>
      </c>
      <c r="AN56" s="18">
        <f t="shared" si="27"/>
        <v>56.000430755976737</v>
      </c>
      <c r="AO56" s="16">
        <f t="shared" si="28"/>
        <v>60.736592720223989</v>
      </c>
      <c r="AP56" s="18">
        <f>(7-2)/46.43</f>
        <v>0.10768899418479431</v>
      </c>
      <c r="AQ56" s="18">
        <f>2-(18.57*AP56)</f>
        <v>2.1537798836956945E-4</v>
      </c>
      <c r="AR56" s="16">
        <f>(A56 * AP56) + AQ56</f>
        <v>2.3682963601119962</v>
      </c>
    </row>
    <row r="57" spans="1:44" x14ac:dyDescent="0.3">
      <c r="A57" s="4">
        <v>21.99</v>
      </c>
      <c r="B57" s="12">
        <f>(A57*0.065)+10.79</f>
        <v>12.219349999999999</v>
      </c>
      <c r="C57" s="13">
        <f t="shared" si="0"/>
        <v>4.3075597673917727E-2</v>
      </c>
      <c r="D57" s="14">
        <f t="shared" si="1"/>
        <v>47.20008615119535</v>
      </c>
      <c r="E57" s="16">
        <f>A57*C57+D57</f>
        <v>48.147318544044801</v>
      </c>
      <c r="F57" s="14">
        <f t="shared" si="2"/>
        <v>0.10768899418479431</v>
      </c>
      <c r="G57" s="14">
        <f t="shared" si="3"/>
        <v>68.000215377988368</v>
      </c>
      <c r="H57" s="16">
        <f t="shared" si="4"/>
        <v>70.368296360111998</v>
      </c>
      <c r="I57" s="14">
        <f t="shared" si="5"/>
        <v>-0.32306698255438293</v>
      </c>
      <c r="J57" s="14">
        <f t="shared" si="6"/>
        <v>80.999353866034895</v>
      </c>
      <c r="K57" s="16">
        <f t="shared" si="7"/>
        <v>73.89511091966402</v>
      </c>
      <c r="L57" s="14">
        <f t="shared" si="8"/>
        <v>0.21537798836958863</v>
      </c>
      <c r="M57" s="14">
        <f t="shared" si="9"/>
        <v>58.000430755976737</v>
      </c>
      <c r="N57" s="16">
        <f t="shared" si="10"/>
        <v>62.736592720223989</v>
      </c>
      <c r="O57" s="14">
        <f t="shared" si="11"/>
        <v>0.10768899418479431</v>
      </c>
      <c r="P57" s="14">
        <f t="shared" si="12"/>
        <v>33.000215377988368</v>
      </c>
      <c r="Q57" s="16">
        <f t="shared" si="13"/>
        <v>35.368296360111998</v>
      </c>
      <c r="R57" s="14">
        <f t="shared" si="14"/>
        <v>0.32306698255438293</v>
      </c>
      <c r="S57" s="14">
        <f t="shared" si="15"/>
        <v>49.000646133965105</v>
      </c>
      <c r="T57" s="16">
        <f t="shared" si="16"/>
        <v>56.104889080335987</v>
      </c>
      <c r="U57" s="12">
        <f>(67 - 62)/46.43</f>
        <v>0.10768899418479431</v>
      </c>
      <c r="V57" s="12">
        <f>62 - (18.57*U57)</f>
        <v>60.000215377988368</v>
      </c>
      <c r="W57" s="16">
        <f xml:space="preserve"> (A57 * U57) + V57</f>
        <v>62.368296360111998</v>
      </c>
      <c r="X57" s="17">
        <f t="shared" si="17"/>
        <v>4.3075597673917727E-2</v>
      </c>
      <c r="Y57" s="18">
        <f t="shared" si="18"/>
        <v>99.20008615119535</v>
      </c>
      <c r="Z57" s="16">
        <f t="shared" si="19"/>
        <v>100.14731854404481</v>
      </c>
      <c r="AA57" s="18">
        <f>(12-7)/46.43</f>
        <v>0.10768899418479431</v>
      </c>
      <c r="AB57" s="18">
        <f>7-(18.57*AA57)</f>
        <v>5.0002153779883693</v>
      </c>
      <c r="AC57" s="16">
        <f>(A57 * AA57) + AB57</f>
        <v>7.3682963601119962</v>
      </c>
      <c r="AD57" s="18">
        <f t="shared" si="20"/>
        <v>0.10768899418479431</v>
      </c>
      <c r="AE57" s="18">
        <f t="shared" si="21"/>
        <v>10.00021537798837</v>
      </c>
      <c r="AF57" s="16">
        <f t="shared" si="22"/>
        <v>12.368296360111998</v>
      </c>
      <c r="AG57" s="17">
        <f t="shared" si="23"/>
        <v>4.3075597673917727E-2</v>
      </c>
      <c r="AH57" s="18">
        <f t="shared" si="24"/>
        <v>3.2000861511953476</v>
      </c>
      <c r="AI57" s="16">
        <f t="shared" si="25"/>
        <v>4.1473185440447979</v>
      </c>
      <c r="AJ57" s="18">
        <f>(2 - 0)/46.43</f>
        <v>4.3075597673917727E-2</v>
      </c>
      <c r="AK57" s="18">
        <f>0-(18.57*AJ57)</f>
        <v>-0.79991384880465222</v>
      </c>
      <c r="AL57" s="16">
        <f>(A57 * AJ57) + AK57</f>
        <v>0.14731854404479849</v>
      </c>
      <c r="AM57" s="18">
        <f t="shared" si="26"/>
        <v>0.21537798836958863</v>
      </c>
      <c r="AN57" s="18">
        <f t="shared" si="27"/>
        <v>56.000430755976737</v>
      </c>
      <c r="AO57" s="16">
        <f t="shared" si="28"/>
        <v>60.736592720223989</v>
      </c>
      <c r="AP57" s="18">
        <f>(7-2)/46.43</f>
        <v>0.10768899418479431</v>
      </c>
      <c r="AQ57" s="18">
        <f>2-(18.57*AP57)</f>
        <v>2.1537798836956945E-4</v>
      </c>
      <c r="AR57" s="16">
        <f>(A57 * AP57) + AQ57</f>
        <v>2.3682963601119962</v>
      </c>
    </row>
    <row r="58" spans="1:44" x14ac:dyDescent="0.3">
      <c r="A58" s="4">
        <v>21.99</v>
      </c>
      <c r="B58" s="12">
        <f>(A58*0.065)+10.79</f>
        <v>12.219349999999999</v>
      </c>
      <c r="C58" s="13">
        <f t="shared" si="0"/>
        <v>4.3075597673917727E-2</v>
      </c>
      <c r="D58" s="14">
        <f t="shared" si="1"/>
        <v>47.20008615119535</v>
      </c>
      <c r="E58" s="16">
        <f>A58*C58+D58</f>
        <v>48.147318544044801</v>
      </c>
      <c r="F58" s="14">
        <f t="shared" si="2"/>
        <v>0.10768899418479431</v>
      </c>
      <c r="G58" s="14">
        <f t="shared" si="3"/>
        <v>68.000215377988368</v>
      </c>
      <c r="H58" s="16">
        <f t="shared" si="4"/>
        <v>70.368296360111998</v>
      </c>
      <c r="I58" s="14">
        <f t="shared" si="5"/>
        <v>-0.32306698255438293</v>
      </c>
      <c r="J58" s="14">
        <f t="shared" si="6"/>
        <v>80.999353866034895</v>
      </c>
      <c r="K58" s="16">
        <f t="shared" si="7"/>
        <v>73.89511091966402</v>
      </c>
      <c r="L58" s="14">
        <f t="shared" si="8"/>
        <v>0.21537798836958863</v>
      </c>
      <c r="M58" s="14">
        <f t="shared" si="9"/>
        <v>58.000430755976737</v>
      </c>
      <c r="N58" s="16">
        <f t="shared" si="10"/>
        <v>62.736592720223989</v>
      </c>
      <c r="O58" s="14">
        <f t="shared" si="11"/>
        <v>0.10768899418479431</v>
      </c>
      <c r="P58" s="14">
        <f t="shared" si="12"/>
        <v>33.000215377988368</v>
      </c>
      <c r="Q58" s="16">
        <f t="shared" si="13"/>
        <v>35.368296360111998</v>
      </c>
      <c r="R58" s="14">
        <f t="shared" si="14"/>
        <v>0.32306698255438293</v>
      </c>
      <c r="S58" s="14">
        <f t="shared" si="15"/>
        <v>49.000646133965105</v>
      </c>
      <c r="T58" s="16">
        <f t="shared" si="16"/>
        <v>56.104889080335987</v>
      </c>
      <c r="U58" s="12">
        <f>(67 - 62)/46.43</f>
        <v>0.10768899418479431</v>
      </c>
      <c r="V58" s="12">
        <f>62 - (18.57*U58)</f>
        <v>60.000215377988368</v>
      </c>
      <c r="W58" s="16">
        <f xml:space="preserve"> (A58 * U58) + V58</f>
        <v>62.368296360111998</v>
      </c>
      <c r="X58" s="17">
        <f t="shared" si="17"/>
        <v>4.3075597673917727E-2</v>
      </c>
      <c r="Y58" s="18">
        <f t="shared" si="18"/>
        <v>99.20008615119535</v>
      </c>
      <c r="Z58" s="16">
        <f t="shared" si="19"/>
        <v>100.14731854404481</v>
      </c>
      <c r="AA58" s="18">
        <f>(12-7)/46.43</f>
        <v>0.10768899418479431</v>
      </c>
      <c r="AB58" s="18">
        <f>7-(18.57*AA58)</f>
        <v>5.0002153779883693</v>
      </c>
      <c r="AC58" s="16">
        <f>(A58 * AA58) + AB58</f>
        <v>7.3682963601119962</v>
      </c>
      <c r="AD58" s="18">
        <f t="shared" si="20"/>
        <v>0.10768899418479431</v>
      </c>
      <c r="AE58" s="18">
        <f t="shared" si="21"/>
        <v>10.00021537798837</v>
      </c>
      <c r="AF58" s="16">
        <f t="shared" si="22"/>
        <v>12.368296360111998</v>
      </c>
      <c r="AG58" s="17">
        <f t="shared" si="23"/>
        <v>4.3075597673917727E-2</v>
      </c>
      <c r="AH58" s="18">
        <f t="shared" si="24"/>
        <v>3.2000861511953476</v>
      </c>
      <c r="AI58" s="16">
        <f t="shared" si="25"/>
        <v>4.1473185440447979</v>
      </c>
      <c r="AJ58" s="18">
        <f>(2 - 0)/46.43</f>
        <v>4.3075597673917727E-2</v>
      </c>
      <c r="AK58" s="18">
        <f>0-(18.57*AJ58)</f>
        <v>-0.79991384880465222</v>
      </c>
      <c r="AL58" s="16">
        <f>(A58 * AJ58) + AK58</f>
        <v>0.14731854404479849</v>
      </c>
      <c r="AM58" s="18">
        <f t="shared" si="26"/>
        <v>0.21537798836958863</v>
      </c>
      <c r="AN58" s="18">
        <f t="shared" si="27"/>
        <v>56.000430755976737</v>
      </c>
      <c r="AO58" s="16">
        <f t="shared" si="28"/>
        <v>60.736592720223989</v>
      </c>
      <c r="AP58" s="18">
        <f>(7-2)/46.43</f>
        <v>0.10768899418479431</v>
      </c>
      <c r="AQ58" s="18">
        <f>2-(18.57*AP58)</f>
        <v>2.1537798836956945E-4</v>
      </c>
      <c r="AR58" s="16">
        <f>(A58 * AP58) + AQ58</f>
        <v>2.3682963601119962</v>
      </c>
    </row>
    <row r="59" spans="1:44" x14ac:dyDescent="0.3">
      <c r="A59" s="4">
        <v>21.99</v>
      </c>
      <c r="B59" s="12">
        <f>(A59*0.065)+10.79</f>
        <v>12.219349999999999</v>
      </c>
      <c r="C59" s="13">
        <f t="shared" si="0"/>
        <v>4.3075597673917727E-2</v>
      </c>
      <c r="D59" s="14">
        <f t="shared" si="1"/>
        <v>47.20008615119535</v>
      </c>
      <c r="E59" s="16">
        <f>A59*C59+D59</f>
        <v>48.147318544044801</v>
      </c>
      <c r="F59" s="14">
        <f t="shared" si="2"/>
        <v>0.10768899418479431</v>
      </c>
      <c r="G59" s="14">
        <f t="shared" si="3"/>
        <v>68.000215377988368</v>
      </c>
      <c r="H59" s="16">
        <f t="shared" si="4"/>
        <v>70.368296360111998</v>
      </c>
      <c r="I59" s="14">
        <f t="shared" si="5"/>
        <v>-0.32306698255438293</v>
      </c>
      <c r="J59" s="14">
        <f t="shared" si="6"/>
        <v>80.999353866034895</v>
      </c>
      <c r="K59" s="16">
        <f t="shared" si="7"/>
        <v>73.89511091966402</v>
      </c>
      <c r="L59" s="14">
        <f t="shared" si="8"/>
        <v>0.21537798836958863</v>
      </c>
      <c r="M59" s="14">
        <f t="shared" si="9"/>
        <v>58.000430755976737</v>
      </c>
      <c r="N59" s="16">
        <f t="shared" si="10"/>
        <v>62.736592720223989</v>
      </c>
      <c r="O59" s="14">
        <f t="shared" si="11"/>
        <v>0.10768899418479431</v>
      </c>
      <c r="P59" s="14">
        <f t="shared" si="12"/>
        <v>33.000215377988368</v>
      </c>
      <c r="Q59" s="16">
        <f t="shared" si="13"/>
        <v>35.368296360111998</v>
      </c>
      <c r="R59" s="14">
        <f t="shared" si="14"/>
        <v>0.32306698255438293</v>
      </c>
      <c r="S59" s="14">
        <f t="shared" si="15"/>
        <v>49.000646133965105</v>
      </c>
      <c r="T59" s="16">
        <f t="shared" si="16"/>
        <v>56.104889080335987</v>
      </c>
      <c r="U59" s="12">
        <f>(67 - 62)/46.43</f>
        <v>0.10768899418479431</v>
      </c>
      <c r="V59" s="12">
        <f>62 - (18.57*U59)</f>
        <v>60.000215377988368</v>
      </c>
      <c r="W59" s="16">
        <f xml:space="preserve"> (A59 * U59) + V59</f>
        <v>62.368296360111998</v>
      </c>
      <c r="X59" s="17">
        <f t="shared" si="17"/>
        <v>4.3075597673917727E-2</v>
      </c>
      <c r="Y59" s="18">
        <f t="shared" si="18"/>
        <v>99.20008615119535</v>
      </c>
      <c r="Z59" s="16">
        <f t="shared" si="19"/>
        <v>100.14731854404481</v>
      </c>
      <c r="AA59" s="18">
        <f>(12-7)/46.43</f>
        <v>0.10768899418479431</v>
      </c>
      <c r="AB59" s="18">
        <f>7-(18.57*AA59)</f>
        <v>5.0002153779883693</v>
      </c>
      <c r="AC59" s="16">
        <f>(A59 * AA59) + AB59</f>
        <v>7.3682963601119962</v>
      </c>
      <c r="AD59" s="18">
        <f t="shared" si="20"/>
        <v>0.10768899418479431</v>
      </c>
      <c r="AE59" s="18">
        <f t="shared" si="21"/>
        <v>10.00021537798837</v>
      </c>
      <c r="AF59" s="16">
        <f t="shared" si="22"/>
        <v>12.368296360111998</v>
      </c>
      <c r="AG59" s="17">
        <f t="shared" si="23"/>
        <v>4.3075597673917727E-2</v>
      </c>
      <c r="AH59" s="18">
        <f t="shared" si="24"/>
        <v>3.2000861511953476</v>
      </c>
      <c r="AI59" s="16">
        <f t="shared" si="25"/>
        <v>4.1473185440447979</v>
      </c>
      <c r="AJ59" s="18">
        <f>(2 - 0)/46.43</f>
        <v>4.3075597673917727E-2</v>
      </c>
      <c r="AK59" s="18">
        <f>0-(18.57*AJ59)</f>
        <v>-0.79991384880465222</v>
      </c>
      <c r="AL59" s="16">
        <f>(A59 * AJ59) + AK59</f>
        <v>0.14731854404479849</v>
      </c>
      <c r="AM59" s="18">
        <f t="shared" si="26"/>
        <v>0.21537798836958863</v>
      </c>
      <c r="AN59" s="18">
        <f t="shared" si="27"/>
        <v>56.000430755976737</v>
      </c>
      <c r="AO59" s="16">
        <f t="shared" si="28"/>
        <v>60.736592720223989</v>
      </c>
      <c r="AP59" s="18">
        <f>(7-2)/46.43</f>
        <v>0.10768899418479431</v>
      </c>
      <c r="AQ59" s="18">
        <f>2-(18.57*AP59)</f>
        <v>2.1537798836956945E-4</v>
      </c>
      <c r="AR59" s="16">
        <f>(A59 * AP59) + AQ59</f>
        <v>2.3682963601119962</v>
      </c>
    </row>
    <row r="60" spans="1:44" x14ac:dyDescent="0.3">
      <c r="A60" s="4">
        <v>21.99</v>
      </c>
      <c r="B60" s="12">
        <f>(A60*0.065)+10.79</f>
        <v>12.219349999999999</v>
      </c>
      <c r="C60" s="13">
        <f t="shared" si="0"/>
        <v>4.3075597673917727E-2</v>
      </c>
      <c r="D60" s="14">
        <f t="shared" si="1"/>
        <v>47.20008615119535</v>
      </c>
      <c r="E60" s="16">
        <f>A60*C60+D60</f>
        <v>48.147318544044801</v>
      </c>
      <c r="F60" s="14">
        <f t="shared" si="2"/>
        <v>0.10768899418479431</v>
      </c>
      <c r="G60" s="14">
        <f t="shared" si="3"/>
        <v>68.000215377988368</v>
      </c>
      <c r="H60" s="16">
        <f t="shared" si="4"/>
        <v>70.368296360111998</v>
      </c>
      <c r="I60" s="14">
        <f t="shared" si="5"/>
        <v>-0.32306698255438293</v>
      </c>
      <c r="J60" s="14">
        <f t="shared" si="6"/>
        <v>80.999353866034895</v>
      </c>
      <c r="K60" s="16">
        <f t="shared" si="7"/>
        <v>73.89511091966402</v>
      </c>
      <c r="L60" s="14">
        <f t="shared" si="8"/>
        <v>0.21537798836958863</v>
      </c>
      <c r="M60" s="14">
        <f t="shared" si="9"/>
        <v>58.000430755976737</v>
      </c>
      <c r="N60" s="16">
        <f t="shared" si="10"/>
        <v>62.736592720223989</v>
      </c>
      <c r="O60" s="14">
        <f t="shared" si="11"/>
        <v>0.10768899418479431</v>
      </c>
      <c r="P60" s="14">
        <f t="shared" si="12"/>
        <v>33.000215377988368</v>
      </c>
      <c r="Q60" s="16">
        <f t="shared" si="13"/>
        <v>35.368296360111998</v>
      </c>
      <c r="R60" s="14">
        <f t="shared" si="14"/>
        <v>0.32306698255438293</v>
      </c>
      <c r="S60" s="14">
        <f t="shared" si="15"/>
        <v>49.000646133965105</v>
      </c>
      <c r="T60" s="16">
        <f t="shared" si="16"/>
        <v>56.104889080335987</v>
      </c>
      <c r="U60" s="12">
        <f>(67 - 62)/46.43</f>
        <v>0.10768899418479431</v>
      </c>
      <c r="V60" s="12">
        <f>62 - (18.57*U60)</f>
        <v>60.000215377988368</v>
      </c>
      <c r="W60" s="16">
        <f xml:space="preserve"> (A60 * U60) + V60</f>
        <v>62.368296360111998</v>
      </c>
      <c r="X60" s="17">
        <f t="shared" si="17"/>
        <v>4.3075597673917727E-2</v>
      </c>
      <c r="Y60" s="18">
        <f t="shared" si="18"/>
        <v>99.20008615119535</v>
      </c>
      <c r="Z60" s="16">
        <f t="shared" si="19"/>
        <v>100.14731854404481</v>
      </c>
      <c r="AA60" s="18">
        <f>(12-7)/46.43</f>
        <v>0.10768899418479431</v>
      </c>
      <c r="AB60" s="18">
        <f>7-(18.57*AA60)</f>
        <v>5.0002153779883693</v>
      </c>
      <c r="AC60" s="16">
        <f>(A60 * AA60) + AB60</f>
        <v>7.3682963601119962</v>
      </c>
      <c r="AD60" s="18">
        <f t="shared" si="20"/>
        <v>0.10768899418479431</v>
      </c>
      <c r="AE60" s="18">
        <f t="shared" si="21"/>
        <v>10.00021537798837</v>
      </c>
      <c r="AF60" s="16">
        <f t="shared" si="22"/>
        <v>12.368296360111998</v>
      </c>
      <c r="AG60" s="17">
        <f t="shared" si="23"/>
        <v>4.3075597673917727E-2</v>
      </c>
      <c r="AH60" s="18">
        <f t="shared" si="24"/>
        <v>3.2000861511953476</v>
      </c>
      <c r="AI60" s="16">
        <f t="shared" si="25"/>
        <v>4.1473185440447979</v>
      </c>
      <c r="AJ60" s="18">
        <f>(2 - 0)/46.43</f>
        <v>4.3075597673917727E-2</v>
      </c>
      <c r="AK60" s="18">
        <f>0-(18.57*AJ60)</f>
        <v>-0.79991384880465222</v>
      </c>
      <c r="AL60" s="16">
        <f>(A60 * AJ60) + AK60</f>
        <v>0.14731854404479849</v>
      </c>
      <c r="AM60" s="18">
        <f t="shared" si="26"/>
        <v>0.21537798836958863</v>
      </c>
      <c r="AN60" s="18">
        <f t="shared" si="27"/>
        <v>56.000430755976737</v>
      </c>
      <c r="AO60" s="16">
        <f t="shared" si="28"/>
        <v>60.736592720223989</v>
      </c>
      <c r="AP60" s="18">
        <f>(7-2)/46.43</f>
        <v>0.10768899418479431</v>
      </c>
      <c r="AQ60" s="18">
        <f>2-(18.57*AP60)</f>
        <v>2.1537798836956945E-4</v>
      </c>
      <c r="AR60" s="16">
        <f>(A60 * AP60) + AQ60</f>
        <v>2.3682963601119962</v>
      </c>
    </row>
    <row r="61" spans="1:44" x14ac:dyDescent="0.3">
      <c r="A61" s="4">
        <v>21.99</v>
      </c>
      <c r="B61" s="12">
        <f>(A61*0.065)+10.79</f>
        <v>12.219349999999999</v>
      </c>
      <c r="C61" s="13">
        <f t="shared" si="0"/>
        <v>4.3075597673917727E-2</v>
      </c>
      <c r="D61" s="14">
        <f t="shared" si="1"/>
        <v>47.20008615119535</v>
      </c>
      <c r="E61" s="16">
        <f>A61*C61+D61</f>
        <v>48.147318544044801</v>
      </c>
      <c r="F61" s="14">
        <f t="shared" si="2"/>
        <v>0.10768899418479431</v>
      </c>
      <c r="G61" s="14">
        <f t="shared" si="3"/>
        <v>68.000215377988368</v>
      </c>
      <c r="H61" s="16">
        <f t="shared" si="4"/>
        <v>70.368296360111998</v>
      </c>
      <c r="I61" s="14">
        <f t="shared" si="5"/>
        <v>-0.32306698255438293</v>
      </c>
      <c r="J61" s="14">
        <f t="shared" si="6"/>
        <v>80.999353866034895</v>
      </c>
      <c r="K61" s="16">
        <f t="shared" si="7"/>
        <v>73.89511091966402</v>
      </c>
      <c r="L61" s="14">
        <f t="shared" si="8"/>
        <v>0.21537798836958863</v>
      </c>
      <c r="M61" s="14">
        <f t="shared" si="9"/>
        <v>58.000430755976737</v>
      </c>
      <c r="N61" s="16">
        <f t="shared" si="10"/>
        <v>62.736592720223989</v>
      </c>
      <c r="O61" s="14">
        <f t="shared" si="11"/>
        <v>0.10768899418479431</v>
      </c>
      <c r="P61" s="14">
        <f t="shared" si="12"/>
        <v>33.000215377988368</v>
      </c>
      <c r="Q61" s="16">
        <f t="shared" si="13"/>
        <v>35.368296360111998</v>
      </c>
      <c r="R61" s="14">
        <f t="shared" si="14"/>
        <v>0.32306698255438293</v>
      </c>
      <c r="S61" s="14">
        <f t="shared" si="15"/>
        <v>49.000646133965105</v>
      </c>
      <c r="T61" s="16">
        <f t="shared" si="16"/>
        <v>56.104889080335987</v>
      </c>
      <c r="U61" s="12">
        <f>(67 - 62)/46.43</f>
        <v>0.10768899418479431</v>
      </c>
      <c r="V61" s="12">
        <f>62 - (18.57*U61)</f>
        <v>60.000215377988368</v>
      </c>
      <c r="W61" s="16">
        <f xml:space="preserve"> (A61 * U61) + V61</f>
        <v>62.368296360111998</v>
      </c>
      <c r="X61" s="17">
        <f t="shared" si="17"/>
        <v>4.3075597673917727E-2</v>
      </c>
      <c r="Y61" s="18">
        <f t="shared" si="18"/>
        <v>99.20008615119535</v>
      </c>
      <c r="Z61" s="16">
        <f t="shared" si="19"/>
        <v>100.14731854404481</v>
      </c>
      <c r="AA61" s="18">
        <f>(12-7)/46.43</f>
        <v>0.10768899418479431</v>
      </c>
      <c r="AB61" s="18">
        <f>7-(18.57*AA61)</f>
        <v>5.0002153779883693</v>
      </c>
      <c r="AC61" s="16">
        <f>(A61 * AA61) + AB61</f>
        <v>7.3682963601119962</v>
      </c>
      <c r="AD61" s="18">
        <f t="shared" si="20"/>
        <v>0.10768899418479431</v>
      </c>
      <c r="AE61" s="18">
        <f t="shared" si="21"/>
        <v>10.00021537798837</v>
      </c>
      <c r="AF61" s="16">
        <f t="shared" si="22"/>
        <v>12.368296360111998</v>
      </c>
      <c r="AG61" s="17">
        <f t="shared" si="23"/>
        <v>4.3075597673917727E-2</v>
      </c>
      <c r="AH61" s="18">
        <f t="shared" si="24"/>
        <v>3.2000861511953476</v>
      </c>
      <c r="AI61" s="16">
        <f t="shared" si="25"/>
        <v>4.1473185440447979</v>
      </c>
      <c r="AJ61" s="18">
        <f>(2 - 0)/46.43</f>
        <v>4.3075597673917727E-2</v>
      </c>
      <c r="AK61" s="18">
        <f>0-(18.57*AJ61)</f>
        <v>-0.79991384880465222</v>
      </c>
      <c r="AL61" s="16">
        <f>(A61 * AJ61) + AK61</f>
        <v>0.14731854404479849</v>
      </c>
      <c r="AM61" s="18">
        <f t="shared" si="26"/>
        <v>0.21537798836958863</v>
      </c>
      <c r="AN61" s="18">
        <f t="shared" si="27"/>
        <v>56.000430755976737</v>
      </c>
      <c r="AO61" s="16">
        <f t="shared" si="28"/>
        <v>60.736592720223989</v>
      </c>
      <c r="AP61" s="18">
        <f>(7-2)/46.43</f>
        <v>0.10768899418479431</v>
      </c>
      <c r="AQ61" s="18">
        <f>2-(18.57*AP61)</f>
        <v>2.1537798836956945E-4</v>
      </c>
      <c r="AR61" s="16">
        <f>(A61 * AP61) + AQ61</f>
        <v>2.3682963601119962</v>
      </c>
    </row>
    <row r="62" spans="1:44" x14ac:dyDescent="0.3">
      <c r="A62" s="4">
        <v>21.99</v>
      </c>
      <c r="B62" s="12">
        <f>(A62*0.065)+10.79</f>
        <v>12.219349999999999</v>
      </c>
      <c r="C62" s="13">
        <f t="shared" si="0"/>
        <v>4.3075597673917727E-2</v>
      </c>
      <c r="D62" s="14">
        <f t="shared" si="1"/>
        <v>47.20008615119535</v>
      </c>
      <c r="E62" s="16">
        <f>A62*C62+D62</f>
        <v>48.147318544044801</v>
      </c>
      <c r="F62" s="14">
        <f t="shared" si="2"/>
        <v>0.10768899418479431</v>
      </c>
      <c r="G62" s="14">
        <f t="shared" si="3"/>
        <v>68.000215377988368</v>
      </c>
      <c r="H62" s="16">
        <f t="shared" si="4"/>
        <v>70.368296360111998</v>
      </c>
      <c r="I62" s="14">
        <f t="shared" si="5"/>
        <v>-0.32306698255438293</v>
      </c>
      <c r="J62" s="14">
        <f t="shared" si="6"/>
        <v>80.999353866034895</v>
      </c>
      <c r="K62" s="16">
        <f t="shared" si="7"/>
        <v>73.89511091966402</v>
      </c>
      <c r="L62" s="14">
        <f t="shared" si="8"/>
        <v>0.21537798836958863</v>
      </c>
      <c r="M62" s="14">
        <f t="shared" si="9"/>
        <v>58.000430755976737</v>
      </c>
      <c r="N62" s="16">
        <f t="shared" si="10"/>
        <v>62.736592720223989</v>
      </c>
      <c r="O62" s="14">
        <f t="shared" si="11"/>
        <v>0.10768899418479431</v>
      </c>
      <c r="P62" s="14">
        <f t="shared" si="12"/>
        <v>33.000215377988368</v>
      </c>
      <c r="Q62" s="16">
        <f t="shared" si="13"/>
        <v>35.368296360111998</v>
      </c>
      <c r="R62" s="14">
        <f t="shared" si="14"/>
        <v>0.32306698255438293</v>
      </c>
      <c r="S62" s="14">
        <f t="shared" si="15"/>
        <v>49.000646133965105</v>
      </c>
      <c r="T62" s="16">
        <f t="shared" si="16"/>
        <v>56.104889080335987</v>
      </c>
      <c r="U62" s="12">
        <f>(67 - 62)/46.43</f>
        <v>0.10768899418479431</v>
      </c>
      <c r="V62" s="12">
        <f>62 - (18.57*U62)</f>
        <v>60.000215377988368</v>
      </c>
      <c r="W62" s="16">
        <f xml:space="preserve"> (A62 * U62) + V62</f>
        <v>62.368296360111998</v>
      </c>
      <c r="X62" s="17">
        <f t="shared" si="17"/>
        <v>4.3075597673917727E-2</v>
      </c>
      <c r="Y62" s="18">
        <f t="shared" si="18"/>
        <v>99.20008615119535</v>
      </c>
      <c r="Z62" s="16">
        <f t="shared" si="19"/>
        <v>100.14731854404481</v>
      </c>
      <c r="AA62" s="18">
        <f>(12-7)/46.43</f>
        <v>0.10768899418479431</v>
      </c>
      <c r="AB62" s="18">
        <f>7-(18.57*AA62)</f>
        <v>5.0002153779883693</v>
      </c>
      <c r="AC62" s="16">
        <f>(A62 * AA62) + AB62</f>
        <v>7.3682963601119962</v>
      </c>
      <c r="AD62" s="18">
        <f t="shared" si="20"/>
        <v>0.10768899418479431</v>
      </c>
      <c r="AE62" s="18">
        <f t="shared" si="21"/>
        <v>10.00021537798837</v>
      </c>
      <c r="AF62" s="16">
        <f t="shared" si="22"/>
        <v>12.368296360111998</v>
      </c>
      <c r="AG62" s="17">
        <f t="shared" si="23"/>
        <v>4.3075597673917727E-2</v>
      </c>
      <c r="AH62" s="18">
        <f t="shared" si="24"/>
        <v>3.2000861511953476</v>
      </c>
      <c r="AI62" s="16">
        <f t="shared" si="25"/>
        <v>4.1473185440447979</v>
      </c>
      <c r="AJ62" s="18">
        <f>(2 - 0)/46.43</f>
        <v>4.3075597673917727E-2</v>
      </c>
      <c r="AK62" s="18">
        <f>0-(18.57*AJ62)</f>
        <v>-0.79991384880465222</v>
      </c>
      <c r="AL62" s="16">
        <f>(A62 * AJ62) + AK62</f>
        <v>0.14731854404479849</v>
      </c>
      <c r="AM62" s="18">
        <f t="shared" si="26"/>
        <v>0.21537798836958863</v>
      </c>
      <c r="AN62" s="18">
        <f t="shared" si="27"/>
        <v>56.000430755976737</v>
      </c>
      <c r="AO62" s="16">
        <f t="shared" si="28"/>
        <v>60.736592720223989</v>
      </c>
      <c r="AP62" s="18">
        <f>(7-2)/46.43</f>
        <v>0.10768899418479431</v>
      </c>
      <c r="AQ62" s="18">
        <f>2-(18.57*AP62)</f>
        <v>2.1537798836956945E-4</v>
      </c>
      <c r="AR62" s="16">
        <f>(A62 * AP62) + AQ62</f>
        <v>2.3682963601119962</v>
      </c>
    </row>
    <row r="63" spans="1:44" x14ac:dyDescent="0.3">
      <c r="A63" s="4">
        <v>21.99</v>
      </c>
      <c r="B63" s="12">
        <f>(A63*0.065)+10.79</f>
        <v>12.219349999999999</v>
      </c>
      <c r="C63" s="13">
        <f t="shared" si="0"/>
        <v>4.3075597673917727E-2</v>
      </c>
      <c r="D63" s="14">
        <f t="shared" si="1"/>
        <v>47.20008615119535</v>
      </c>
      <c r="E63" s="16">
        <f>A63*C63+D63</f>
        <v>48.147318544044801</v>
      </c>
      <c r="F63" s="14">
        <f t="shared" si="2"/>
        <v>0.10768899418479431</v>
      </c>
      <c r="G63" s="14">
        <f t="shared" si="3"/>
        <v>68.000215377988368</v>
      </c>
      <c r="H63" s="16">
        <f t="shared" si="4"/>
        <v>70.368296360111998</v>
      </c>
      <c r="I63" s="14">
        <f t="shared" si="5"/>
        <v>-0.32306698255438293</v>
      </c>
      <c r="J63" s="14">
        <f t="shared" si="6"/>
        <v>80.999353866034895</v>
      </c>
      <c r="K63" s="16">
        <f t="shared" si="7"/>
        <v>73.89511091966402</v>
      </c>
      <c r="L63" s="14">
        <f t="shared" si="8"/>
        <v>0.21537798836958863</v>
      </c>
      <c r="M63" s="14">
        <f t="shared" si="9"/>
        <v>58.000430755976737</v>
      </c>
      <c r="N63" s="16">
        <f t="shared" si="10"/>
        <v>62.736592720223989</v>
      </c>
      <c r="O63" s="14">
        <f t="shared" si="11"/>
        <v>0.10768899418479431</v>
      </c>
      <c r="P63" s="14">
        <f t="shared" si="12"/>
        <v>33.000215377988368</v>
      </c>
      <c r="Q63" s="16">
        <f t="shared" si="13"/>
        <v>35.368296360111998</v>
      </c>
      <c r="R63" s="14">
        <f t="shared" si="14"/>
        <v>0.32306698255438293</v>
      </c>
      <c r="S63" s="14">
        <f t="shared" si="15"/>
        <v>49.000646133965105</v>
      </c>
      <c r="T63" s="16">
        <f t="shared" si="16"/>
        <v>56.104889080335987</v>
      </c>
      <c r="U63" s="12">
        <f>(67 - 62)/46.43</f>
        <v>0.10768899418479431</v>
      </c>
      <c r="V63" s="12">
        <f>62 - (18.57*U63)</f>
        <v>60.000215377988368</v>
      </c>
      <c r="W63" s="16">
        <f xml:space="preserve"> (A63 * U63) + V63</f>
        <v>62.368296360111998</v>
      </c>
      <c r="X63" s="17">
        <f t="shared" si="17"/>
        <v>4.3075597673917727E-2</v>
      </c>
      <c r="Y63" s="18">
        <f t="shared" si="18"/>
        <v>99.20008615119535</v>
      </c>
      <c r="Z63" s="16">
        <f t="shared" si="19"/>
        <v>100.14731854404481</v>
      </c>
      <c r="AA63" s="18">
        <f>(12-7)/46.43</f>
        <v>0.10768899418479431</v>
      </c>
      <c r="AB63" s="18">
        <f>7-(18.57*AA63)</f>
        <v>5.0002153779883693</v>
      </c>
      <c r="AC63" s="16">
        <f>(A63 * AA63) + AB63</f>
        <v>7.3682963601119962</v>
      </c>
      <c r="AD63" s="18">
        <f t="shared" si="20"/>
        <v>0.10768899418479431</v>
      </c>
      <c r="AE63" s="18">
        <f t="shared" si="21"/>
        <v>10.00021537798837</v>
      </c>
      <c r="AF63" s="16">
        <f t="shared" si="22"/>
        <v>12.368296360111998</v>
      </c>
      <c r="AG63" s="17">
        <f t="shared" si="23"/>
        <v>4.3075597673917727E-2</v>
      </c>
      <c r="AH63" s="18">
        <f t="shared" si="24"/>
        <v>3.2000861511953476</v>
      </c>
      <c r="AI63" s="16">
        <f t="shared" si="25"/>
        <v>4.1473185440447979</v>
      </c>
      <c r="AJ63" s="18">
        <f>(2 - 0)/46.43</f>
        <v>4.3075597673917727E-2</v>
      </c>
      <c r="AK63" s="18">
        <f>0-(18.57*AJ63)</f>
        <v>-0.79991384880465222</v>
      </c>
      <c r="AL63" s="16">
        <f>(A63 * AJ63) + AK63</f>
        <v>0.14731854404479849</v>
      </c>
      <c r="AM63" s="18">
        <f t="shared" si="26"/>
        <v>0.21537798836958863</v>
      </c>
      <c r="AN63" s="18">
        <f t="shared" si="27"/>
        <v>56.000430755976737</v>
      </c>
      <c r="AO63" s="16">
        <f t="shared" si="28"/>
        <v>60.736592720223989</v>
      </c>
      <c r="AP63" s="18">
        <f>(7-2)/46.43</f>
        <v>0.10768899418479431</v>
      </c>
      <c r="AQ63" s="18">
        <f>2-(18.57*AP63)</f>
        <v>2.1537798836956945E-4</v>
      </c>
      <c r="AR63" s="16">
        <f>(A63 * AP63) + AQ63</f>
        <v>2.3682963601119962</v>
      </c>
    </row>
    <row r="64" spans="1:44" x14ac:dyDescent="0.3">
      <c r="A64" s="4">
        <v>22.48</v>
      </c>
      <c r="B64" s="12">
        <f>(A64*0.065)+10.79</f>
        <v>12.251199999999999</v>
      </c>
      <c r="C64" s="13">
        <f t="shared" si="0"/>
        <v>4.3075597673917727E-2</v>
      </c>
      <c r="D64" s="14">
        <f t="shared" si="1"/>
        <v>47.20008615119535</v>
      </c>
      <c r="E64" s="16">
        <f>A64*C64+D64</f>
        <v>48.168425586905023</v>
      </c>
      <c r="F64" s="14">
        <f t="shared" si="2"/>
        <v>0.10768899418479431</v>
      </c>
      <c r="G64" s="14">
        <f t="shared" si="3"/>
        <v>68.000215377988368</v>
      </c>
      <c r="H64" s="16">
        <f t="shared" si="4"/>
        <v>70.42106396726254</v>
      </c>
      <c r="I64" s="14">
        <f t="shared" si="5"/>
        <v>-0.32306698255438293</v>
      </c>
      <c r="J64" s="14">
        <f t="shared" si="6"/>
        <v>80.999353866034895</v>
      </c>
      <c r="K64" s="16">
        <f t="shared" si="7"/>
        <v>73.736808098212364</v>
      </c>
      <c r="L64" s="14">
        <f t="shared" si="8"/>
        <v>0.21537798836958863</v>
      </c>
      <c r="M64" s="14">
        <f t="shared" si="9"/>
        <v>58.000430755976737</v>
      </c>
      <c r="N64" s="16">
        <f t="shared" si="10"/>
        <v>62.842127934525088</v>
      </c>
      <c r="O64" s="14">
        <f t="shared" si="11"/>
        <v>0.10768899418479431</v>
      </c>
      <c r="P64" s="14">
        <f t="shared" si="12"/>
        <v>33.000215377988368</v>
      </c>
      <c r="Q64" s="16">
        <f t="shared" si="13"/>
        <v>35.421063967262548</v>
      </c>
      <c r="R64" s="14">
        <f t="shared" si="14"/>
        <v>0.32306698255438293</v>
      </c>
      <c r="S64" s="14">
        <f t="shared" si="15"/>
        <v>49.000646133965105</v>
      </c>
      <c r="T64" s="16">
        <f t="shared" si="16"/>
        <v>56.263191901787636</v>
      </c>
      <c r="U64" s="12">
        <f>(67 - 62)/46.43</f>
        <v>0.10768899418479431</v>
      </c>
      <c r="V64" s="12">
        <f>62 - (18.57*U64)</f>
        <v>60.000215377988368</v>
      </c>
      <c r="W64" s="16">
        <f xml:space="preserve"> (A64 * U64) + V64</f>
        <v>62.421063967262548</v>
      </c>
      <c r="X64" s="17">
        <f t="shared" si="17"/>
        <v>4.3075597673917727E-2</v>
      </c>
      <c r="Y64" s="18">
        <f t="shared" si="18"/>
        <v>99.20008615119535</v>
      </c>
      <c r="Z64" s="16">
        <f t="shared" si="19"/>
        <v>100.16842558690502</v>
      </c>
      <c r="AA64" s="18">
        <f>(12-7)/46.43</f>
        <v>0.10768899418479431</v>
      </c>
      <c r="AB64" s="18">
        <f>7-(18.57*AA64)</f>
        <v>5.0002153779883693</v>
      </c>
      <c r="AC64" s="16">
        <f>(A64 * AA64) + AB64</f>
        <v>7.4210639672625458</v>
      </c>
      <c r="AD64" s="18">
        <f t="shared" si="20"/>
        <v>0.10768899418479431</v>
      </c>
      <c r="AE64" s="18">
        <f t="shared" si="21"/>
        <v>10.00021537798837</v>
      </c>
      <c r="AF64" s="16">
        <f t="shared" si="22"/>
        <v>12.421063967262548</v>
      </c>
      <c r="AG64" s="17">
        <f t="shared" si="23"/>
        <v>4.3075597673917727E-2</v>
      </c>
      <c r="AH64" s="18">
        <f t="shared" si="24"/>
        <v>3.2000861511953476</v>
      </c>
      <c r="AI64" s="16">
        <f t="shared" si="25"/>
        <v>4.168425586905018</v>
      </c>
      <c r="AJ64" s="18">
        <f>(2 - 0)/46.43</f>
        <v>4.3075597673917727E-2</v>
      </c>
      <c r="AK64" s="18">
        <f>0-(18.57*AJ64)</f>
        <v>-0.79991384880465222</v>
      </c>
      <c r="AL64" s="16">
        <f>(A64 * AJ64) + AK64</f>
        <v>0.1684255869050183</v>
      </c>
      <c r="AM64" s="18">
        <f t="shared" si="26"/>
        <v>0.21537798836958863</v>
      </c>
      <c r="AN64" s="18">
        <f t="shared" si="27"/>
        <v>56.000430755976737</v>
      </c>
      <c r="AO64" s="16">
        <f t="shared" si="28"/>
        <v>60.842127934525088</v>
      </c>
      <c r="AP64" s="18">
        <f>(7-2)/46.43</f>
        <v>0.10768899418479431</v>
      </c>
      <c r="AQ64" s="18">
        <f>2-(18.57*AP64)</f>
        <v>2.1537798836956945E-4</v>
      </c>
      <c r="AR64" s="16">
        <f>(A64 * AP64) + AQ64</f>
        <v>2.4210639672625458</v>
      </c>
    </row>
    <row r="65" spans="1:44" x14ac:dyDescent="0.3">
      <c r="A65" s="4">
        <v>22.48</v>
      </c>
      <c r="B65" s="12">
        <f>(A65*0.065)+10.79</f>
        <v>12.251199999999999</v>
      </c>
      <c r="C65" s="13">
        <f t="shared" si="0"/>
        <v>4.3075597673917727E-2</v>
      </c>
      <c r="D65" s="14">
        <f t="shared" si="1"/>
        <v>47.20008615119535</v>
      </c>
      <c r="E65" s="16">
        <f>A65*C65+D65</f>
        <v>48.168425586905023</v>
      </c>
      <c r="F65" s="14">
        <f t="shared" si="2"/>
        <v>0.10768899418479431</v>
      </c>
      <c r="G65" s="14">
        <f t="shared" si="3"/>
        <v>68.000215377988368</v>
      </c>
      <c r="H65" s="16">
        <f t="shared" si="4"/>
        <v>70.42106396726254</v>
      </c>
      <c r="I65" s="14">
        <f t="shared" si="5"/>
        <v>-0.32306698255438293</v>
      </c>
      <c r="J65" s="14">
        <f t="shared" si="6"/>
        <v>80.999353866034895</v>
      </c>
      <c r="K65" s="16">
        <f t="shared" si="7"/>
        <v>73.736808098212364</v>
      </c>
      <c r="L65" s="14">
        <f t="shared" si="8"/>
        <v>0.21537798836958863</v>
      </c>
      <c r="M65" s="14">
        <f t="shared" si="9"/>
        <v>58.000430755976737</v>
      </c>
      <c r="N65" s="16">
        <f t="shared" si="10"/>
        <v>62.842127934525088</v>
      </c>
      <c r="O65" s="14">
        <f t="shared" si="11"/>
        <v>0.10768899418479431</v>
      </c>
      <c r="P65" s="14">
        <f t="shared" si="12"/>
        <v>33.000215377988368</v>
      </c>
      <c r="Q65" s="16">
        <f t="shared" si="13"/>
        <v>35.421063967262548</v>
      </c>
      <c r="R65" s="14">
        <f t="shared" si="14"/>
        <v>0.32306698255438293</v>
      </c>
      <c r="S65" s="14">
        <f t="shared" si="15"/>
        <v>49.000646133965105</v>
      </c>
      <c r="T65" s="16">
        <f t="shared" si="16"/>
        <v>56.263191901787636</v>
      </c>
      <c r="U65" s="12">
        <f>(67 - 62)/46.43</f>
        <v>0.10768899418479431</v>
      </c>
      <c r="V65" s="12">
        <f>62 - (18.57*U65)</f>
        <v>60.000215377988368</v>
      </c>
      <c r="W65" s="16">
        <f xml:space="preserve"> (A65 * U65) + V65</f>
        <v>62.421063967262548</v>
      </c>
      <c r="X65" s="17">
        <f t="shared" si="17"/>
        <v>4.3075597673917727E-2</v>
      </c>
      <c r="Y65" s="18">
        <f t="shared" si="18"/>
        <v>99.20008615119535</v>
      </c>
      <c r="Z65" s="16">
        <f t="shared" si="19"/>
        <v>100.16842558690502</v>
      </c>
      <c r="AA65" s="18">
        <f>(12-7)/46.43</f>
        <v>0.10768899418479431</v>
      </c>
      <c r="AB65" s="18">
        <f>7-(18.57*AA65)</f>
        <v>5.0002153779883693</v>
      </c>
      <c r="AC65" s="16">
        <f>(A65 * AA65) + AB65</f>
        <v>7.4210639672625458</v>
      </c>
      <c r="AD65" s="18">
        <f t="shared" si="20"/>
        <v>0.10768899418479431</v>
      </c>
      <c r="AE65" s="18">
        <f t="shared" si="21"/>
        <v>10.00021537798837</v>
      </c>
      <c r="AF65" s="16">
        <f t="shared" si="22"/>
        <v>12.421063967262548</v>
      </c>
      <c r="AG65" s="17">
        <f t="shared" si="23"/>
        <v>4.3075597673917727E-2</v>
      </c>
      <c r="AH65" s="18">
        <f t="shared" si="24"/>
        <v>3.2000861511953476</v>
      </c>
      <c r="AI65" s="16">
        <f t="shared" si="25"/>
        <v>4.168425586905018</v>
      </c>
      <c r="AJ65" s="18">
        <f>(2 - 0)/46.43</f>
        <v>4.3075597673917727E-2</v>
      </c>
      <c r="AK65" s="18">
        <f>0-(18.57*AJ65)</f>
        <v>-0.79991384880465222</v>
      </c>
      <c r="AL65" s="16">
        <f>(A65 * AJ65) + AK65</f>
        <v>0.1684255869050183</v>
      </c>
      <c r="AM65" s="18">
        <f t="shared" si="26"/>
        <v>0.21537798836958863</v>
      </c>
      <c r="AN65" s="18">
        <f t="shared" si="27"/>
        <v>56.000430755976737</v>
      </c>
      <c r="AO65" s="16">
        <f t="shared" si="28"/>
        <v>60.842127934525088</v>
      </c>
      <c r="AP65" s="18">
        <f>(7-2)/46.43</f>
        <v>0.10768899418479431</v>
      </c>
      <c r="AQ65" s="18">
        <f>2-(18.57*AP65)</f>
        <v>2.1537798836956945E-4</v>
      </c>
      <c r="AR65" s="16">
        <f>(A65 * AP65) + AQ65</f>
        <v>2.4210639672625458</v>
      </c>
    </row>
    <row r="66" spans="1:44" x14ac:dyDescent="0.3">
      <c r="A66" s="4">
        <v>22.48</v>
      </c>
      <c r="B66" s="12">
        <f>(A66*0.065)+10.79</f>
        <v>12.251199999999999</v>
      </c>
      <c r="C66" s="13">
        <f t="shared" si="0"/>
        <v>4.3075597673917727E-2</v>
      </c>
      <c r="D66" s="14">
        <f t="shared" si="1"/>
        <v>47.20008615119535</v>
      </c>
      <c r="E66" s="16">
        <f>A66*C66+D66</f>
        <v>48.168425586905023</v>
      </c>
      <c r="F66" s="14">
        <f t="shared" si="2"/>
        <v>0.10768899418479431</v>
      </c>
      <c r="G66" s="14">
        <f t="shared" si="3"/>
        <v>68.000215377988368</v>
      </c>
      <c r="H66" s="16">
        <f t="shared" si="4"/>
        <v>70.42106396726254</v>
      </c>
      <c r="I66" s="14">
        <f t="shared" si="5"/>
        <v>-0.32306698255438293</v>
      </c>
      <c r="J66" s="14">
        <f t="shared" si="6"/>
        <v>80.999353866034895</v>
      </c>
      <c r="K66" s="16">
        <f t="shared" si="7"/>
        <v>73.736808098212364</v>
      </c>
      <c r="L66" s="14">
        <f t="shared" si="8"/>
        <v>0.21537798836958863</v>
      </c>
      <c r="M66" s="14">
        <f t="shared" si="9"/>
        <v>58.000430755976737</v>
      </c>
      <c r="N66" s="16">
        <f t="shared" si="10"/>
        <v>62.842127934525088</v>
      </c>
      <c r="O66" s="14">
        <f t="shared" si="11"/>
        <v>0.10768899418479431</v>
      </c>
      <c r="P66" s="14">
        <f t="shared" si="12"/>
        <v>33.000215377988368</v>
      </c>
      <c r="Q66" s="16">
        <f t="shared" si="13"/>
        <v>35.421063967262548</v>
      </c>
      <c r="R66" s="14">
        <f t="shared" si="14"/>
        <v>0.32306698255438293</v>
      </c>
      <c r="S66" s="14">
        <f t="shared" si="15"/>
        <v>49.000646133965105</v>
      </c>
      <c r="T66" s="16">
        <f t="shared" si="16"/>
        <v>56.263191901787636</v>
      </c>
      <c r="U66" s="12">
        <f>(67 - 62)/46.43</f>
        <v>0.10768899418479431</v>
      </c>
      <c r="V66" s="12">
        <f>62 - (18.57*U66)</f>
        <v>60.000215377988368</v>
      </c>
      <c r="W66" s="16">
        <f xml:space="preserve"> (A66 * U66) + V66</f>
        <v>62.421063967262548</v>
      </c>
      <c r="X66" s="17">
        <f t="shared" si="17"/>
        <v>4.3075597673917727E-2</v>
      </c>
      <c r="Y66" s="18">
        <f t="shared" si="18"/>
        <v>99.20008615119535</v>
      </c>
      <c r="Z66" s="16">
        <f t="shared" si="19"/>
        <v>100.16842558690502</v>
      </c>
      <c r="AA66" s="18">
        <f>(12-7)/46.43</f>
        <v>0.10768899418479431</v>
      </c>
      <c r="AB66" s="18">
        <f>7-(18.57*AA66)</f>
        <v>5.0002153779883693</v>
      </c>
      <c r="AC66" s="16">
        <f>(A66 * AA66) + AB66</f>
        <v>7.4210639672625458</v>
      </c>
      <c r="AD66" s="18">
        <f t="shared" si="20"/>
        <v>0.10768899418479431</v>
      </c>
      <c r="AE66" s="18">
        <f t="shared" si="21"/>
        <v>10.00021537798837</v>
      </c>
      <c r="AF66" s="16">
        <f t="shared" si="22"/>
        <v>12.421063967262548</v>
      </c>
      <c r="AG66" s="17">
        <f t="shared" si="23"/>
        <v>4.3075597673917727E-2</v>
      </c>
      <c r="AH66" s="18">
        <f t="shared" si="24"/>
        <v>3.2000861511953476</v>
      </c>
      <c r="AI66" s="16">
        <f t="shared" si="25"/>
        <v>4.168425586905018</v>
      </c>
      <c r="AJ66" s="18">
        <f>(2 - 0)/46.43</f>
        <v>4.3075597673917727E-2</v>
      </c>
      <c r="AK66" s="18">
        <f>0-(18.57*AJ66)</f>
        <v>-0.79991384880465222</v>
      </c>
      <c r="AL66" s="16">
        <f>(A66 * AJ66) + AK66</f>
        <v>0.1684255869050183</v>
      </c>
      <c r="AM66" s="18">
        <f t="shared" si="26"/>
        <v>0.21537798836958863</v>
      </c>
      <c r="AN66" s="18">
        <f t="shared" si="27"/>
        <v>56.000430755976737</v>
      </c>
      <c r="AO66" s="16">
        <f t="shared" si="28"/>
        <v>60.842127934525088</v>
      </c>
      <c r="AP66" s="18">
        <f>(7-2)/46.43</f>
        <v>0.10768899418479431</v>
      </c>
      <c r="AQ66" s="18">
        <f>2-(18.57*AP66)</f>
        <v>2.1537798836956945E-4</v>
      </c>
      <c r="AR66" s="16">
        <f>(A66 * AP66) + AQ66</f>
        <v>2.4210639672625458</v>
      </c>
    </row>
    <row r="67" spans="1:44" x14ac:dyDescent="0.3">
      <c r="A67" s="4">
        <v>22.48</v>
      </c>
      <c r="B67" s="12">
        <f>(A67*0.065)+10.79</f>
        <v>12.251199999999999</v>
      </c>
      <c r="C67" s="13">
        <f t="shared" si="0"/>
        <v>4.3075597673917727E-2</v>
      </c>
      <c r="D67" s="14">
        <f t="shared" si="1"/>
        <v>47.20008615119535</v>
      </c>
      <c r="E67" s="16">
        <f>A67*C67+D67</f>
        <v>48.168425586905023</v>
      </c>
      <c r="F67" s="14">
        <f t="shared" si="2"/>
        <v>0.10768899418479431</v>
      </c>
      <c r="G67" s="14">
        <f t="shared" si="3"/>
        <v>68.000215377988368</v>
      </c>
      <c r="H67" s="16">
        <f t="shared" si="4"/>
        <v>70.42106396726254</v>
      </c>
      <c r="I67" s="14">
        <f t="shared" si="5"/>
        <v>-0.32306698255438293</v>
      </c>
      <c r="J67" s="14">
        <f t="shared" si="6"/>
        <v>80.999353866034895</v>
      </c>
      <c r="K67" s="16">
        <f t="shared" si="7"/>
        <v>73.736808098212364</v>
      </c>
      <c r="L67" s="14">
        <f t="shared" si="8"/>
        <v>0.21537798836958863</v>
      </c>
      <c r="M67" s="14">
        <f t="shared" si="9"/>
        <v>58.000430755976737</v>
      </c>
      <c r="N67" s="16">
        <f t="shared" si="10"/>
        <v>62.842127934525088</v>
      </c>
      <c r="O67" s="14">
        <f t="shared" si="11"/>
        <v>0.10768899418479431</v>
      </c>
      <c r="P67" s="14">
        <f t="shared" si="12"/>
        <v>33.000215377988368</v>
      </c>
      <c r="Q67" s="16">
        <f t="shared" si="13"/>
        <v>35.421063967262548</v>
      </c>
      <c r="R67" s="14">
        <f t="shared" si="14"/>
        <v>0.32306698255438293</v>
      </c>
      <c r="S67" s="14">
        <f t="shared" si="15"/>
        <v>49.000646133965105</v>
      </c>
      <c r="T67" s="16">
        <f t="shared" si="16"/>
        <v>56.263191901787636</v>
      </c>
      <c r="U67" s="12">
        <f>(67 - 62)/46.43</f>
        <v>0.10768899418479431</v>
      </c>
      <c r="V67" s="12">
        <f>62 - (18.57*U67)</f>
        <v>60.000215377988368</v>
      </c>
      <c r="W67" s="16">
        <f xml:space="preserve"> (A67 * U67) + V67</f>
        <v>62.421063967262548</v>
      </c>
      <c r="X67" s="17">
        <f t="shared" si="17"/>
        <v>4.3075597673917727E-2</v>
      </c>
      <c r="Y67" s="18">
        <f t="shared" si="18"/>
        <v>99.20008615119535</v>
      </c>
      <c r="Z67" s="16">
        <f t="shared" si="19"/>
        <v>100.16842558690502</v>
      </c>
      <c r="AA67" s="18">
        <f>(12-7)/46.43</f>
        <v>0.10768899418479431</v>
      </c>
      <c r="AB67" s="18">
        <f>7-(18.57*AA67)</f>
        <v>5.0002153779883693</v>
      </c>
      <c r="AC67" s="16">
        <f>(A67 * AA67) + AB67</f>
        <v>7.4210639672625458</v>
      </c>
      <c r="AD67" s="18">
        <f t="shared" si="20"/>
        <v>0.10768899418479431</v>
      </c>
      <c r="AE67" s="18">
        <f t="shared" si="21"/>
        <v>10.00021537798837</v>
      </c>
      <c r="AF67" s="16">
        <f t="shared" si="22"/>
        <v>12.421063967262548</v>
      </c>
      <c r="AG67" s="17">
        <f t="shared" si="23"/>
        <v>4.3075597673917727E-2</v>
      </c>
      <c r="AH67" s="18">
        <f t="shared" si="24"/>
        <v>3.2000861511953476</v>
      </c>
      <c r="AI67" s="16">
        <f t="shared" si="25"/>
        <v>4.168425586905018</v>
      </c>
      <c r="AJ67" s="18">
        <f>(2 - 0)/46.43</f>
        <v>4.3075597673917727E-2</v>
      </c>
      <c r="AK67" s="18">
        <f>0-(18.57*AJ67)</f>
        <v>-0.79991384880465222</v>
      </c>
      <c r="AL67" s="16">
        <f>(A67 * AJ67) + AK67</f>
        <v>0.1684255869050183</v>
      </c>
      <c r="AM67" s="18">
        <f t="shared" si="26"/>
        <v>0.21537798836958863</v>
      </c>
      <c r="AN67" s="18">
        <f t="shared" si="27"/>
        <v>56.000430755976737</v>
      </c>
      <c r="AO67" s="16">
        <f t="shared" si="28"/>
        <v>60.842127934525088</v>
      </c>
      <c r="AP67" s="18">
        <f>(7-2)/46.43</f>
        <v>0.10768899418479431</v>
      </c>
      <c r="AQ67" s="18">
        <f>2-(18.57*AP67)</f>
        <v>2.1537798836956945E-4</v>
      </c>
      <c r="AR67" s="16">
        <f>(A67 * AP67) + AQ67</f>
        <v>2.4210639672625458</v>
      </c>
    </row>
    <row r="68" spans="1:44" x14ac:dyDescent="0.3">
      <c r="A68" s="4">
        <v>22.48</v>
      </c>
      <c r="B68" s="12">
        <f>(A68*0.065)+10.79</f>
        <v>12.251199999999999</v>
      </c>
      <c r="C68" s="13">
        <f t="shared" ref="C68:C131" si="29">(50-48)/46.43</f>
        <v>4.3075597673917727E-2</v>
      </c>
      <c r="D68" s="14">
        <f t="shared" ref="D68:D131" si="30">48-(18.57*C68)</f>
        <v>47.20008615119535</v>
      </c>
      <c r="E68" s="16">
        <f>A68*C68+D68</f>
        <v>48.168425586905023</v>
      </c>
      <c r="F68" s="14">
        <f t="shared" ref="F68:F131" si="31">(75-70)/46.43</f>
        <v>0.10768899418479431</v>
      </c>
      <c r="G68" s="14">
        <f t="shared" ref="G68:G131" si="32">70-(18.57*F68)</f>
        <v>68.000215377988368</v>
      </c>
      <c r="H68" s="16">
        <f t="shared" ref="H68:H131" si="33">(A68*F68)+G68</f>
        <v>70.42106396726254</v>
      </c>
      <c r="I68" s="14">
        <f t="shared" ref="I68:I131" si="34">(75-90) /46.43</f>
        <v>-0.32306698255438293</v>
      </c>
      <c r="J68" s="14">
        <f t="shared" ref="J68:J131" si="35">75-(18.57*I68)</f>
        <v>80.999353866034895</v>
      </c>
      <c r="K68" s="16">
        <f t="shared" ref="K68:K131" si="36">(A68*I68)+J68</f>
        <v>73.736808098212364</v>
      </c>
      <c r="L68" s="14">
        <f t="shared" ref="L68:L131" si="37">(72-62)/46.43</f>
        <v>0.21537798836958863</v>
      </c>
      <c r="M68" s="14">
        <f t="shared" ref="M68:M131" si="38">62-(18.57*L68)</f>
        <v>58.000430755976737</v>
      </c>
      <c r="N68" s="16">
        <f t="shared" ref="N68:N131" si="39">(A68*L68)+M68</f>
        <v>62.842127934525088</v>
      </c>
      <c r="O68" s="14">
        <f t="shared" ref="O68:O131" si="40">(40-35) /46.43</f>
        <v>0.10768899418479431</v>
      </c>
      <c r="P68" s="14">
        <f t="shared" ref="P68:P131" si="41">35-(18.57*O68)</f>
        <v>33.000215377988368</v>
      </c>
      <c r="Q68" s="16">
        <f t="shared" ref="Q68:Q131" si="42">(A68*O68)+P68</f>
        <v>35.421063967262548</v>
      </c>
      <c r="R68" s="14">
        <f t="shared" ref="R68:R131" si="43">(70-55)/46.43</f>
        <v>0.32306698255438293</v>
      </c>
      <c r="S68" s="14">
        <f t="shared" ref="S68:S131" si="44">55 -(18.57 * R68)</f>
        <v>49.000646133965105</v>
      </c>
      <c r="T68" s="16">
        <f t="shared" ref="T68:T131" si="45">(A68*R68)+S68</f>
        <v>56.263191901787636</v>
      </c>
      <c r="U68" s="12">
        <f>(67 - 62)/46.43</f>
        <v>0.10768899418479431</v>
      </c>
      <c r="V68" s="12">
        <f>62 - (18.57*U68)</f>
        <v>60.000215377988368</v>
      </c>
      <c r="W68" s="16">
        <f xml:space="preserve"> (A68 * U68) + V68</f>
        <v>62.421063967262548</v>
      </c>
      <c r="X68" s="17">
        <f t="shared" ref="X68:X131" si="46">(102-100)/46.43</f>
        <v>4.3075597673917727E-2</v>
      </c>
      <c r="Y68" s="18">
        <f t="shared" ref="Y68:Y131" si="47">100-(18.57*X68)</f>
        <v>99.20008615119535</v>
      </c>
      <c r="Z68" s="16">
        <f t="shared" ref="Z68:Z131" si="48">(A68*X68)+Y68</f>
        <v>100.16842558690502</v>
      </c>
      <c r="AA68" s="18">
        <f>(12-7)/46.43</f>
        <v>0.10768899418479431</v>
      </c>
      <c r="AB68" s="18">
        <f>7-(18.57*AA68)</f>
        <v>5.0002153779883693</v>
      </c>
      <c r="AC68" s="16">
        <f>(A68 * AA68) + AB68</f>
        <v>7.4210639672625458</v>
      </c>
      <c r="AD68" s="18">
        <f t="shared" ref="AD68:AD131" si="49">(17-12)/46.43</f>
        <v>0.10768899418479431</v>
      </c>
      <c r="AE68" s="18">
        <f t="shared" ref="AE68:AE131" si="50">12-(18.57*AD68)</f>
        <v>10.00021537798837</v>
      </c>
      <c r="AF68" s="16">
        <f t="shared" ref="AF68:AF131" si="51">(A68*AD68)+AE68</f>
        <v>12.421063967262548</v>
      </c>
      <c r="AG68" s="17">
        <f t="shared" ref="AG68:AG131" si="52">(6-4)/46.43</f>
        <v>4.3075597673917727E-2</v>
      </c>
      <c r="AH68" s="18">
        <f t="shared" ref="AH68:AH131" si="53">4-(18.57*AG68)</f>
        <v>3.2000861511953476</v>
      </c>
      <c r="AI68" s="16">
        <f t="shared" ref="AI68:AI131" si="54">(A68*AG68)+AH68</f>
        <v>4.168425586905018</v>
      </c>
      <c r="AJ68" s="18">
        <f>(2 - 0)/46.43</f>
        <v>4.3075597673917727E-2</v>
      </c>
      <c r="AK68" s="18">
        <f>0-(18.57*AJ68)</f>
        <v>-0.79991384880465222</v>
      </c>
      <c r="AL68" s="16">
        <f>(A68 * AJ68) + AK68</f>
        <v>0.1684255869050183</v>
      </c>
      <c r="AM68" s="18">
        <f t="shared" ref="AM68:AM131" si="55">(70-60)/46.43</f>
        <v>0.21537798836958863</v>
      </c>
      <c r="AN68" s="18">
        <f t="shared" ref="AN68:AN131" si="56">60-(18.57*AM68)</f>
        <v>56.000430755976737</v>
      </c>
      <c r="AO68" s="16">
        <f t="shared" ref="AO68:AO131" si="57">(A68*AM68)+AN68</f>
        <v>60.842127934525088</v>
      </c>
      <c r="AP68" s="18">
        <f>(7-2)/46.43</f>
        <v>0.10768899418479431</v>
      </c>
      <c r="AQ68" s="18">
        <f>2-(18.57*AP68)</f>
        <v>2.1537798836956945E-4</v>
      </c>
      <c r="AR68" s="16">
        <f>(A68 * AP68) + AQ68</f>
        <v>2.4210639672625458</v>
      </c>
    </row>
    <row r="69" spans="1:44" x14ac:dyDescent="0.3">
      <c r="A69" s="4">
        <v>22.48</v>
      </c>
      <c r="B69" s="12">
        <f>(A69*0.065)+10.79</f>
        <v>12.251199999999999</v>
      </c>
      <c r="C69" s="13">
        <f t="shared" si="29"/>
        <v>4.3075597673917727E-2</v>
      </c>
      <c r="D69" s="14">
        <f t="shared" si="30"/>
        <v>47.20008615119535</v>
      </c>
      <c r="E69" s="16">
        <f>A69*C69+D69</f>
        <v>48.168425586905023</v>
      </c>
      <c r="F69" s="14">
        <f t="shared" si="31"/>
        <v>0.10768899418479431</v>
      </c>
      <c r="G69" s="14">
        <f t="shared" si="32"/>
        <v>68.000215377988368</v>
      </c>
      <c r="H69" s="16">
        <f t="shared" si="33"/>
        <v>70.42106396726254</v>
      </c>
      <c r="I69" s="14">
        <f t="shared" si="34"/>
        <v>-0.32306698255438293</v>
      </c>
      <c r="J69" s="14">
        <f t="shared" si="35"/>
        <v>80.999353866034895</v>
      </c>
      <c r="K69" s="16">
        <f t="shared" si="36"/>
        <v>73.736808098212364</v>
      </c>
      <c r="L69" s="14">
        <f t="shared" si="37"/>
        <v>0.21537798836958863</v>
      </c>
      <c r="M69" s="14">
        <f t="shared" si="38"/>
        <v>58.000430755976737</v>
      </c>
      <c r="N69" s="16">
        <f t="shared" si="39"/>
        <v>62.842127934525088</v>
      </c>
      <c r="O69" s="14">
        <f t="shared" si="40"/>
        <v>0.10768899418479431</v>
      </c>
      <c r="P69" s="14">
        <f t="shared" si="41"/>
        <v>33.000215377988368</v>
      </c>
      <c r="Q69" s="16">
        <f t="shared" si="42"/>
        <v>35.421063967262548</v>
      </c>
      <c r="R69" s="14">
        <f t="shared" si="43"/>
        <v>0.32306698255438293</v>
      </c>
      <c r="S69" s="14">
        <f t="shared" si="44"/>
        <v>49.000646133965105</v>
      </c>
      <c r="T69" s="16">
        <f t="shared" si="45"/>
        <v>56.263191901787636</v>
      </c>
      <c r="U69" s="12">
        <f>(67 - 62)/46.43</f>
        <v>0.10768899418479431</v>
      </c>
      <c r="V69" s="12">
        <f>62 - (18.57*U69)</f>
        <v>60.000215377988368</v>
      </c>
      <c r="W69" s="16">
        <f xml:space="preserve"> (A69 * U69) + V69</f>
        <v>62.421063967262548</v>
      </c>
      <c r="X69" s="17">
        <f t="shared" si="46"/>
        <v>4.3075597673917727E-2</v>
      </c>
      <c r="Y69" s="18">
        <f t="shared" si="47"/>
        <v>99.20008615119535</v>
      </c>
      <c r="Z69" s="16">
        <f t="shared" si="48"/>
        <v>100.16842558690502</v>
      </c>
      <c r="AA69" s="18">
        <f>(12-7)/46.43</f>
        <v>0.10768899418479431</v>
      </c>
      <c r="AB69" s="18">
        <f>7-(18.57*AA69)</f>
        <v>5.0002153779883693</v>
      </c>
      <c r="AC69" s="16">
        <f>(A69 * AA69) + AB69</f>
        <v>7.4210639672625458</v>
      </c>
      <c r="AD69" s="18">
        <f t="shared" si="49"/>
        <v>0.10768899418479431</v>
      </c>
      <c r="AE69" s="18">
        <f t="shared" si="50"/>
        <v>10.00021537798837</v>
      </c>
      <c r="AF69" s="16">
        <f t="shared" si="51"/>
        <v>12.421063967262548</v>
      </c>
      <c r="AG69" s="17">
        <f t="shared" si="52"/>
        <v>4.3075597673917727E-2</v>
      </c>
      <c r="AH69" s="18">
        <f t="shared" si="53"/>
        <v>3.2000861511953476</v>
      </c>
      <c r="AI69" s="16">
        <f t="shared" si="54"/>
        <v>4.168425586905018</v>
      </c>
      <c r="AJ69" s="18">
        <f>(2 - 0)/46.43</f>
        <v>4.3075597673917727E-2</v>
      </c>
      <c r="AK69" s="18">
        <f>0-(18.57*AJ69)</f>
        <v>-0.79991384880465222</v>
      </c>
      <c r="AL69" s="16">
        <f>(A69 * AJ69) + AK69</f>
        <v>0.1684255869050183</v>
      </c>
      <c r="AM69" s="18">
        <f t="shared" si="55"/>
        <v>0.21537798836958863</v>
      </c>
      <c r="AN69" s="18">
        <f t="shared" si="56"/>
        <v>56.000430755976737</v>
      </c>
      <c r="AO69" s="16">
        <f t="shared" si="57"/>
        <v>60.842127934525088</v>
      </c>
      <c r="AP69" s="18">
        <f>(7-2)/46.43</f>
        <v>0.10768899418479431</v>
      </c>
      <c r="AQ69" s="18">
        <f>2-(18.57*AP69)</f>
        <v>2.1537798836956945E-4</v>
      </c>
      <c r="AR69" s="16">
        <f>(A69 * AP69) + AQ69</f>
        <v>2.4210639672625458</v>
      </c>
    </row>
    <row r="70" spans="1:44" x14ac:dyDescent="0.3">
      <c r="A70" s="4">
        <v>22.48</v>
      </c>
      <c r="B70" s="12">
        <f>(A70*0.065)+10.79</f>
        <v>12.251199999999999</v>
      </c>
      <c r="C70" s="13">
        <f t="shared" si="29"/>
        <v>4.3075597673917727E-2</v>
      </c>
      <c r="D70" s="14">
        <f t="shared" si="30"/>
        <v>47.20008615119535</v>
      </c>
      <c r="E70" s="16">
        <f>A70*C70+D70</f>
        <v>48.168425586905023</v>
      </c>
      <c r="F70" s="14">
        <f t="shared" si="31"/>
        <v>0.10768899418479431</v>
      </c>
      <c r="G70" s="14">
        <f t="shared" si="32"/>
        <v>68.000215377988368</v>
      </c>
      <c r="H70" s="16">
        <f t="shared" si="33"/>
        <v>70.42106396726254</v>
      </c>
      <c r="I70" s="14">
        <f t="shared" si="34"/>
        <v>-0.32306698255438293</v>
      </c>
      <c r="J70" s="14">
        <f t="shared" si="35"/>
        <v>80.999353866034895</v>
      </c>
      <c r="K70" s="16">
        <f t="shared" si="36"/>
        <v>73.736808098212364</v>
      </c>
      <c r="L70" s="14">
        <f t="shared" si="37"/>
        <v>0.21537798836958863</v>
      </c>
      <c r="M70" s="14">
        <f t="shared" si="38"/>
        <v>58.000430755976737</v>
      </c>
      <c r="N70" s="16">
        <f t="shared" si="39"/>
        <v>62.842127934525088</v>
      </c>
      <c r="O70" s="14">
        <f t="shared" si="40"/>
        <v>0.10768899418479431</v>
      </c>
      <c r="P70" s="14">
        <f t="shared" si="41"/>
        <v>33.000215377988368</v>
      </c>
      <c r="Q70" s="16">
        <f t="shared" si="42"/>
        <v>35.421063967262548</v>
      </c>
      <c r="R70" s="14">
        <f t="shared" si="43"/>
        <v>0.32306698255438293</v>
      </c>
      <c r="S70" s="14">
        <f t="shared" si="44"/>
        <v>49.000646133965105</v>
      </c>
      <c r="T70" s="16">
        <f t="shared" si="45"/>
        <v>56.263191901787636</v>
      </c>
      <c r="U70" s="12">
        <f>(67 - 62)/46.43</f>
        <v>0.10768899418479431</v>
      </c>
      <c r="V70" s="12">
        <f>62 - (18.57*U70)</f>
        <v>60.000215377988368</v>
      </c>
      <c r="W70" s="16">
        <f xml:space="preserve"> (A70 * U70) + V70</f>
        <v>62.421063967262548</v>
      </c>
      <c r="X70" s="17">
        <f t="shared" si="46"/>
        <v>4.3075597673917727E-2</v>
      </c>
      <c r="Y70" s="18">
        <f t="shared" si="47"/>
        <v>99.20008615119535</v>
      </c>
      <c r="Z70" s="16">
        <f t="shared" si="48"/>
        <v>100.16842558690502</v>
      </c>
      <c r="AA70" s="18">
        <f>(12-7)/46.43</f>
        <v>0.10768899418479431</v>
      </c>
      <c r="AB70" s="18">
        <f>7-(18.57*AA70)</f>
        <v>5.0002153779883693</v>
      </c>
      <c r="AC70" s="16">
        <f>(A70 * AA70) + AB70</f>
        <v>7.4210639672625458</v>
      </c>
      <c r="AD70" s="18">
        <f t="shared" si="49"/>
        <v>0.10768899418479431</v>
      </c>
      <c r="AE70" s="18">
        <f t="shared" si="50"/>
        <v>10.00021537798837</v>
      </c>
      <c r="AF70" s="16">
        <f t="shared" si="51"/>
        <v>12.421063967262548</v>
      </c>
      <c r="AG70" s="17">
        <f t="shared" si="52"/>
        <v>4.3075597673917727E-2</v>
      </c>
      <c r="AH70" s="18">
        <f t="shared" si="53"/>
        <v>3.2000861511953476</v>
      </c>
      <c r="AI70" s="16">
        <f t="shared" si="54"/>
        <v>4.168425586905018</v>
      </c>
      <c r="AJ70" s="18">
        <f>(2 - 0)/46.43</f>
        <v>4.3075597673917727E-2</v>
      </c>
      <c r="AK70" s="18">
        <f>0-(18.57*AJ70)</f>
        <v>-0.79991384880465222</v>
      </c>
      <c r="AL70" s="16">
        <f>(A70 * AJ70) + AK70</f>
        <v>0.1684255869050183</v>
      </c>
      <c r="AM70" s="18">
        <f t="shared" si="55"/>
        <v>0.21537798836958863</v>
      </c>
      <c r="AN70" s="18">
        <f t="shared" si="56"/>
        <v>56.000430755976737</v>
      </c>
      <c r="AO70" s="16">
        <f t="shared" si="57"/>
        <v>60.842127934525088</v>
      </c>
      <c r="AP70" s="18">
        <f>(7-2)/46.43</f>
        <v>0.10768899418479431</v>
      </c>
      <c r="AQ70" s="18">
        <f>2-(18.57*AP70)</f>
        <v>2.1537798836956945E-4</v>
      </c>
      <c r="AR70" s="16">
        <f>(A70 * AP70) + AQ70</f>
        <v>2.4210639672625458</v>
      </c>
    </row>
    <row r="71" spans="1:44" x14ac:dyDescent="0.3">
      <c r="A71" s="4">
        <v>22.48</v>
      </c>
      <c r="B71" s="12">
        <f>(A71*0.065)+10.79</f>
        <v>12.251199999999999</v>
      </c>
      <c r="C71" s="13">
        <f t="shared" si="29"/>
        <v>4.3075597673917727E-2</v>
      </c>
      <c r="D71" s="14">
        <f t="shared" si="30"/>
        <v>47.20008615119535</v>
      </c>
      <c r="E71" s="16">
        <f>A71*C71+D71</f>
        <v>48.168425586905023</v>
      </c>
      <c r="F71" s="14">
        <f t="shared" si="31"/>
        <v>0.10768899418479431</v>
      </c>
      <c r="G71" s="14">
        <f t="shared" si="32"/>
        <v>68.000215377988368</v>
      </c>
      <c r="H71" s="16">
        <f t="shared" si="33"/>
        <v>70.42106396726254</v>
      </c>
      <c r="I71" s="14">
        <f t="shared" si="34"/>
        <v>-0.32306698255438293</v>
      </c>
      <c r="J71" s="14">
        <f t="shared" si="35"/>
        <v>80.999353866034895</v>
      </c>
      <c r="K71" s="16">
        <f t="shared" si="36"/>
        <v>73.736808098212364</v>
      </c>
      <c r="L71" s="14">
        <f t="shared" si="37"/>
        <v>0.21537798836958863</v>
      </c>
      <c r="M71" s="14">
        <f t="shared" si="38"/>
        <v>58.000430755976737</v>
      </c>
      <c r="N71" s="16">
        <f t="shared" si="39"/>
        <v>62.842127934525088</v>
      </c>
      <c r="O71" s="14">
        <f t="shared" si="40"/>
        <v>0.10768899418479431</v>
      </c>
      <c r="P71" s="14">
        <f t="shared" si="41"/>
        <v>33.000215377988368</v>
      </c>
      <c r="Q71" s="16">
        <f t="shared" si="42"/>
        <v>35.421063967262548</v>
      </c>
      <c r="R71" s="14">
        <f t="shared" si="43"/>
        <v>0.32306698255438293</v>
      </c>
      <c r="S71" s="14">
        <f t="shared" si="44"/>
        <v>49.000646133965105</v>
      </c>
      <c r="T71" s="16">
        <f t="shared" si="45"/>
        <v>56.263191901787636</v>
      </c>
      <c r="U71" s="12">
        <f>(67 - 62)/46.43</f>
        <v>0.10768899418479431</v>
      </c>
      <c r="V71" s="12">
        <f>62 - (18.57*U71)</f>
        <v>60.000215377988368</v>
      </c>
      <c r="W71" s="16">
        <f xml:space="preserve"> (A71 * U71) + V71</f>
        <v>62.421063967262548</v>
      </c>
      <c r="X71" s="17">
        <f t="shared" si="46"/>
        <v>4.3075597673917727E-2</v>
      </c>
      <c r="Y71" s="18">
        <f t="shared" si="47"/>
        <v>99.20008615119535</v>
      </c>
      <c r="Z71" s="16">
        <f t="shared" si="48"/>
        <v>100.16842558690502</v>
      </c>
      <c r="AA71" s="18">
        <f>(12-7)/46.43</f>
        <v>0.10768899418479431</v>
      </c>
      <c r="AB71" s="18">
        <f>7-(18.57*AA71)</f>
        <v>5.0002153779883693</v>
      </c>
      <c r="AC71" s="16">
        <f>(A71 * AA71) + AB71</f>
        <v>7.4210639672625458</v>
      </c>
      <c r="AD71" s="18">
        <f t="shared" si="49"/>
        <v>0.10768899418479431</v>
      </c>
      <c r="AE71" s="18">
        <f t="shared" si="50"/>
        <v>10.00021537798837</v>
      </c>
      <c r="AF71" s="16">
        <f t="shared" si="51"/>
        <v>12.421063967262548</v>
      </c>
      <c r="AG71" s="17">
        <f t="shared" si="52"/>
        <v>4.3075597673917727E-2</v>
      </c>
      <c r="AH71" s="18">
        <f t="shared" si="53"/>
        <v>3.2000861511953476</v>
      </c>
      <c r="AI71" s="16">
        <f t="shared" si="54"/>
        <v>4.168425586905018</v>
      </c>
      <c r="AJ71" s="18">
        <f>(2 - 0)/46.43</f>
        <v>4.3075597673917727E-2</v>
      </c>
      <c r="AK71" s="18">
        <f>0-(18.57*AJ71)</f>
        <v>-0.79991384880465222</v>
      </c>
      <c r="AL71" s="16">
        <f>(A71 * AJ71) + AK71</f>
        <v>0.1684255869050183</v>
      </c>
      <c r="AM71" s="18">
        <f t="shared" si="55"/>
        <v>0.21537798836958863</v>
      </c>
      <c r="AN71" s="18">
        <f t="shared" si="56"/>
        <v>56.000430755976737</v>
      </c>
      <c r="AO71" s="16">
        <f t="shared" si="57"/>
        <v>60.842127934525088</v>
      </c>
      <c r="AP71" s="18">
        <f>(7-2)/46.43</f>
        <v>0.10768899418479431</v>
      </c>
      <c r="AQ71" s="18">
        <f>2-(18.57*AP71)</f>
        <v>2.1537798836956945E-4</v>
      </c>
      <c r="AR71" s="16">
        <f>(A71 * AP71) + AQ71</f>
        <v>2.4210639672625458</v>
      </c>
    </row>
    <row r="72" spans="1:44" x14ac:dyDescent="0.3">
      <c r="A72" s="4">
        <v>22.48</v>
      </c>
      <c r="B72" s="12">
        <f>(A72*0.065)+10.79</f>
        <v>12.251199999999999</v>
      </c>
      <c r="C72" s="13">
        <f t="shared" si="29"/>
        <v>4.3075597673917727E-2</v>
      </c>
      <c r="D72" s="14">
        <f t="shared" si="30"/>
        <v>47.20008615119535</v>
      </c>
      <c r="E72" s="16">
        <f>A72*C72+D72</f>
        <v>48.168425586905023</v>
      </c>
      <c r="F72" s="14">
        <f t="shared" si="31"/>
        <v>0.10768899418479431</v>
      </c>
      <c r="G72" s="14">
        <f t="shared" si="32"/>
        <v>68.000215377988368</v>
      </c>
      <c r="H72" s="16">
        <f t="shared" si="33"/>
        <v>70.42106396726254</v>
      </c>
      <c r="I72" s="14">
        <f t="shared" si="34"/>
        <v>-0.32306698255438293</v>
      </c>
      <c r="J72" s="14">
        <f t="shared" si="35"/>
        <v>80.999353866034895</v>
      </c>
      <c r="K72" s="16">
        <f t="shared" si="36"/>
        <v>73.736808098212364</v>
      </c>
      <c r="L72" s="14">
        <f t="shared" si="37"/>
        <v>0.21537798836958863</v>
      </c>
      <c r="M72" s="14">
        <f t="shared" si="38"/>
        <v>58.000430755976737</v>
      </c>
      <c r="N72" s="16">
        <f t="shared" si="39"/>
        <v>62.842127934525088</v>
      </c>
      <c r="O72" s="14">
        <f t="shared" si="40"/>
        <v>0.10768899418479431</v>
      </c>
      <c r="P72" s="14">
        <f t="shared" si="41"/>
        <v>33.000215377988368</v>
      </c>
      <c r="Q72" s="16">
        <f t="shared" si="42"/>
        <v>35.421063967262548</v>
      </c>
      <c r="R72" s="14">
        <f t="shared" si="43"/>
        <v>0.32306698255438293</v>
      </c>
      <c r="S72" s="14">
        <f t="shared" si="44"/>
        <v>49.000646133965105</v>
      </c>
      <c r="T72" s="16">
        <f t="shared" si="45"/>
        <v>56.263191901787636</v>
      </c>
      <c r="U72" s="12">
        <f>(67 - 62)/46.43</f>
        <v>0.10768899418479431</v>
      </c>
      <c r="V72" s="12">
        <f>62 - (18.57*U72)</f>
        <v>60.000215377988368</v>
      </c>
      <c r="W72" s="16">
        <f xml:space="preserve"> (A72 * U72) + V72</f>
        <v>62.421063967262548</v>
      </c>
      <c r="X72" s="17">
        <f t="shared" si="46"/>
        <v>4.3075597673917727E-2</v>
      </c>
      <c r="Y72" s="18">
        <f t="shared" si="47"/>
        <v>99.20008615119535</v>
      </c>
      <c r="Z72" s="16">
        <f t="shared" si="48"/>
        <v>100.16842558690502</v>
      </c>
      <c r="AA72" s="18">
        <f>(12-7)/46.43</f>
        <v>0.10768899418479431</v>
      </c>
      <c r="AB72" s="18">
        <f>7-(18.57*AA72)</f>
        <v>5.0002153779883693</v>
      </c>
      <c r="AC72" s="16">
        <f>(A72 * AA72) + AB72</f>
        <v>7.4210639672625458</v>
      </c>
      <c r="AD72" s="18">
        <f t="shared" si="49"/>
        <v>0.10768899418479431</v>
      </c>
      <c r="AE72" s="18">
        <f t="shared" si="50"/>
        <v>10.00021537798837</v>
      </c>
      <c r="AF72" s="16">
        <f t="shared" si="51"/>
        <v>12.421063967262548</v>
      </c>
      <c r="AG72" s="17">
        <f t="shared" si="52"/>
        <v>4.3075597673917727E-2</v>
      </c>
      <c r="AH72" s="18">
        <f t="shared" si="53"/>
        <v>3.2000861511953476</v>
      </c>
      <c r="AI72" s="16">
        <f t="shared" si="54"/>
        <v>4.168425586905018</v>
      </c>
      <c r="AJ72" s="18">
        <f>(2 - 0)/46.43</f>
        <v>4.3075597673917727E-2</v>
      </c>
      <c r="AK72" s="18">
        <f>0-(18.57*AJ72)</f>
        <v>-0.79991384880465222</v>
      </c>
      <c r="AL72" s="16">
        <f>(A72 * AJ72) + AK72</f>
        <v>0.1684255869050183</v>
      </c>
      <c r="AM72" s="18">
        <f t="shared" si="55"/>
        <v>0.21537798836958863</v>
      </c>
      <c r="AN72" s="18">
        <f t="shared" si="56"/>
        <v>56.000430755976737</v>
      </c>
      <c r="AO72" s="16">
        <f t="shared" si="57"/>
        <v>60.842127934525088</v>
      </c>
      <c r="AP72" s="18">
        <f>(7-2)/46.43</f>
        <v>0.10768899418479431</v>
      </c>
      <c r="AQ72" s="18">
        <f>2-(18.57*AP72)</f>
        <v>2.1537798836956945E-4</v>
      </c>
      <c r="AR72" s="16">
        <f>(A72 * AP72) + AQ72</f>
        <v>2.4210639672625458</v>
      </c>
    </row>
    <row r="73" spans="1:44" x14ac:dyDescent="0.3">
      <c r="A73" s="4">
        <v>22.48</v>
      </c>
      <c r="B73" s="12">
        <f>(A73*0.065)+10.79</f>
        <v>12.251199999999999</v>
      </c>
      <c r="C73" s="13">
        <f t="shared" si="29"/>
        <v>4.3075597673917727E-2</v>
      </c>
      <c r="D73" s="14">
        <f t="shared" si="30"/>
        <v>47.20008615119535</v>
      </c>
      <c r="E73" s="16">
        <f>A73*C73+D73</f>
        <v>48.168425586905023</v>
      </c>
      <c r="F73" s="14">
        <f t="shared" si="31"/>
        <v>0.10768899418479431</v>
      </c>
      <c r="G73" s="14">
        <f t="shared" si="32"/>
        <v>68.000215377988368</v>
      </c>
      <c r="H73" s="16">
        <f t="shared" si="33"/>
        <v>70.42106396726254</v>
      </c>
      <c r="I73" s="14">
        <f t="shared" si="34"/>
        <v>-0.32306698255438293</v>
      </c>
      <c r="J73" s="14">
        <f t="shared" si="35"/>
        <v>80.999353866034895</v>
      </c>
      <c r="K73" s="16">
        <f t="shared" si="36"/>
        <v>73.736808098212364</v>
      </c>
      <c r="L73" s="14">
        <f t="shared" si="37"/>
        <v>0.21537798836958863</v>
      </c>
      <c r="M73" s="14">
        <f t="shared" si="38"/>
        <v>58.000430755976737</v>
      </c>
      <c r="N73" s="16">
        <f t="shared" si="39"/>
        <v>62.842127934525088</v>
      </c>
      <c r="O73" s="14">
        <f t="shared" si="40"/>
        <v>0.10768899418479431</v>
      </c>
      <c r="P73" s="14">
        <f t="shared" si="41"/>
        <v>33.000215377988368</v>
      </c>
      <c r="Q73" s="16">
        <f t="shared" si="42"/>
        <v>35.421063967262548</v>
      </c>
      <c r="R73" s="14">
        <f t="shared" si="43"/>
        <v>0.32306698255438293</v>
      </c>
      <c r="S73" s="14">
        <f t="shared" si="44"/>
        <v>49.000646133965105</v>
      </c>
      <c r="T73" s="16">
        <f t="shared" si="45"/>
        <v>56.263191901787636</v>
      </c>
      <c r="U73" s="12">
        <f>(67 - 62)/46.43</f>
        <v>0.10768899418479431</v>
      </c>
      <c r="V73" s="12">
        <f>62 - (18.57*U73)</f>
        <v>60.000215377988368</v>
      </c>
      <c r="W73" s="16">
        <f xml:space="preserve"> (A73 * U73) + V73</f>
        <v>62.421063967262548</v>
      </c>
      <c r="X73" s="17">
        <f t="shared" si="46"/>
        <v>4.3075597673917727E-2</v>
      </c>
      <c r="Y73" s="18">
        <f t="shared" si="47"/>
        <v>99.20008615119535</v>
      </c>
      <c r="Z73" s="16">
        <f t="shared" si="48"/>
        <v>100.16842558690502</v>
      </c>
      <c r="AA73" s="18">
        <f>(12-7)/46.43</f>
        <v>0.10768899418479431</v>
      </c>
      <c r="AB73" s="18">
        <f>7-(18.57*AA73)</f>
        <v>5.0002153779883693</v>
      </c>
      <c r="AC73" s="16">
        <f>(A73 * AA73) + AB73</f>
        <v>7.4210639672625458</v>
      </c>
      <c r="AD73" s="18">
        <f t="shared" si="49"/>
        <v>0.10768899418479431</v>
      </c>
      <c r="AE73" s="18">
        <f t="shared" si="50"/>
        <v>10.00021537798837</v>
      </c>
      <c r="AF73" s="16">
        <f t="shared" si="51"/>
        <v>12.421063967262548</v>
      </c>
      <c r="AG73" s="17">
        <f t="shared" si="52"/>
        <v>4.3075597673917727E-2</v>
      </c>
      <c r="AH73" s="18">
        <f t="shared" si="53"/>
        <v>3.2000861511953476</v>
      </c>
      <c r="AI73" s="16">
        <f t="shared" si="54"/>
        <v>4.168425586905018</v>
      </c>
      <c r="AJ73" s="18">
        <f>(2 - 0)/46.43</f>
        <v>4.3075597673917727E-2</v>
      </c>
      <c r="AK73" s="18">
        <f>0-(18.57*AJ73)</f>
        <v>-0.79991384880465222</v>
      </c>
      <c r="AL73" s="16">
        <f>(A73 * AJ73) + AK73</f>
        <v>0.1684255869050183</v>
      </c>
      <c r="AM73" s="18">
        <f t="shared" si="55"/>
        <v>0.21537798836958863</v>
      </c>
      <c r="AN73" s="18">
        <f t="shared" si="56"/>
        <v>56.000430755976737</v>
      </c>
      <c r="AO73" s="16">
        <f t="shared" si="57"/>
        <v>60.842127934525088</v>
      </c>
      <c r="AP73" s="18">
        <f>(7-2)/46.43</f>
        <v>0.10768899418479431</v>
      </c>
      <c r="AQ73" s="18">
        <f>2-(18.57*AP73)</f>
        <v>2.1537798836956945E-4</v>
      </c>
      <c r="AR73" s="16">
        <f>(A73 * AP73) + AQ73</f>
        <v>2.4210639672625458</v>
      </c>
    </row>
    <row r="74" spans="1:44" x14ac:dyDescent="0.3">
      <c r="A74" s="4">
        <v>22.48</v>
      </c>
      <c r="B74" s="12">
        <f>(A74*0.065)+10.79</f>
        <v>12.251199999999999</v>
      </c>
      <c r="C74" s="13">
        <f t="shared" si="29"/>
        <v>4.3075597673917727E-2</v>
      </c>
      <c r="D74" s="14">
        <f t="shared" si="30"/>
        <v>47.20008615119535</v>
      </c>
      <c r="E74" s="16">
        <f>A74*C74+D74</f>
        <v>48.168425586905023</v>
      </c>
      <c r="F74" s="14">
        <f t="shared" si="31"/>
        <v>0.10768899418479431</v>
      </c>
      <c r="G74" s="14">
        <f t="shared" si="32"/>
        <v>68.000215377988368</v>
      </c>
      <c r="H74" s="16">
        <f t="shared" si="33"/>
        <v>70.42106396726254</v>
      </c>
      <c r="I74" s="14">
        <f t="shared" si="34"/>
        <v>-0.32306698255438293</v>
      </c>
      <c r="J74" s="14">
        <f t="shared" si="35"/>
        <v>80.999353866034895</v>
      </c>
      <c r="K74" s="16">
        <f t="shared" si="36"/>
        <v>73.736808098212364</v>
      </c>
      <c r="L74" s="14">
        <f t="shared" si="37"/>
        <v>0.21537798836958863</v>
      </c>
      <c r="M74" s="14">
        <f t="shared" si="38"/>
        <v>58.000430755976737</v>
      </c>
      <c r="N74" s="16">
        <f t="shared" si="39"/>
        <v>62.842127934525088</v>
      </c>
      <c r="O74" s="14">
        <f t="shared" si="40"/>
        <v>0.10768899418479431</v>
      </c>
      <c r="P74" s="14">
        <f t="shared" si="41"/>
        <v>33.000215377988368</v>
      </c>
      <c r="Q74" s="16">
        <f t="shared" si="42"/>
        <v>35.421063967262548</v>
      </c>
      <c r="R74" s="14">
        <f t="shared" si="43"/>
        <v>0.32306698255438293</v>
      </c>
      <c r="S74" s="14">
        <f t="shared" si="44"/>
        <v>49.000646133965105</v>
      </c>
      <c r="T74" s="16">
        <f t="shared" si="45"/>
        <v>56.263191901787636</v>
      </c>
      <c r="U74" s="12">
        <f>(67 - 62)/46.43</f>
        <v>0.10768899418479431</v>
      </c>
      <c r="V74" s="12">
        <f>62 - (18.57*U74)</f>
        <v>60.000215377988368</v>
      </c>
      <c r="W74" s="16">
        <f xml:space="preserve"> (A74 * U74) + V74</f>
        <v>62.421063967262548</v>
      </c>
      <c r="X74" s="17">
        <f t="shared" si="46"/>
        <v>4.3075597673917727E-2</v>
      </c>
      <c r="Y74" s="18">
        <f t="shared" si="47"/>
        <v>99.20008615119535</v>
      </c>
      <c r="Z74" s="16">
        <f t="shared" si="48"/>
        <v>100.16842558690502</v>
      </c>
      <c r="AA74" s="18">
        <f>(12-7)/46.43</f>
        <v>0.10768899418479431</v>
      </c>
      <c r="AB74" s="18">
        <f>7-(18.57*AA74)</f>
        <v>5.0002153779883693</v>
      </c>
      <c r="AC74" s="16">
        <f>(A74 * AA74) + AB74</f>
        <v>7.4210639672625458</v>
      </c>
      <c r="AD74" s="18">
        <f t="shared" si="49"/>
        <v>0.10768899418479431</v>
      </c>
      <c r="AE74" s="18">
        <f t="shared" si="50"/>
        <v>10.00021537798837</v>
      </c>
      <c r="AF74" s="16">
        <f t="shared" si="51"/>
        <v>12.421063967262548</v>
      </c>
      <c r="AG74" s="17">
        <f t="shared" si="52"/>
        <v>4.3075597673917727E-2</v>
      </c>
      <c r="AH74" s="18">
        <f t="shared" si="53"/>
        <v>3.2000861511953476</v>
      </c>
      <c r="AI74" s="16">
        <f t="shared" si="54"/>
        <v>4.168425586905018</v>
      </c>
      <c r="AJ74" s="18">
        <f>(2 - 0)/46.43</f>
        <v>4.3075597673917727E-2</v>
      </c>
      <c r="AK74" s="18">
        <f>0-(18.57*AJ74)</f>
        <v>-0.79991384880465222</v>
      </c>
      <c r="AL74" s="16">
        <f>(A74 * AJ74) + AK74</f>
        <v>0.1684255869050183</v>
      </c>
      <c r="AM74" s="18">
        <f t="shared" si="55"/>
        <v>0.21537798836958863</v>
      </c>
      <c r="AN74" s="18">
        <f t="shared" si="56"/>
        <v>56.000430755976737</v>
      </c>
      <c r="AO74" s="16">
        <f t="shared" si="57"/>
        <v>60.842127934525088</v>
      </c>
      <c r="AP74" s="18">
        <f>(7-2)/46.43</f>
        <v>0.10768899418479431</v>
      </c>
      <c r="AQ74" s="18">
        <f>2-(18.57*AP74)</f>
        <v>2.1537798836956945E-4</v>
      </c>
      <c r="AR74" s="16">
        <f>(A74 * AP74) + AQ74</f>
        <v>2.4210639672625458</v>
      </c>
    </row>
    <row r="75" spans="1:44" x14ac:dyDescent="0.3">
      <c r="A75" s="4">
        <v>22.48</v>
      </c>
      <c r="B75" s="12">
        <f>(A75*0.065)+10.79</f>
        <v>12.251199999999999</v>
      </c>
      <c r="C75" s="13">
        <f t="shared" si="29"/>
        <v>4.3075597673917727E-2</v>
      </c>
      <c r="D75" s="14">
        <f t="shared" si="30"/>
        <v>47.20008615119535</v>
      </c>
      <c r="E75" s="16">
        <f>A75*C75+D75</f>
        <v>48.168425586905023</v>
      </c>
      <c r="F75" s="14">
        <f t="shared" si="31"/>
        <v>0.10768899418479431</v>
      </c>
      <c r="G75" s="14">
        <f t="shared" si="32"/>
        <v>68.000215377988368</v>
      </c>
      <c r="H75" s="16">
        <f t="shared" si="33"/>
        <v>70.42106396726254</v>
      </c>
      <c r="I75" s="14">
        <f t="shared" si="34"/>
        <v>-0.32306698255438293</v>
      </c>
      <c r="J75" s="14">
        <f t="shared" si="35"/>
        <v>80.999353866034895</v>
      </c>
      <c r="K75" s="16">
        <f t="shared" si="36"/>
        <v>73.736808098212364</v>
      </c>
      <c r="L75" s="14">
        <f t="shared" si="37"/>
        <v>0.21537798836958863</v>
      </c>
      <c r="M75" s="14">
        <f t="shared" si="38"/>
        <v>58.000430755976737</v>
      </c>
      <c r="N75" s="16">
        <f t="shared" si="39"/>
        <v>62.842127934525088</v>
      </c>
      <c r="O75" s="14">
        <f t="shared" si="40"/>
        <v>0.10768899418479431</v>
      </c>
      <c r="P75" s="14">
        <f t="shared" si="41"/>
        <v>33.000215377988368</v>
      </c>
      <c r="Q75" s="16">
        <f t="shared" si="42"/>
        <v>35.421063967262548</v>
      </c>
      <c r="R75" s="14">
        <f t="shared" si="43"/>
        <v>0.32306698255438293</v>
      </c>
      <c r="S75" s="14">
        <f t="shared" si="44"/>
        <v>49.000646133965105</v>
      </c>
      <c r="T75" s="16">
        <f t="shared" si="45"/>
        <v>56.263191901787636</v>
      </c>
      <c r="U75" s="12">
        <f>(67 - 62)/46.43</f>
        <v>0.10768899418479431</v>
      </c>
      <c r="V75" s="12">
        <f>62 - (18.57*U75)</f>
        <v>60.000215377988368</v>
      </c>
      <c r="W75" s="16">
        <f xml:space="preserve"> (A75 * U75) + V75</f>
        <v>62.421063967262548</v>
      </c>
      <c r="X75" s="17">
        <f t="shared" si="46"/>
        <v>4.3075597673917727E-2</v>
      </c>
      <c r="Y75" s="18">
        <f t="shared" si="47"/>
        <v>99.20008615119535</v>
      </c>
      <c r="Z75" s="16">
        <f t="shared" si="48"/>
        <v>100.16842558690502</v>
      </c>
      <c r="AA75" s="18">
        <f>(12-7)/46.43</f>
        <v>0.10768899418479431</v>
      </c>
      <c r="AB75" s="18">
        <f>7-(18.57*AA75)</f>
        <v>5.0002153779883693</v>
      </c>
      <c r="AC75" s="16">
        <f>(A75 * AA75) + AB75</f>
        <v>7.4210639672625458</v>
      </c>
      <c r="AD75" s="18">
        <f t="shared" si="49"/>
        <v>0.10768899418479431</v>
      </c>
      <c r="AE75" s="18">
        <f t="shared" si="50"/>
        <v>10.00021537798837</v>
      </c>
      <c r="AF75" s="16">
        <f t="shared" si="51"/>
        <v>12.421063967262548</v>
      </c>
      <c r="AG75" s="17">
        <f t="shared" si="52"/>
        <v>4.3075597673917727E-2</v>
      </c>
      <c r="AH75" s="18">
        <f t="shared" si="53"/>
        <v>3.2000861511953476</v>
      </c>
      <c r="AI75" s="16">
        <f t="shared" si="54"/>
        <v>4.168425586905018</v>
      </c>
      <c r="AJ75" s="18">
        <f>(2 - 0)/46.43</f>
        <v>4.3075597673917727E-2</v>
      </c>
      <c r="AK75" s="18">
        <f>0-(18.57*AJ75)</f>
        <v>-0.79991384880465222</v>
      </c>
      <c r="AL75" s="16">
        <f>(A75 * AJ75) + AK75</f>
        <v>0.1684255869050183</v>
      </c>
      <c r="AM75" s="18">
        <f t="shared" si="55"/>
        <v>0.21537798836958863</v>
      </c>
      <c r="AN75" s="18">
        <f t="shared" si="56"/>
        <v>56.000430755976737</v>
      </c>
      <c r="AO75" s="16">
        <f t="shared" si="57"/>
        <v>60.842127934525088</v>
      </c>
      <c r="AP75" s="18">
        <f>(7-2)/46.43</f>
        <v>0.10768899418479431</v>
      </c>
      <c r="AQ75" s="18">
        <f>2-(18.57*AP75)</f>
        <v>2.1537798836956945E-4</v>
      </c>
      <c r="AR75" s="16">
        <f>(A75 * AP75) + AQ75</f>
        <v>2.4210639672625458</v>
      </c>
    </row>
    <row r="76" spans="1:44" x14ac:dyDescent="0.3">
      <c r="A76" s="4">
        <v>22.48</v>
      </c>
      <c r="B76" s="12">
        <f>(A76*0.065)+10.79</f>
        <v>12.251199999999999</v>
      </c>
      <c r="C76" s="13">
        <f t="shared" si="29"/>
        <v>4.3075597673917727E-2</v>
      </c>
      <c r="D76" s="14">
        <f t="shared" si="30"/>
        <v>47.20008615119535</v>
      </c>
      <c r="E76" s="16">
        <f>A76*C76+D76</f>
        <v>48.168425586905023</v>
      </c>
      <c r="F76" s="14">
        <f t="shared" si="31"/>
        <v>0.10768899418479431</v>
      </c>
      <c r="G76" s="14">
        <f t="shared" si="32"/>
        <v>68.000215377988368</v>
      </c>
      <c r="H76" s="16">
        <f t="shared" si="33"/>
        <v>70.42106396726254</v>
      </c>
      <c r="I76" s="14">
        <f t="shared" si="34"/>
        <v>-0.32306698255438293</v>
      </c>
      <c r="J76" s="14">
        <f t="shared" si="35"/>
        <v>80.999353866034895</v>
      </c>
      <c r="K76" s="16">
        <f t="shared" si="36"/>
        <v>73.736808098212364</v>
      </c>
      <c r="L76" s="14">
        <f t="shared" si="37"/>
        <v>0.21537798836958863</v>
      </c>
      <c r="M76" s="14">
        <f t="shared" si="38"/>
        <v>58.000430755976737</v>
      </c>
      <c r="N76" s="16">
        <f t="shared" si="39"/>
        <v>62.842127934525088</v>
      </c>
      <c r="O76" s="14">
        <f t="shared" si="40"/>
        <v>0.10768899418479431</v>
      </c>
      <c r="P76" s="14">
        <f t="shared" si="41"/>
        <v>33.000215377988368</v>
      </c>
      <c r="Q76" s="16">
        <f t="shared" si="42"/>
        <v>35.421063967262548</v>
      </c>
      <c r="R76" s="14">
        <f t="shared" si="43"/>
        <v>0.32306698255438293</v>
      </c>
      <c r="S76" s="14">
        <f t="shared" si="44"/>
        <v>49.000646133965105</v>
      </c>
      <c r="T76" s="16">
        <f t="shared" si="45"/>
        <v>56.263191901787636</v>
      </c>
      <c r="U76" s="12">
        <f>(67 - 62)/46.43</f>
        <v>0.10768899418479431</v>
      </c>
      <c r="V76" s="12">
        <f>62 - (18.57*U76)</f>
        <v>60.000215377988368</v>
      </c>
      <c r="W76" s="16">
        <f xml:space="preserve"> (A76 * U76) + V76</f>
        <v>62.421063967262548</v>
      </c>
      <c r="X76" s="17">
        <f t="shared" si="46"/>
        <v>4.3075597673917727E-2</v>
      </c>
      <c r="Y76" s="18">
        <f t="shared" si="47"/>
        <v>99.20008615119535</v>
      </c>
      <c r="Z76" s="16">
        <f t="shared" si="48"/>
        <v>100.16842558690502</v>
      </c>
      <c r="AA76" s="18">
        <f>(12-7)/46.43</f>
        <v>0.10768899418479431</v>
      </c>
      <c r="AB76" s="18">
        <f>7-(18.57*AA76)</f>
        <v>5.0002153779883693</v>
      </c>
      <c r="AC76" s="16">
        <f>(A76 * AA76) + AB76</f>
        <v>7.4210639672625458</v>
      </c>
      <c r="AD76" s="18">
        <f t="shared" si="49"/>
        <v>0.10768899418479431</v>
      </c>
      <c r="AE76" s="18">
        <f t="shared" si="50"/>
        <v>10.00021537798837</v>
      </c>
      <c r="AF76" s="16">
        <f t="shared" si="51"/>
        <v>12.421063967262548</v>
      </c>
      <c r="AG76" s="17">
        <f t="shared" si="52"/>
        <v>4.3075597673917727E-2</v>
      </c>
      <c r="AH76" s="18">
        <f t="shared" si="53"/>
        <v>3.2000861511953476</v>
      </c>
      <c r="AI76" s="16">
        <f t="shared" si="54"/>
        <v>4.168425586905018</v>
      </c>
      <c r="AJ76" s="18">
        <f>(2 - 0)/46.43</f>
        <v>4.3075597673917727E-2</v>
      </c>
      <c r="AK76" s="18">
        <f>0-(18.57*AJ76)</f>
        <v>-0.79991384880465222</v>
      </c>
      <c r="AL76" s="16">
        <f>(A76 * AJ76) + AK76</f>
        <v>0.1684255869050183</v>
      </c>
      <c r="AM76" s="18">
        <f t="shared" si="55"/>
        <v>0.21537798836958863</v>
      </c>
      <c r="AN76" s="18">
        <f t="shared" si="56"/>
        <v>56.000430755976737</v>
      </c>
      <c r="AO76" s="16">
        <f t="shared" si="57"/>
        <v>60.842127934525088</v>
      </c>
      <c r="AP76" s="18">
        <f>(7-2)/46.43</f>
        <v>0.10768899418479431</v>
      </c>
      <c r="AQ76" s="18">
        <f>2-(18.57*AP76)</f>
        <v>2.1537798836956945E-4</v>
      </c>
      <c r="AR76" s="16">
        <f>(A76 * AP76) + AQ76</f>
        <v>2.4210639672625458</v>
      </c>
    </row>
    <row r="77" spans="1:44" x14ac:dyDescent="0.3">
      <c r="A77" s="4">
        <v>22.48</v>
      </c>
      <c r="B77" s="12">
        <f>(A77*0.065)+10.79</f>
        <v>12.251199999999999</v>
      </c>
      <c r="C77" s="13">
        <f t="shared" si="29"/>
        <v>4.3075597673917727E-2</v>
      </c>
      <c r="D77" s="14">
        <f t="shared" si="30"/>
        <v>47.20008615119535</v>
      </c>
      <c r="E77" s="16">
        <f>A77*C77+D77</f>
        <v>48.168425586905023</v>
      </c>
      <c r="F77" s="14">
        <f t="shared" si="31"/>
        <v>0.10768899418479431</v>
      </c>
      <c r="G77" s="14">
        <f t="shared" si="32"/>
        <v>68.000215377988368</v>
      </c>
      <c r="H77" s="16">
        <f t="shared" si="33"/>
        <v>70.42106396726254</v>
      </c>
      <c r="I77" s="14">
        <f t="shared" si="34"/>
        <v>-0.32306698255438293</v>
      </c>
      <c r="J77" s="14">
        <f t="shared" si="35"/>
        <v>80.999353866034895</v>
      </c>
      <c r="K77" s="16">
        <f t="shared" si="36"/>
        <v>73.736808098212364</v>
      </c>
      <c r="L77" s="14">
        <f t="shared" si="37"/>
        <v>0.21537798836958863</v>
      </c>
      <c r="M77" s="14">
        <f t="shared" si="38"/>
        <v>58.000430755976737</v>
      </c>
      <c r="N77" s="16">
        <f t="shared" si="39"/>
        <v>62.842127934525088</v>
      </c>
      <c r="O77" s="14">
        <f t="shared" si="40"/>
        <v>0.10768899418479431</v>
      </c>
      <c r="P77" s="14">
        <f t="shared" si="41"/>
        <v>33.000215377988368</v>
      </c>
      <c r="Q77" s="16">
        <f t="shared" si="42"/>
        <v>35.421063967262548</v>
      </c>
      <c r="R77" s="14">
        <f t="shared" si="43"/>
        <v>0.32306698255438293</v>
      </c>
      <c r="S77" s="14">
        <f t="shared" si="44"/>
        <v>49.000646133965105</v>
      </c>
      <c r="T77" s="16">
        <f t="shared" si="45"/>
        <v>56.263191901787636</v>
      </c>
      <c r="U77" s="12">
        <f>(67 - 62)/46.43</f>
        <v>0.10768899418479431</v>
      </c>
      <c r="V77" s="12">
        <f>62 - (18.57*U77)</f>
        <v>60.000215377988368</v>
      </c>
      <c r="W77" s="16">
        <f xml:space="preserve"> (A77 * U77) + V77</f>
        <v>62.421063967262548</v>
      </c>
      <c r="X77" s="17">
        <f t="shared" si="46"/>
        <v>4.3075597673917727E-2</v>
      </c>
      <c r="Y77" s="18">
        <f t="shared" si="47"/>
        <v>99.20008615119535</v>
      </c>
      <c r="Z77" s="16">
        <f t="shared" si="48"/>
        <v>100.16842558690502</v>
      </c>
      <c r="AA77" s="18">
        <f>(12-7)/46.43</f>
        <v>0.10768899418479431</v>
      </c>
      <c r="AB77" s="18">
        <f>7-(18.57*AA77)</f>
        <v>5.0002153779883693</v>
      </c>
      <c r="AC77" s="16">
        <f>(A77 * AA77) + AB77</f>
        <v>7.4210639672625458</v>
      </c>
      <c r="AD77" s="18">
        <f t="shared" si="49"/>
        <v>0.10768899418479431</v>
      </c>
      <c r="AE77" s="18">
        <f t="shared" si="50"/>
        <v>10.00021537798837</v>
      </c>
      <c r="AF77" s="16">
        <f t="shared" si="51"/>
        <v>12.421063967262548</v>
      </c>
      <c r="AG77" s="17">
        <f t="shared" si="52"/>
        <v>4.3075597673917727E-2</v>
      </c>
      <c r="AH77" s="18">
        <f t="shared" si="53"/>
        <v>3.2000861511953476</v>
      </c>
      <c r="AI77" s="16">
        <f t="shared" si="54"/>
        <v>4.168425586905018</v>
      </c>
      <c r="AJ77" s="18">
        <f>(2 - 0)/46.43</f>
        <v>4.3075597673917727E-2</v>
      </c>
      <c r="AK77" s="18">
        <f>0-(18.57*AJ77)</f>
        <v>-0.79991384880465222</v>
      </c>
      <c r="AL77" s="16">
        <f>(A77 * AJ77) + AK77</f>
        <v>0.1684255869050183</v>
      </c>
      <c r="AM77" s="18">
        <f t="shared" si="55"/>
        <v>0.21537798836958863</v>
      </c>
      <c r="AN77" s="18">
        <f t="shared" si="56"/>
        <v>56.000430755976737</v>
      </c>
      <c r="AO77" s="16">
        <f t="shared" si="57"/>
        <v>60.842127934525088</v>
      </c>
      <c r="AP77" s="18">
        <f>(7-2)/46.43</f>
        <v>0.10768899418479431</v>
      </c>
      <c r="AQ77" s="18">
        <f>2-(18.57*AP77)</f>
        <v>2.1537798836956945E-4</v>
      </c>
      <c r="AR77" s="16">
        <f>(A77 * AP77) + AQ77</f>
        <v>2.4210639672625458</v>
      </c>
    </row>
    <row r="78" spans="1:44" x14ac:dyDescent="0.3">
      <c r="A78" s="4">
        <v>22.48</v>
      </c>
      <c r="B78" s="12">
        <f>(A78*0.065)+10.79</f>
        <v>12.251199999999999</v>
      </c>
      <c r="C78" s="13">
        <f t="shared" si="29"/>
        <v>4.3075597673917727E-2</v>
      </c>
      <c r="D78" s="14">
        <f t="shared" si="30"/>
        <v>47.20008615119535</v>
      </c>
      <c r="E78" s="16">
        <f>A78*C78+D78</f>
        <v>48.168425586905023</v>
      </c>
      <c r="F78" s="14">
        <f t="shared" si="31"/>
        <v>0.10768899418479431</v>
      </c>
      <c r="G78" s="14">
        <f t="shared" si="32"/>
        <v>68.000215377988368</v>
      </c>
      <c r="H78" s="16">
        <f t="shared" si="33"/>
        <v>70.42106396726254</v>
      </c>
      <c r="I78" s="14">
        <f t="shared" si="34"/>
        <v>-0.32306698255438293</v>
      </c>
      <c r="J78" s="14">
        <f t="shared" si="35"/>
        <v>80.999353866034895</v>
      </c>
      <c r="K78" s="16">
        <f t="shared" si="36"/>
        <v>73.736808098212364</v>
      </c>
      <c r="L78" s="14">
        <f t="shared" si="37"/>
        <v>0.21537798836958863</v>
      </c>
      <c r="M78" s="14">
        <f t="shared" si="38"/>
        <v>58.000430755976737</v>
      </c>
      <c r="N78" s="16">
        <f t="shared" si="39"/>
        <v>62.842127934525088</v>
      </c>
      <c r="O78" s="14">
        <f t="shared" si="40"/>
        <v>0.10768899418479431</v>
      </c>
      <c r="P78" s="14">
        <f t="shared" si="41"/>
        <v>33.000215377988368</v>
      </c>
      <c r="Q78" s="16">
        <f t="shared" si="42"/>
        <v>35.421063967262548</v>
      </c>
      <c r="R78" s="14">
        <f t="shared" si="43"/>
        <v>0.32306698255438293</v>
      </c>
      <c r="S78" s="14">
        <f t="shared" si="44"/>
        <v>49.000646133965105</v>
      </c>
      <c r="T78" s="16">
        <f t="shared" si="45"/>
        <v>56.263191901787636</v>
      </c>
      <c r="U78" s="12">
        <f>(67 - 62)/46.43</f>
        <v>0.10768899418479431</v>
      </c>
      <c r="V78" s="12">
        <f>62 - (18.57*U78)</f>
        <v>60.000215377988368</v>
      </c>
      <c r="W78" s="16">
        <f xml:space="preserve"> (A78 * U78) + V78</f>
        <v>62.421063967262548</v>
      </c>
      <c r="X78" s="17">
        <f t="shared" si="46"/>
        <v>4.3075597673917727E-2</v>
      </c>
      <c r="Y78" s="18">
        <f t="shared" si="47"/>
        <v>99.20008615119535</v>
      </c>
      <c r="Z78" s="16">
        <f t="shared" si="48"/>
        <v>100.16842558690502</v>
      </c>
      <c r="AA78" s="18">
        <f>(12-7)/46.43</f>
        <v>0.10768899418479431</v>
      </c>
      <c r="AB78" s="18">
        <f>7-(18.57*AA78)</f>
        <v>5.0002153779883693</v>
      </c>
      <c r="AC78" s="16">
        <f>(A78 * AA78) + AB78</f>
        <v>7.4210639672625458</v>
      </c>
      <c r="AD78" s="18">
        <f t="shared" si="49"/>
        <v>0.10768899418479431</v>
      </c>
      <c r="AE78" s="18">
        <f t="shared" si="50"/>
        <v>10.00021537798837</v>
      </c>
      <c r="AF78" s="16">
        <f t="shared" si="51"/>
        <v>12.421063967262548</v>
      </c>
      <c r="AG78" s="17">
        <f t="shared" si="52"/>
        <v>4.3075597673917727E-2</v>
      </c>
      <c r="AH78" s="18">
        <f t="shared" si="53"/>
        <v>3.2000861511953476</v>
      </c>
      <c r="AI78" s="16">
        <f t="shared" si="54"/>
        <v>4.168425586905018</v>
      </c>
      <c r="AJ78" s="18">
        <f>(2 - 0)/46.43</f>
        <v>4.3075597673917727E-2</v>
      </c>
      <c r="AK78" s="18">
        <f>0-(18.57*AJ78)</f>
        <v>-0.79991384880465222</v>
      </c>
      <c r="AL78" s="16">
        <f>(A78 * AJ78) + AK78</f>
        <v>0.1684255869050183</v>
      </c>
      <c r="AM78" s="18">
        <f t="shared" si="55"/>
        <v>0.21537798836958863</v>
      </c>
      <c r="AN78" s="18">
        <f t="shared" si="56"/>
        <v>56.000430755976737</v>
      </c>
      <c r="AO78" s="16">
        <f t="shared" si="57"/>
        <v>60.842127934525088</v>
      </c>
      <c r="AP78" s="18">
        <f>(7-2)/46.43</f>
        <v>0.10768899418479431</v>
      </c>
      <c r="AQ78" s="18">
        <f>2-(18.57*AP78)</f>
        <v>2.1537798836956945E-4</v>
      </c>
      <c r="AR78" s="16">
        <f>(A78 * AP78) + AQ78</f>
        <v>2.4210639672625458</v>
      </c>
    </row>
    <row r="79" spans="1:44" x14ac:dyDescent="0.3">
      <c r="A79" s="4">
        <v>22.48</v>
      </c>
      <c r="B79" s="12">
        <f>(A79*0.065)+10.79</f>
        <v>12.251199999999999</v>
      </c>
      <c r="C79" s="13">
        <f t="shared" si="29"/>
        <v>4.3075597673917727E-2</v>
      </c>
      <c r="D79" s="14">
        <f t="shared" si="30"/>
        <v>47.20008615119535</v>
      </c>
      <c r="E79" s="16">
        <f>A79*C79+D79</f>
        <v>48.168425586905023</v>
      </c>
      <c r="F79" s="14">
        <f t="shared" si="31"/>
        <v>0.10768899418479431</v>
      </c>
      <c r="G79" s="14">
        <f t="shared" si="32"/>
        <v>68.000215377988368</v>
      </c>
      <c r="H79" s="16">
        <f t="shared" si="33"/>
        <v>70.42106396726254</v>
      </c>
      <c r="I79" s="14">
        <f t="shared" si="34"/>
        <v>-0.32306698255438293</v>
      </c>
      <c r="J79" s="14">
        <f t="shared" si="35"/>
        <v>80.999353866034895</v>
      </c>
      <c r="K79" s="16">
        <f t="shared" si="36"/>
        <v>73.736808098212364</v>
      </c>
      <c r="L79" s="14">
        <f t="shared" si="37"/>
        <v>0.21537798836958863</v>
      </c>
      <c r="M79" s="14">
        <f t="shared" si="38"/>
        <v>58.000430755976737</v>
      </c>
      <c r="N79" s="16">
        <f t="shared" si="39"/>
        <v>62.842127934525088</v>
      </c>
      <c r="O79" s="14">
        <f t="shared" si="40"/>
        <v>0.10768899418479431</v>
      </c>
      <c r="P79" s="14">
        <f t="shared" si="41"/>
        <v>33.000215377988368</v>
      </c>
      <c r="Q79" s="16">
        <f t="shared" si="42"/>
        <v>35.421063967262548</v>
      </c>
      <c r="R79" s="14">
        <f t="shared" si="43"/>
        <v>0.32306698255438293</v>
      </c>
      <c r="S79" s="14">
        <f t="shared" si="44"/>
        <v>49.000646133965105</v>
      </c>
      <c r="T79" s="16">
        <f t="shared" si="45"/>
        <v>56.263191901787636</v>
      </c>
      <c r="U79" s="12">
        <f>(67 - 62)/46.43</f>
        <v>0.10768899418479431</v>
      </c>
      <c r="V79" s="12">
        <f>62 - (18.57*U79)</f>
        <v>60.000215377988368</v>
      </c>
      <c r="W79" s="16">
        <f xml:space="preserve"> (A79 * U79) + V79</f>
        <v>62.421063967262548</v>
      </c>
      <c r="X79" s="17">
        <f t="shared" si="46"/>
        <v>4.3075597673917727E-2</v>
      </c>
      <c r="Y79" s="18">
        <f t="shared" si="47"/>
        <v>99.20008615119535</v>
      </c>
      <c r="Z79" s="16">
        <f t="shared" si="48"/>
        <v>100.16842558690502</v>
      </c>
      <c r="AA79" s="18">
        <f>(12-7)/46.43</f>
        <v>0.10768899418479431</v>
      </c>
      <c r="AB79" s="18">
        <f>7-(18.57*AA79)</f>
        <v>5.0002153779883693</v>
      </c>
      <c r="AC79" s="16">
        <f>(A79 * AA79) + AB79</f>
        <v>7.4210639672625458</v>
      </c>
      <c r="AD79" s="18">
        <f t="shared" si="49"/>
        <v>0.10768899418479431</v>
      </c>
      <c r="AE79" s="18">
        <f t="shared" si="50"/>
        <v>10.00021537798837</v>
      </c>
      <c r="AF79" s="16">
        <f t="shared" si="51"/>
        <v>12.421063967262548</v>
      </c>
      <c r="AG79" s="17">
        <f t="shared" si="52"/>
        <v>4.3075597673917727E-2</v>
      </c>
      <c r="AH79" s="18">
        <f t="shared" si="53"/>
        <v>3.2000861511953476</v>
      </c>
      <c r="AI79" s="16">
        <f t="shared" si="54"/>
        <v>4.168425586905018</v>
      </c>
      <c r="AJ79" s="18">
        <f>(2 - 0)/46.43</f>
        <v>4.3075597673917727E-2</v>
      </c>
      <c r="AK79" s="18">
        <f>0-(18.57*AJ79)</f>
        <v>-0.79991384880465222</v>
      </c>
      <c r="AL79" s="16">
        <f>(A79 * AJ79) + AK79</f>
        <v>0.1684255869050183</v>
      </c>
      <c r="AM79" s="18">
        <f t="shared" si="55"/>
        <v>0.21537798836958863</v>
      </c>
      <c r="AN79" s="18">
        <f t="shared" si="56"/>
        <v>56.000430755976737</v>
      </c>
      <c r="AO79" s="16">
        <f t="shared" si="57"/>
        <v>60.842127934525088</v>
      </c>
      <c r="AP79" s="18">
        <f>(7-2)/46.43</f>
        <v>0.10768899418479431</v>
      </c>
      <c r="AQ79" s="18">
        <f>2-(18.57*AP79)</f>
        <v>2.1537798836956945E-4</v>
      </c>
      <c r="AR79" s="16">
        <f>(A79 * AP79) + AQ79</f>
        <v>2.4210639672625458</v>
      </c>
    </row>
    <row r="80" spans="1:44" x14ac:dyDescent="0.3">
      <c r="A80" s="4">
        <v>22.48</v>
      </c>
      <c r="B80" s="12">
        <f>(A80*0.065)+10.79</f>
        <v>12.251199999999999</v>
      </c>
      <c r="C80" s="13">
        <f t="shared" si="29"/>
        <v>4.3075597673917727E-2</v>
      </c>
      <c r="D80" s="14">
        <f t="shared" si="30"/>
        <v>47.20008615119535</v>
      </c>
      <c r="E80" s="16">
        <f>A80*C80+D80</f>
        <v>48.168425586905023</v>
      </c>
      <c r="F80" s="14">
        <f t="shared" si="31"/>
        <v>0.10768899418479431</v>
      </c>
      <c r="G80" s="14">
        <f t="shared" si="32"/>
        <v>68.000215377988368</v>
      </c>
      <c r="H80" s="16">
        <f t="shared" si="33"/>
        <v>70.42106396726254</v>
      </c>
      <c r="I80" s="14">
        <f t="shared" si="34"/>
        <v>-0.32306698255438293</v>
      </c>
      <c r="J80" s="14">
        <f t="shared" si="35"/>
        <v>80.999353866034895</v>
      </c>
      <c r="K80" s="16">
        <f t="shared" si="36"/>
        <v>73.736808098212364</v>
      </c>
      <c r="L80" s="14">
        <f t="shared" si="37"/>
        <v>0.21537798836958863</v>
      </c>
      <c r="M80" s="14">
        <f t="shared" si="38"/>
        <v>58.000430755976737</v>
      </c>
      <c r="N80" s="16">
        <f t="shared" si="39"/>
        <v>62.842127934525088</v>
      </c>
      <c r="O80" s="14">
        <f t="shared" si="40"/>
        <v>0.10768899418479431</v>
      </c>
      <c r="P80" s="14">
        <f t="shared" si="41"/>
        <v>33.000215377988368</v>
      </c>
      <c r="Q80" s="16">
        <f t="shared" si="42"/>
        <v>35.421063967262548</v>
      </c>
      <c r="R80" s="14">
        <f t="shared" si="43"/>
        <v>0.32306698255438293</v>
      </c>
      <c r="S80" s="14">
        <f t="shared" si="44"/>
        <v>49.000646133965105</v>
      </c>
      <c r="T80" s="16">
        <f t="shared" si="45"/>
        <v>56.263191901787636</v>
      </c>
      <c r="U80" s="12">
        <f>(67 - 62)/46.43</f>
        <v>0.10768899418479431</v>
      </c>
      <c r="V80" s="12">
        <f>62 - (18.57*U80)</f>
        <v>60.000215377988368</v>
      </c>
      <c r="W80" s="16">
        <f xml:space="preserve"> (A80 * U80) + V80</f>
        <v>62.421063967262548</v>
      </c>
      <c r="X80" s="17">
        <f t="shared" si="46"/>
        <v>4.3075597673917727E-2</v>
      </c>
      <c r="Y80" s="18">
        <f t="shared" si="47"/>
        <v>99.20008615119535</v>
      </c>
      <c r="Z80" s="16">
        <f t="shared" si="48"/>
        <v>100.16842558690502</v>
      </c>
      <c r="AA80" s="18">
        <f>(12-7)/46.43</f>
        <v>0.10768899418479431</v>
      </c>
      <c r="AB80" s="18">
        <f>7-(18.57*AA80)</f>
        <v>5.0002153779883693</v>
      </c>
      <c r="AC80" s="16">
        <f>(A80 * AA80) + AB80</f>
        <v>7.4210639672625458</v>
      </c>
      <c r="AD80" s="18">
        <f t="shared" si="49"/>
        <v>0.10768899418479431</v>
      </c>
      <c r="AE80" s="18">
        <f t="shared" si="50"/>
        <v>10.00021537798837</v>
      </c>
      <c r="AF80" s="16">
        <f t="shared" si="51"/>
        <v>12.421063967262548</v>
      </c>
      <c r="AG80" s="17">
        <f t="shared" si="52"/>
        <v>4.3075597673917727E-2</v>
      </c>
      <c r="AH80" s="18">
        <f t="shared" si="53"/>
        <v>3.2000861511953476</v>
      </c>
      <c r="AI80" s="16">
        <f t="shared" si="54"/>
        <v>4.168425586905018</v>
      </c>
      <c r="AJ80" s="18">
        <f>(2 - 0)/46.43</f>
        <v>4.3075597673917727E-2</v>
      </c>
      <c r="AK80" s="18">
        <f>0-(18.57*AJ80)</f>
        <v>-0.79991384880465222</v>
      </c>
      <c r="AL80" s="16">
        <f>(A80 * AJ80) + AK80</f>
        <v>0.1684255869050183</v>
      </c>
      <c r="AM80" s="18">
        <f t="shared" si="55"/>
        <v>0.21537798836958863</v>
      </c>
      <c r="AN80" s="18">
        <f t="shared" si="56"/>
        <v>56.000430755976737</v>
      </c>
      <c r="AO80" s="16">
        <f t="shared" si="57"/>
        <v>60.842127934525088</v>
      </c>
      <c r="AP80" s="18">
        <f>(7-2)/46.43</f>
        <v>0.10768899418479431</v>
      </c>
      <c r="AQ80" s="18">
        <f>2-(18.57*AP80)</f>
        <v>2.1537798836956945E-4</v>
      </c>
      <c r="AR80" s="16">
        <f>(A80 * AP80) + AQ80</f>
        <v>2.4210639672625458</v>
      </c>
    </row>
    <row r="81" spans="1:44" x14ac:dyDescent="0.3">
      <c r="A81" s="4">
        <v>22.48</v>
      </c>
      <c r="B81" s="12">
        <f>(A81*0.065)+10.79</f>
        <v>12.251199999999999</v>
      </c>
      <c r="C81" s="13">
        <f t="shared" si="29"/>
        <v>4.3075597673917727E-2</v>
      </c>
      <c r="D81" s="14">
        <f t="shared" si="30"/>
        <v>47.20008615119535</v>
      </c>
      <c r="E81" s="16">
        <f>A81*C81+D81</f>
        <v>48.168425586905023</v>
      </c>
      <c r="F81" s="14">
        <f t="shared" si="31"/>
        <v>0.10768899418479431</v>
      </c>
      <c r="G81" s="14">
        <f t="shared" si="32"/>
        <v>68.000215377988368</v>
      </c>
      <c r="H81" s="16">
        <f t="shared" si="33"/>
        <v>70.42106396726254</v>
      </c>
      <c r="I81" s="14">
        <f t="shared" si="34"/>
        <v>-0.32306698255438293</v>
      </c>
      <c r="J81" s="14">
        <f t="shared" si="35"/>
        <v>80.999353866034895</v>
      </c>
      <c r="K81" s="16">
        <f t="shared" si="36"/>
        <v>73.736808098212364</v>
      </c>
      <c r="L81" s="14">
        <f t="shared" si="37"/>
        <v>0.21537798836958863</v>
      </c>
      <c r="M81" s="14">
        <f t="shared" si="38"/>
        <v>58.000430755976737</v>
      </c>
      <c r="N81" s="16">
        <f t="shared" si="39"/>
        <v>62.842127934525088</v>
      </c>
      <c r="O81" s="14">
        <f t="shared" si="40"/>
        <v>0.10768899418479431</v>
      </c>
      <c r="P81" s="14">
        <f t="shared" si="41"/>
        <v>33.000215377988368</v>
      </c>
      <c r="Q81" s="16">
        <f t="shared" si="42"/>
        <v>35.421063967262548</v>
      </c>
      <c r="R81" s="14">
        <f t="shared" si="43"/>
        <v>0.32306698255438293</v>
      </c>
      <c r="S81" s="14">
        <f t="shared" si="44"/>
        <v>49.000646133965105</v>
      </c>
      <c r="T81" s="16">
        <f t="shared" si="45"/>
        <v>56.263191901787636</v>
      </c>
      <c r="U81" s="12">
        <f>(67 - 62)/46.43</f>
        <v>0.10768899418479431</v>
      </c>
      <c r="V81" s="12">
        <f>62 - (18.57*U81)</f>
        <v>60.000215377988368</v>
      </c>
      <c r="W81" s="16">
        <f xml:space="preserve"> (A81 * U81) + V81</f>
        <v>62.421063967262548</v>
      </c>
      <c r="X81" s="17">
        <f t="shared" si="46"/>
        <v>4.3075597673917727E-2</v>
      </c>
      <c r="Y81" s="18">
        <f t="shared" si="47"/>
        <v>99.20008615119535</v>
      </c>
      <c r="Z81" s="16">
        <f t="shared" si="48"/>
        <v>100.16842558690502</v>
      </c>
      <c r="AA81" s="18">
        <f>(12-7)/46.43</f>
        <v>0.10768899418479431</v>
      </c>
      <c r="AB81" s="18">
        <f>7-(18.57*AA81)</f>
        <v>5.0002153779883693</v>
      </c>
      <c r="AC81" s="16">
        <f>(A81 * AA81) + AB81</f>
        <v>7.4210639672625458</v>
      </c>
      <c r="AD81" s="18">
        <f t="shared" si="49"/>
        <v>0.10768899418479431</v>
      </c>
      <c r="AE81" s="18">
        <f t="shared" si="50"/>
        <v>10.00021537798837</v>
      </c>
      <c r="AF81" s="16">
        <f t="shared" si="51"/>
        <v>12.421063967262548</v>
      </c>
      <c r="AG81" s="17">
        <f t="shared" si="52"/>
        <v>4.3075597673917727E-2</v>
      </c>
      <c r="AH81" s="18">
        <f t="shared" si="53"/>
        <v>3.2000861511953476</v>
      </c>
      <c r="AI81" s="16">
        <f t="shared" si="54"/>
        <v>4.168425586905018</v>
      </c>
      <c r="AJ81" s="18">
        <f>(2 - 0)/46.43</f>
        <v>4.3075597673917727E-2</v>
      </c>
      <c r="AK81" s="18">
        <f>0-(18.57*AJ81)</f>
        <v>-0.79991384880465222</v>
      </c>
      <c r="AL81" s="16">
        <f>(A81 * AJ81) + AK81</f>
        <v>0.1684255869050183</v>
      </c>
      <c r="AM81" s="18">
        <f t="shared" si="55"/>
        <v>0.21537798836958863</v>
      </c>
      <c r="AN81" s="18">
        <f t="shared" si="56"/>
        <v>56.000430755976737</v>
      </c>
      <c r="AO81" s="16">
        <f t="shared" si="57"/>
        <v>60.842127934525088</v>
      </c>
      <c r="AP81" s="18">
        <f>(7-2)/46.43</f>
        <v>0.10768899418479431</v>
      </c>
      <c r="AQ81" s="18">
        <f>2-(18.57*AP81)</f>
        <v>2.1537798836956945E-4</v>
      </c>
      <c r="AR81" s="16">
        <f>(A81 * AP81) + AQ81</f>
        <v>2.4210639672625458</v>
      </c>
    </row>
    <row r="82" spans="1:44" x14ac:dyDescent="0.3">
      <c r="A82" s="4">
        <v>22.48</v>
      </c>
      <c r="B82" s="12">
        <f>(A82*0.065)+10.79</f>
        <v>12.251199999999999</v>
      </c>
      <c r="C82" s="13">
        <f t="shared" si="29"/>
        <v>4.3075597673917727E-2</v>
      </c>
      <c r="D82" s="14">
        <f t="shared" si="30"/>
        <v>47.20008615119535</v>
      </c>
      <c r="E82" s="16">
        <f>A82*C82+D82</f>
        <v>48.168425586905023</v>
      </c>
      <c r="F82" s="14">
        <f t="shared" si="31"/>
        <v>0.10768899418479431</v>
      </c>
      <c r="G82" s="14">
        <f t="shared" si="32"/>
        <v>68.000215377988368</v>
      </c>
      <c r="H82" s="16">
        <f t="shared" si="33"/>
        <v>70.42106396726254</v>
      </c>
      <c r="I82" s="14">
        <f t="shared" si="34"/>
        <v>-0.32306698255438293</v>
      </c>
      <c r="J82" s="14">
        <f t="shared" si="35"/>
        <v>80.999353866034895</v>
      </c>
      <c r="K82" s="16">
        <f t="shared" si="36"/>
        <v>73.736808098212364</v>
      </c>
      <c r="L82" s="14">
        <f t="shared" si="37"/>
        <v>0.21537798836958863</v>
      </c>
      <c r="M82" s="14">
        <f t="shared" si="38"/>
        <v>58.000430755976737</v>
      </c>
      <c r="N82" s="16">
        <f t="shared" si="39"/>
        <v>62.842127934525088</v>
      </c>
      <c r="O82" s="14">
        <f t="shared" si="40"/>
        <v>0.10768899418479431</v>
      </c>
      <c r="P82" s="14">
        <f t="shared" si="41"/>
        <v>33.000215377988368</v>
      </c>
      <c r="Q82" s="16">
        <f t="shared" si="42"/>
        <v>35.421063967262548</v>
      </c>
      <c r="R82" s="14">
        <f t="shared" si="43"/>
        <v>0.32306698255438293</v>
      </c>
      <c r="S82" s="14">
        <f t="shared" si="44"/>
        <v>49.000646133965105</v>
      </c>
      <c r="T82" s="16">
        <f t="shared" si="45"/>
        <v>56.263191901787636</v>
      </c>
      <c r="U82" s="12">
        <f>(67 - 62)/46.43</f>
        <v>0.10768899418479431</v>
      </c>
      <c r="V82" s="12">
        <f>62 - (18.57*U82)</f>
        <v>60.000215377988368</v>
      </c>
      <c r="W82" s="16">
        <f xml:space="preserve"> (A82 * U82) + V82</f>
        <v>62.421063967262548</v>
      </c>
      <c r="X82" s="17">
        <f t="shared" si="46"/>
        <v>4.3075597673917727E-2</v>
      </c>
      <c r="Y82" s="18">
        <f t="shared" si="47"/>
        <v>99.20008615119535</v>
      </c>
      <c r="Z82" s="16">
        <f t="shared" si="48"/>
        <v>100.16842558690502</v>
      </c>
      <c r="AA82" s="18">
        <f>(12-7)/46.43</f>
        <v>0.10768899418479431</v>
      </c>
      <c r="AB82" s="18">
        <f>7-(18.57*AA82)</f>
        <v>5.0002153779883693</v>
      </c>
      <c r="AC82" s="16">
        <f>(A82 * AA82) + AB82</f>
        <v>7.4210639672625458</v>
      </c>
      <c r="AD82" s="18">
        <f t="shared" si="49"/>
        <v>0.10768899418479431</v>
      </c>
      <c r="AE82" s="18">
        <f t="shared" si="50"/>
        <v>10.00021537798837</v>
      </c>
      <c r="AF82" s="16">
        <f t="shared" si="51"/>
        <v>12.421063967262548</v>
      </c>
      <c r="AG82" s="17">
        <f t="shared" si="52"/>
        <v>4.3075597673917727E-2</v>
      </c>
      <c r="AH82" s="18">
        <f t="shared" si="53"/>
        <v>3.2000861511953476</v>
      </c>
      <c r="AI82" s="16">
        <f t="shared" si="54"/>
        <v>4.168425586905018</v>
      </c>
      <c r="AJ82" s="18">
        <f>(2 - 0)/46.43</f>
        <v>4.3075597673917727E-2</v>
      </c>
      <c r="AK82" s="18">
        <f>0-(18.57*AJ82)</f>
        <v>-0.79991384880465222</v>
      </c>
      <c r="AL82" s="16">
        <f>(A82 * AJ82) + AK82</f>
        <v>0.1684255869050183</v>
      </c>
      <c r="AM82" s="18">
        <f t="shared" si="55"/>
        <v>0.21537798836958863</v>
      </c>
      <c r="AN82" s="18">
        <f t="shared" si="56"/>
        <v>56.000430755976737</v>
      </c>
      <c r="AO82" s="16">
        <f t="shared" si="57"/>
        <v>60.842127934525088</v>
      </c>
      <c r="AP82" s="18">
        <f>(7-2)/46.43</f>
        <v>0.10768899418479431</v>
      </c>
      <c r="AQ82" s="18">
        <f>2-(18.57*AP82)</f>
        <v>2.1537798836956945E-4</v>
      </c>
      <c r="AR82" s="16">
        <f>(A82 * AP82) + AQ82</f>
        <v>2.4210639672625458</v>
      </c>
    </row>
    <row r="83" spans="1:44" x14ac:dyDescent="0.3">
      <c r="A83" s="4">
        <v>22.48</v>
      </c>
      <c r="B83" s="12">
        <f>(A83*0.065)+10.79</f>
        <v>12.251199999999999</v>
      </c>
      <c r="C83" s="13">
        <f t="shared" si="29"/>
        <v>4.3075597673917727E-2</v>
      </c>
      <c r="D83" s="14">
        <f t="shared" si="30"/>
        <v>47.20008615119535</v>
      </c>
      <c r="E83" s="16">
        <f>A83*C83+D83</f>
        <v>48.168425586905023</v>
      </c>
      <c r="F83" s="14">
        <f t="shared" si="31"/>
        <v>0.10768899418479431</v>
      </c>
      <c r="G83" s="14">
        <f t="shared" si="32"/>
        <v>68.000215377988368</v>
      </c>
      <c r="H83" s="16">
        <f t="shared" si="33"/>
        <v>70.42106396726254</v>
      </c>
      <c r="I83" s="14">
        <f t="shared" si="34"/>
        <v>-0.32306698255438293</v>
      </c>
      <c r="J83" s="14">
        <f t="shared" si="35"/>
        <v>80.999353866034895</v>
      </c>
      <c r="K83" s="16">
        <f t="shared" si="36"/>
        <v>73.736808098212364</v>
      </c>
      <c r="L83" s="14">
        <f t="shared" si="37"/>
        <v>0.21537798836958863</v>
      </c>
      <c r="M83" s="14">
        <f t="shared" si="38"/>
        <v>58.000430755976737</v>
      </c>
      <c r="N83" s="16">
        <f t="shared" si="39"/>
        <v>62.842127934525088</v>
      </c>
      <c r="O83" s="14">
        <f t="shared" si="40"/>
        <v>0.10768899418479431</v>
      </c>
      <c r="P83" s="14">
        <f t="shared" si="41"/>
        <v>33.000215377988368</v>
      </c>
      <c r="Q83" s="16">
        <f t="shared" si="42"/>
        <v>35.421063967262548</v>
      </c>
      <c r="R83" s="14">
        <f t="shared" si="43"/>
        <v>0.32306698255438293</v>
      </c>
      <c r="S83" s="14">
        <f t="shared" si="44"/>
        <v>49.000646133965105</v>
      </c>
      <c r="T83" s="16">
        <f t="shared" si="45"/>
        <v>56.263191901787636</v>
      </c>
      <c r="U83" s="12">
        <f>(67 - 62)/46.43</f>
        <v>0.10768899418479431</v>
      </c>
      <c r="V83" s="12">
        <f>62 - (18.57*U83)</f>
        <v>60.000215377988368</v>
      </c>
      <c r="W83" s="16">
        <f xml:space="preserve"> (A83 * U83) + V83</f>
        <v>62.421063967262548</v>
      </c>
      <c r="X83" s="17">
        <f t="shared" si="46"/>
        <v>4.3075597673917727E-2</v>
      </c>
      <c r="Y83" s="18">
        <f t="shared" si="47"/>
        <v>99.20008615119535</v>
      </c>
      <c r="Z83" s="16">
        <f t="shared" si="48"/>
        <v>100.16842558690502</v>
      </c>
      <c r="AA83" s="18">
        <f>(12-7)/46.43</f>
        <v>0.10768899418479431</v>
      </c>
      <c r="AB83" s="18">
        <f>7-(18.57*AA83)</f>
        <v>5.0002153779883693</v>
      </c>
      <c r="AC83" s="16">
        <f>(A83 * AA83) + AB83</f>
        <v>7.4210639672625458</v>
      </c>
      <c r="AD83" s="18">
        <f t="shared" si="49"/>
        <v>0.10768899418479431</v>
      </c>
      <c r="AE83" s="18">
        <f t="shared" si="50"/>
        <v>10.00021537798837</v>
      </c>
      <c r="AF83" s="16">
        <f t="shared" si="51"/>
        <v>12.421063967262548</v>
      </c>
      <c r="AG83" s="17">
        <f t="shared" si="52"/>
        <v>4.3075597673917727E-2</v>
      </c>
      <c r="AH83" s="18">
        <f t="shared" si="53"/>
        <v>3.2000861511953476</v>
      </c>
      <c r="AI83" s="16">
        <f t="shared" si="54"/>
        <v>4.168425586905018</v>
      </c>
      <c r="AJ83" s="18">
        <f>(2 - 0)/46.43</f>
        <v>4.3075597673917727E-2</v>
      </c>
      <c r="AK83" s="18">
        <f>0-(18.57*AJ83)</f>
        <v>-0.79991384880465222</v>
      </c>
      <c r="AL83" s="16">
        <f>(A83 * AJ83) + AK83</f>
        <v>0.1684255869050183</v>
      </c>
      <c r="AM83" s="18">
        <f t="shared" si="55"/>
        <v>0.21537798836958863</v>
      </c>
      <c r="AN83" s="18">
        <f t="shared" si="56"/>
        <v>56.000430755976737</v>
      </c>
      <c r="AO83" s="16">
        <f t="shared" si="57"/>
        <v>60.842127934525088</v>
      </c>
      <c r="AP83" s="18">
        <f>(7-2)/46.43</f>
        <v>0.10768899418479431</v>
      </c>
      <c r="AQ83" s="18">
        <f>2-(18.57*AP83)</f>
        <v>2.1537798836956945E-4</v>
      </c>
      <c r="AR83" s="16">
        <f>(A83 * AP83) + AQ83</f>
        <v>2.4210639672625458</v>
      </c>
    </row>
    <row r="84" spans="1:44" x14ac:dyDescent="0.3">
      <c r="A84" s="4">
        <v>22.97</v>
      </c>
      <c r="B84" s="12">
        <f>(A84*0.065)+10.79</f>
        <v>12.283049999999999</v>
      </c>
      <c r="C84" s="13">
        <f t="shared" si="29"/>
        <v>4.3075597673917727E-2</v>
      </c>
      <c r="D84" s="14">
        <f t="shared" si="30"/>
        <v>47.20008615119535</v>
      </c>
      <c r="E84" s="16">
        <f>A84*C84+D84</f>
        <v>48.189532629765239</v>
      </c>
      <c r="F84" s="14">
        <f t="shared" si="31"/>
        <v>0.10768899418479431</v>
      </c>
      <c r="G84" s="14">
        <f t="shared" si="32"/>
        <v>68.000215377988368</v>
      </c>
      <c r="H84" s="16">
        <f t="shared" si="33"/>
        <v>70.473831574413097</v>
      </c>
      <c r="I84" s="14">
        <f t="shared" si="34"/>
        <v>-0.32306698255438293</v>
      </c>
      <c r="J84" s="14">
        <f t="shared" si="35"/>
        <v>80.999353866034895</v>
      </c>
      <c r="K84" s="16">
        <f t="shared" si="36"/>
        <v>73.578505276760723</v>
      </c>
      <c r="L84" s="14">
        <f t="shared" si="37"/>
        <v>0.21537798836958863</v>
      </c>
      <c r="M84" s="14">
        <f t="shared" si="38"/>
        <v>58.000430755976737</v>
      </c>
      <c r="N84" s="16">
        <f t="shared" si="39"/>
        <v>62.947663148826187</v>
      </c>
      <c r="O84" s="14">
        <f t="shared" si="40"/>
        <v>0.10768899418479431</v>
      </c>
      <c r="P84" s="14">
        <f t="shared" si="41"/>
        <v>33.000215377988368</v>
      </c>
      <c r="Q84" s="16">
        <f t="shared" si="42"/>
        <v>35.473831574413097</v>
      </c>
      <c r="R84" s="14">
        <f t="shared" si="43"/>
        <v>0.32306698255438293</v>
      </c>
      <c r="S84" s="14">
        <f t="shared" si="44"/>
        <v>49.000646133965105</v>
      </c>
      <c r="T84" s="16">
        <f t="shared" si="45"/>
        <v>56.421494723239277</v>
      </c>
      <c r="U84" s="12">
        <f>(67 - 62)/46.43</f>
        <v>0.10768899418479431</v>
      </c>
      <c r="V84" s="12">
        <f>62 - (18.57*U84)</f>
        <v>60.000215377988368</v>
      </c>
      <c r="W84" s="16">
        <f xml:space="preserve"> (A84 * U84) + V84</f>
        <v>62.473831574413097</v>
      </c>
      <c r="X84" s="17">
        <f t="shared" si="46"/>
        <v>4.3075597673917727E-2</v>
      </c>
      <c r="Y84" s="18">
        <f t="shared" si="47"/>
        <v>99.20008615119535</v>
      </c>
      <c r="Z84" s="16">
        <f t="shared" si="48"/>
        <v>100.18953262976524</v>
      </c>
      <c r="AA84" s="18">
        <f>(12-7)/46.43</f>
        <v>0.10768899418479431</v>
      </c>
      <c r="AB84" s="18">
        <f>7-(18.57*AA84)</f>
        <v>5.0002153779883693</v>
      </c>
      <c r="AC84" s="16">
        <f>(A84 * AA84) + AB84</f>
        <v>7.4738315744130945</v>
      </c>
      <c r="AD84" s="18">
        <f t="shared" si="49"/>
        <v>0.10768899418479431</v>
      </c>
      <c r="AE84" s="18">
        <f t="shared" si="50"/>
        <v>10.00021537798837</v>
      </c>
      <c r="AF84" s="16">
        <f t="shared" si="51"/>
        <v>12.473831574413095</v>
      </c>
      <c r="AG84" s="17">
        <f t="shared" si="52"/>
        <v>4.3075597673917727E-2</v>
      </c>
      <c r="AH84" s="18">
        <f t="shared" si="53"/>
        <v>3.2000861511953476</v>
      </c>
      <c r="AI84" s="16">
        <f t="shared" si="54"/>
        <v>4.189532629765238</v>
      </c>
      <c r="AJ84" s="18">
        <f>(2 - 0)/46.43</f>
        <v>4.3075597673917727E-2</v>
      </c>
      <c r="AK84" s="18">
        <f>0-(18.57*AJ84)</f>
        <v>-0.79991384880465222</v>
      </c>
      <c r="AL84" s="16">
        <f>(A84 * AJ84) + AK84</f>
        <v>0.18953262976523788</v>
      </c>
      <c r="AM84" s="18">
        <f t="shared" si="55"/>
        <v>0.21537798836958863</v>
      </c>
      <c r="AN84" s="18">
        <f t="shared" si="56"/>
        <v>56.000430755976737</v>
      </c>
      <c r="AO84" s="16">
        <f t="shared" si="57"/>
        <v>60.947663148826187</v>
      </c>
      <c r="AP84" s="18">
        <f>(7-2)/46.43</f>
        <v>0.10768899418479431</v>
      </c>
      <c r="AQ84" s="18">
        <f>2-(18.57*AP84)</f>
        <v>2.1537798836956945E-4</v>
      </c>
      <c r="AR84" s="16">
        <f>(A84 * AP84) + AQ84</f>
        <v>2.4738315744130945</v>
      </c>
    </row>
    <row r="85" spans="1:44" x14ac:dyDescent="0.3">
      <c r="A85" s="4">
        <v>22.97</v>
      </c>
      <c r="B85" s="12">
        <f>(A85*0.065)+10.79</f>
        <v>12.283049999999999</v>
      </c>
      <c r="C85" s="13">
        <f t="shared" si="29"/>
        <v>4.3075597673917727E-2</v>
      </c>
      <c r="D85" s="14">
        <f t="shared" si="30"/>
        <v>47.20008615119535</v>
      </c>
      <c r="E85" s="16">
        <f>A85*C85+D85</f>
        <v>48.189532629765239</v>
      </c>
      <c r="F85" s="14">
        <f t="shared" si="31"/>
        <v>0.10768899418479431</v>
      </c>
      <c r="G85" s="14">
        <f t="shared" si="32"/>
        <v>68.000215377988368</v>
      </c>
      <c r="H85" s="16">
        <f t="shared" si="33"/>
        <v>70.473831574413097</v>
      </c>
      <c r="I85" s="14">
        <f t="shared" si="34"/>
        <v>-0.32306698255438293</v>
      </c>
      <c r="J85" s="14">
        <f t="shared" si="35"/>
        <v>80.999353866034895</v>
      </c>
      <c r="K85" s="16">
        <f t="shared" si="36"/>
        <v>73.578505276760723</v>
      </c>
      <c r="L85" s="14">
        <f t="shared" si="37"/>
        <v>0.21537798836958863</v>
      </c>
      <c r="M85" s="14">
        <f t="shared" si="38"/>
        <v>58.000430755976737</v>
      </c>
      <c r="N85" s="16">
        <f t="shared" si="39"/>
        <v>62.947663148826187</v>
      </c>
      <c r="O85" s="14">
        <f t="shared" si="40"/>
        <v>0.10768899418479431</v>
      </c>
      <c r="P85" s="14">
        <f t="shared" si="41"/>
        <v>33.000215377988368</v>
      </c>
      <c r="Q85" s="16">
        <f t="shared" si="42"/>
        <v>35.473831574413097</v>
      </c>
      <c r="R85" s="14">
        <f t="shared" si="43"/>
        <v>0.32306698255438293</v>
      </c>
      <c r="S85" s="14">
        <f t="shared" si="44"/>
        <v>49.000646133965105</v>
      </c>
      <c r="T85" s="16">
        <f t="shared" si="45"/>
        <v>56.421494723239277</v>
      </c>
      <c r="U85" s="12">
        <f>(67 - 62)/46.43</f>
        <v>0.10768899418479431</v>
      </c>
      <c r="V85" s="12">
        <f>62 - (18.57*U85)</f>
        <v>60.000215377988368</v>
      </c>
      <c r="W85" s="16">
        <f xml:space="preserve"> (A85 * U85) + V85</f>
        <v>62.473831574413097</v>
      </c>
      <c r="X85" s="17">
        <f t="shared" si="46"/>
        <v>4.3075597673917727E-2</v>
      </c>
      <c r="Y85" s="18">
        <f t="shared" si="47"/>
        <v>99.20008615119535</v>
      </c>
      <c r="Z85" s="16">
        <f t="shared" si="48"/>
        <v>100.18953262976524</v>
      </c>
      <c r="AA85" s="18">
        <f>(12-7)/46.43</f>
        <v>0.10768899418479431</v>
      </c>
      <c r="AB85" s="18">
        <f>7-(18.57*AA85)</f>
        <v>5.0002153779883693</v>
      </c>
      <c r="AC85" s="16">
        <f>(A85 * AA85) + AB85</f>
        <v>7.4738315744130945</v>
      </c>
      <c r="AD85" s="18">
        <f t="shared" si="49"/>
        <v>0.10768899418479431</v>
      </c>
      <c r="AE85" s="18">
        <f t="shared" si="50"/>
        <v>10.00021537798837</v>
      </c>
      <c r="AF85" s="16">
        <f t="shared" si="51"/>
        <v>12.473831574413095</v>
      </c>
      <c r="AG85" s="17">
        <f t="shared" si="52"/>
        <v>4.3075597673917727E-2</v>
      </c>
      <c r="AH85" s="18">
        <f t="shared" si="53"/>
        <v>3.2000861511953476</v>
      </c>
      <c r="AI85" s="16">
        <f t="shared" si="54"/>
        <v>4.189532629765238</v>
      </c>
      <c r="AJ85" s="18">
        <f>(2 - 0)/46.43</f>
        <v>4.3075597673917727E-2</v>
      </c>
      <c r="AK85" s="18">
        <f>0-(18.57*AJ85)</f>
        <v>-0.79991384880465222</v>
      </c>
      <c r="AL85" s="16">
        <f>(A85 * AJ85) + AK85</f>
        <v>0.18953262976523788</v>
      </c>
      <c r="AM85" s="18">
        <f t="shared" si="55"/>
        <v>0.21537798836958863</v>
      </c>
      <c r="AN85" s="18">
        <f t="shared" si="56"/>
        <v>56.000430755976737</v>
      </c>
      <c r="AO85" s="16">
        <f t="shared" si="57"/>
        <v>60.947663148826187</v>
      </c>
      <c r="AP85" s="18">
        <f>(7-2)/46.43</f>
        <v>0.10768899418479431</v>
      </c>
      <c r="AQ85" s="18">
        <f>2-(18.57*AP85)</f>
        <v>2.1537798836956945E-4</v>
      </c>
      <c r="AR85" s="16">
        <f>(A85 * AP85) + AQ85</f>
        <v>2.4738315744130945</v>
      </c>
    </row>
    <row r="86" spans="1:44" x14ac:dyDescent="0.3">
      <c r="A86" s="4">
        <v>22.97</v>
      </c>
      <c r="B86" s="12">
        <f>(A86*0.065)+10.79</f>
        <v>12.283049999999999</v>
      </c>
      <c r="C86" s="13">
        <f t="shared" si="29"/>
        <v>4.3075597673917727E-2</v>
      </c>
      <c r="D86" s="14">
        <f t="shared" si="30"/>
        <v>47.20008615119535</v>
      </c>
      <c r="E86" s="16">
        <f>A86*C86+D86</f>
        <v>48.189532629765239</v>
      </c>
      <c r="F86" s="14">
        <f t="shared" si="31"/>
        <v>0.10768899418479431</v>
      </c>
      <c r="G86" s="14">
        <f t="shared" si="32"/>
        <v>68.000215377988368</v>
      </c>
      <c r="H86" s="16">
        <f t="shared" si="33"/>
        <v>70.473831574413097</v>
      </c>
      <c r="I86" s="14">
        <f t="shared" si="34"/>
        <v>-0.32306698255438293</v>
      </c>
      <c r="J86" s="14">
        <f t="shared" si="35"/>
        <v>80.999353866034895</v>
      </c>
      <c r="K86" s="16">
        <f t="shared" si="36"/>
        <v>73.578505276760723</v>
      </c>
      <c r="L86" s="14">
        <f t="shared" si="37"/>
        <v>0.21537798836958863</v>
      </c>
      <c r="M86" s="14">
        <f t="shared" si="38"/>
        <v>58.000430755976737</v>
      </c>
      <c r="N86" s="16">
        <f t="shared" si="39"/>
        <v>62.947663148826187</v>
      </c>
      <c r="O86" s="14">
        <f t="shared" si="40"/>
        <v>0.10768899418479431</v>
      </c>
      <c r="P86" s="14">
        <f t="shared" si="41"/>
        <v>33.000215377988368</v>
      </c>
      <c r="Q86" s="16">
        <f t="shared" si="42"/>
        <v>35.473831574413097</v>
      </c>
      <c r="R86" s="14">
        <f t="shared" si="43"/>
        <v>0.32306698255438293</v>
      </c>
      <c r="S86" s="14">
        <f t="shared" si="44"/>
        <v>49.000646133965105</v>
      </c>
      <c r="T86" s="16">
        <f t="shared" si="45"/>
        <v>56.421494723239277</v>
      </c>
      <c r="U86" s="12">
        <f>(67 - 62)/46.43</f>
        <v>0.10768899418479431</v>
      </c>
      <c r="V86" s="12">
        <f>62 - (18.57*U86)</f>
        <v>60.000215377988368</v>
      </c>
      <c r="W86" s="16">
        <f xml:space="preserve"> (A86 * U86) + V86</f>
        <v>62.473831574413097</v>
      </c>
      <c r="X86" s="17">
        <f t="shared" si="46"/>
        <v>4.3075597673917727E-2</v>
      </c>
      <c r="Y86" s="18">
        <f t="shared" si="47"/>
        <v>99.20008615119535</v>
      </c>
      <c r="Z86" s="16">
        <f t="shared" si="48"/>
        <v>100.18953262976524</v>
      </c>
      <c r="AA86" s="18">
        <f>(12-7)/46.43</f>
        <v>0.10768899418479431</v>
      </c>
      <c r="AB86" s="18">
        <f>7-(18.57*AA86)</f>
        <v>5.0002153779883693</v>
      </c>
      <c r="AC86" s="16">
        <f>(A86 * AA86) + AB86</f>
        <v>7.4738315744130945</v>
      </c>
      <c r="AD86" s="18">
        <f t="shared" si="49"/>
        <v>0.10768899418479431</v>
      </c>
      <c r="AE86" s="18">
        <f t="shared" si="50"/>
        <v>10.00021537798837</v>
      </c>
      <c r="AF86" s="16">
        <f t="shared" si="51"/>
        <v>12.473831574413095</v>
      </c>
      <c r="AG86" s="17">
        <f t="shared" si="52"/>
        <v>4.3075597673917727E-2</v>
      </c>
      <c r="AH86" s="18">
        <f t="shared" si="53"/>
        <v>3.2000861511953476</v>
      </c>
      <c r="AI86" s="16">
        <f t="shared" si="54"/>
        <v>4.189532629765238</v>
      </c>
      <c r="AJ86" s="18">
        <f>(2 - 0)/46.43</f>
        <v>4.3075597673917727E-2</v>
      </c>
      <c r="AK86" s="18">
        <f>0-(18.57*AJ86)</f>
        <v>-0.79991384880465222</v>
      </c>
      <c r="AL86" s="16">
        <f>(A86 * AJ86) + AK86</f>
        <v>0.18953262976523788</v>
      </c>
      <c r="AM86" s="18">
        <f t="shared" si="55"/>
        <v>0.21537798836958863</v>
      </c>
      <c r="AN86" s="18">
        <f t="shared" si="56"/>
        <v>56.000430755976737</v>
      </c>
      <c r="AO86" s="16">
        <f t="shared" si="57"/>
        <v>60.947663148826187</v>
      </c>
      <c r="AP86" s="18">
        <f>(7-2)/46.43</f>
        <v>0.10768899418479431</v>
      </c>
      <c r="AQ86" s="18">
        <f>2-(18.57*AP86)</f>
        <v>2.1537798836956945E-4</v>
      </c>
      <c r="AR86" s="16">
        <f>(A86 * AP86) + AQ86</f>
        <v>2.4738315744130945</v>
      </c>
    </row>
    <row r="87" spans="1:44" x14ac:dyDescent="0.3">
      <c r="A87" s="4">
        <v>22.97</v>
      </c>
      <c r="B87" s="12">
        <f>(A87*0.065)+10.79</f>
        <v>12.283049999999999</v>
      </c>
      <c r="C87" s="13">
        <f t="shared" si="29"/>
        <v>4.3075597673917727E-2</v>
      </c>
      <c r="D87" s="14">
        <f t="shared" si="30"/>
        <v>47.20008615119535</v>
      </c>
      <c r="E87" s="16">
        <f>A87*C87+D87</f>
        <v>48.189532629765239</v>
      </c>
      <c r="F87" s="14">
        <f t="shared" si="31"/>
        <v>0.10768899418479431</v>
      </c>
      <c r="G87" s="14">
        <f t="shared" si="32"/>
        <v>68.000215377988368</v>
      </c>
      <c r="H87" s="16">
        <f t="shared" si="33"/>
        <v>70.473831574413097</v>
      </c>
      <c r="I87" s="14">
        <f t="shared" si="34"/>
        <v>-0.32306698255438293</v>
      </c>
      <c r="J87" s="14">
        <f t="shared" si="35"/>
        <v>80.999353866034895</v>
      </c>
      <c r="K87" s="16">
        <f t="shared" si="36"/>
        <v>73.578505276760723</v>
      </c>
      <c r="L87" s="14">
        <f t="shared" si="37"/>
        <v>0.21537798836958863</v>
      </c>
      <c r="M87" s="14">
        <f t="shared" si="38"/>
        <v>58.000430755976737</v>
      </c>
      <c r="N87" s="16">
        <f t="shared" si="39"/>
        <v>62.947663148826187</v>
      </c>
      <c r="O87" s="14">
        <f t="shared" si="40"/>
        <v>0.10768899418479431</v>
      </c>
      <c r="P87" s="14">
        <f t="shared" si="41"/>
        <v>33.000215377988368</v>
      </c>
      <c r="Q87" s="16">
        <f t="shared" si="42"/>
        <v>35.473831574413097</v>
      </c>
      <c r="R87" s="14">
        <f t="shared" si="43"/>
        <v>0.32306698255438293</v>
      </c>
      <c r="S87" s="14">
        <f t="shared" si="44"/>
        <v>49.000646133965105</v>
      </c>
      <c r="T87" s="16">
        <f t="shared" si="45"/>
        <v>56.421494723239277</v>
      </c>
      <c r="U87" s="12">
        <f>(67 - 62)/46.43</f>
        <v>0.10768899418479431</v>
      </c>
      <c r="V87" s="12">
        <f>62 - (18.57*U87)</f>
        <v>60.000215377988368</v>
      </c>
      <c r="W87" s="16">
        <f xml:space="preserve"> (A87 * U87) + V87</f>
        <v>62.473831574413097</v>
      </c>
      <c r="X87" s="17">
        <f t="shared" si="46"/>
        <v>4.3075597673917727E-2</v>
      </c>
      <c r="Y87" s="18">
        <f t="shared" si="47"/>
        <v>99.20008615119535</v>
      </c>
      <c r="Z87" s="16">
        <f t="shared" si="48"/>
        <v>100.18953262976524</v>
      </c>
      <c r="AA87" s="18">
        <f>(12-7)/46.43</f>
        <v>0.10768899418479431</v>
      </c>
      <c r="AB87" s="18">
        <f>7-(18.57*AA87)</f>
        <v>5.0002153779883693</v>
      </c>
      <c r="AC87" s="16">
        <f>(A87 * AA87) + AB87</f>
        <v>7.4738315744130945</v>
      </c>
      <c r="AD87" s="18">
        <f t="shared" si="49"/>
        <v>0.10768899418479431</v>
      </c>
      <c r="AE87" s="18">
        <f t="shared" si="50"/>
        <v>10.00021537798837</v>
      </c>
      <c r="AF87" s="16">
        <f t="shared" si="51"/>
        <v>12.473831574413095</v>
      </c>
      <c r="AG87" s="17">
        <f t="shared" si="52"/>
        <v>4.3075597673917727E-2</v>
      </c>
      <c r="AH87" s="18">
        <f t="shared" si="53"/>
        <v>3.2000861511953476</v>
      </c>
      <c r="AI87" s="16">
        <f t="shared" si="54"/>
        <v>4.189532629765238</v>
      </c>
      <c r="AJ87" s="18">
        <f>(2 - 0)/46.43</f>
        <v>4.3075597673917727E-2</v>
      </c>
      <c r="AK87" s="18">
        <f>0-(18.57*AJ87)</f>
        <v>-0.79991384880465222</v>
      </c>
      <c r="AL87" s="16">
        <f>(A87 * AJ87) + AK87</f>
        <v>0.18953262976523788</v>
      </c>
      <c r="AM87" s="18">
        <f t="shared" si="55"/>
        <v>0.21537798836958863</v>
      </c>
      <c r="AN87" s="18">
        <f t="shared" si="56"/>
        <v>56.000430755976737</v>
      </c>
      <c r="AO87" s="16">
        <f t="shared" si="57"/>
        <v>60.947663148826187</v>
      </c>
      <c r="AP87" s="18">
        <f>(7-2)/46.43</f>
        <v>0.10768899418479431</v>
      </c>
      <c r="AQ87" s="18">
        <f>2-(18.57*AP87)</f>
        <v>2.1537798836956945E-4</v>
      </c>
      <c r="AR87" s="16">
        <f>(A87 * AP87) + AQ87</f>
        <v>2.4738315744130945</v>
      </c>
    </row>
    <row r="88" spans="1:44" x14ac:dyDescent="0.3">
      <c r="A88" s="4">
        <v>22.97</v>
      </c>
      <c r="B88" s="12">
        <f>(A88*0.065)+10.79</f>
        <v>12.283049999999999</v>
      </c>
      <c r="C88" s="13">
        <f t="shared" si="29"/>
        <v>4.3075597673917727E-2</v>
      </c>
      <c r="D88" s="14">
        <f t="shared" si="30"/>
        <v>47.20008615119535</v>
      </c>
      <c r="E88" s="16">
        <f>A88*C88+D88</f>
        <v>48.189532629765239</v>
      </c>
      <c r="F88" s="14">
        <f t="shared" si="31"/>
        <v>0.10768899418479431</v>
      </c>
      <c r="G88" s="14">
        <f t="shared" si="32"/>
        <v>68.000215377988368</v>
      </c>
      <c r="H88" s="16">
        <f t="shared" si="33"/>
        <v>70.473831574413097</v>
      </c>
      <c r="I88" s="14">
        <f t="shared" si="34"/>
        <v>-0.32306698255438293</v>
      </c>
      <c r="J88" s="14">
        <f t="shared" si="35"/>
        <v>80.999353866034895</v>
      </c>
      <c r="K88" s="16">
        <f t="shared" si="36"/>
        <v>73.578505276760723</v>
      </c>
      <c r="L88" s="14">
        <f t="shared" si="37"/>
        <v>0.21537798836958863</v>
      </c>
      <c r="M88" s="14">
        <f t="shared" si="38"/>
        <v>58.000430755976737</v>
      </c>
      <c r="N88" s="16">
        <f t="shared" si="39"/>
        <v>62.947663148826187</v>
      </c>
      <c r="O88" s="14">
        <f t="shared" si="40"/>
        <v>0.10768899418479431</v>
      </c>
      <c r="P88" s="14">
        <f t="shared" si="41"/>
        <v>33.000215377988368</v>
      </c>
      <c r="Q88" s="16">
        <f t="shared" si="42"/>
        <v>35.473831574413097</v>
      </c>
      <c r="R88" s="14">
        <f t="shared" si="43"/>
        <v>0.32306698255438293</v>
      </c>
      <c r="S88" s="14">
        <f t="shared" si="44"/>
        <v>49.000646133965105</v>
      </c>
      <c r="T88" s="16">
        <f t="shared" si="45"/>
        <v>56.421494723239277</v>
      </c>
      <c r="U88" s="12">
        <f>(67 - 62)/46.43</f>
        <v>0.10768899418479431</v>
      </c>
      <c r="V88" s="12">
        <f>62 - (18.57*U88)</f>
        <v>60.000215377988368</v>
      </c>
      <c r="W88" s="16">
        <f xml:space="preserve"> (A88 * U88) + V88</f>
        <v>62.473831574413097</v>
      </c>
      <c r="X88" s="17">
        <f t="shared" si="46"/>
        <v>4.3075597673917727E-2</v>
      </c>
      <c r="Y88" s="18">
        <f t="shared" si="47"/>
        <v>99.20008615119535</v>
      </c>
      <c r="Z88" s="16">
        <f t="shared" si="48"/>
        <v>100.18953262976524</v>
      </c>
      <c r="AA88" s="18">
        <f>(12-7)/46.43</f>
        <v>0.10768899418479431</v>
      </c>
      <c r="AB88" s="18">
        <f>7-(18.57*AA88)</f>
        <v>5.0002153779883693</v>
      </c>
      <c r="AC88" s="16">
        <f>(A88 * AA88) + AB88</f>
        <v>7.4738315744130945</v>
      </c>
      <c r="AD88" s="18">
        <f t="shared" si="49"/>
        <v>0.10768899418479431</v>
      </c>
      <c r="AE88" s="18">
        <f t="shared" si="50"/>
        <v>10.00021537798837</v>
      </c>
      <c r="AF88" s="16">
        <f t="shared" si="51"/>
        <v>12.473831574413095</v>
      </c>
      <c r="AG88" s="17">
        <f t="shared" si="52"/>
        <v>4.3075597673917727E-2</v>
      </c>
      <c r="AH88" s="18">
        <f t="shared" si="53"/>
        <v>3.2000861511953476</v>
      </c>
      <c r="AI88" s="16">
        <f t="shared" si="54"/>
        <v>4.189532629765238</v>
      </c>
      <c r="AJ88" s="18">
        <f>(2 - 0)/46.43</f>
        <v>4.3075597673917727E-2</v>
      </c>
      <c r="AK88" s="18">
        <f>0-(18.57*AJ88)</f>
        <v>-0.79991384880465222</v>
      </c>
      <c r="AL88" s="16">
        <f>(A88 * AJ88) + AK88</f>
        <v>0.18953262976523788</v>
      </c>
      <c r="AM88" s="18">
        <f t="shared" si="55"/>
        <v>0.21537798836958863</v>
      </c>
      <c r="AN88" s="18">
        <f t="shared" si="56"/>
        <v>56.000430755976737</v>
      </c>
      <c r="AO88" s="16">
        <f t="shared" si="57"/>
        <v>60.947663148826187</v>
      </c>
      <c r="AP88" s="18">
        <f>(7-2)/46.43</f>
        <v>0.10768899418479431</v>
      </c>
      <c r="AQ88" s="18">
        <f>2-(18.57*AP88)</f>
        <v>2.1537798836956945E-4</v>
      </c>
      <c r="AR88" s="16">
        <f>(A88 * AP88) + AQ88</f>
        <v>2.4738315744130945</v>
      </c>
    </row>
    <row r="89" spans="1:44" x14ac:dyDescent="0.3">
      <c r="A89" s="4">
        <v>22.97</v>
      </c>
      <c r="B89" s="12">
        <f>(A89*0.065)+10.79</f>
        <v>12.283049999999999</v>
      </c>
      <c r="C89" s="13">
        <f t="shared" si="29"/>
        <v>4.3075597673917727E-2</v>
      </c>
      <c r="D89" s="14">
        <f t="shared" si="30"/>
        <v>47.20008615119535</v>
      </c>
      <c r="E89" s="16">
        <f>A89*C89+D89</f>
        <v>48.189532629765239</v>
      </c>
      <c r="F89" s="14">
        <f t="shared" si="31"/>
        <v>0.10768899418479431</v>
      </c>
      <c r="G89" s="14">
        <f t="shared" si="32"/>
        <v>68.000215377988368</v>
      </c>
      <c r="H89" s="16">
        <f t="shared" si="33"/>
        <v>70.473831574413097</v>
      </c>
      <c r="I89" s="14">
        <f t="shared" si="34"/>
        <v>-0.32306698255438293</v>
      </c>
      <c r="J89" s="14">
        <f t="shared" si="35"/>
        <v>80.999353866034895</v>
      </c>
      <c r="K89" s="16">
        <f t="shared" si="36"/>
        <v>73.578505276760723</v>
      </c>
      <c r="L89" s="14">
        <f t="shared" si="37"/>
        <v>0.21537798836958863</v>
      </c>
      <c r="M89" s="14">
        <f t="shared" si="38"/>
        <v>58.000430755976737</v>
      </c>
      <c r="N89" s="16">
        <f t="shared" si="39"/>
        <v>62.947663148826187</v>
      </c>
      <c r="O89" s="14">
        <f t="shared" si="40"/>
        <v>0.10768899418479431</v>
      </c>
      <c r="P89" s="14">
        <f t="shared" si="41"/>
        <v>33.000215377988368</v>
      </c>
      <c r="Q89" s="16">
        <f t="shared" si="42"/>
        <v>35.473831574413097</v>
      </c>
      <c r="R89" s="14">
        <f t="shared" si="43"/>
        <v>0.32306698255438293</v>
      </c>
      <c r="S89" s="14">
        <f t="shared" si="44"/>
        <v>49.000646133965105</v>
      </c>
      <c r="T89" s="16">
        <f t="shared" si="45"/>
        <v>56.421494723239277</v>
      </c>
      <c r="U89" s="12">
        <f>(67 - 62)/46.43</f>
        <v>0.10768899418479431</v>
      </c>
      <c r="V89" s="12">
        <f>62 - (18.57*U89)</f>
        <v>60.000215377988368</v>
      </c>
      <c r="W89" s="16">
        <f xml:space="preserve"> (A89 * U89) + V89</f>
        <v>62.473831574413097</v>
      </c>
      <c r="X89" s="17">
        <f t="shared" si="46"/>
        <v>4.3075597673917727E-2</v>
      </c>
      <c r="Y89" s="18">
        <f t="shared" si="47"/>
        <v>99.20008615119535</v>
      </c>
      <c r="Z89" s="16">
        <f t="shared" si="48"/>
        <v>100.18953262976524</v>
      </c>
      <c r="AA89" s="18">
        <f>(12-7)/46.43</f>
        <v>0.10768899418479431</v>
      </c>
      <c r="AB89" s="18">
        <f>7-(18.57*AA89)</f>
        <v>5.0002153779883693</v>
      </c>
      <c r="AC89" s="16">
        <f>(A89 * AA89) + AB89</f>
        <v>7.4738315744130945</v>
      </c>
      <c r="AD89" s="18">
        <f t="shared" si="49"/>
        <v>0.10768899418479431</v>
      </c>
      <c r="AE89" s="18">
        <f t="shared" si="50"/>
        <v>10.00021537798837</v>
      </c>
      <c r="AF89" s="16">
        <f t="shared" si="51"/>
        <v>12.473831574413095</v>
      </c>
      <c r="AG89" s="17">
        <f t="shared" si="52"/>
        <v>4.3075597673917727E-2</v>
      </c>
      <c r="AH89" s="18">
        <f t="shared" si="53"/>
        <v>3.2000861511953476</v>
      </c>
      <c r="AI89" s="16">
        <f t="shared" si="54"/>
        <v>4.189532629765238</v>
      </c>
      <c r="AJ89" s="18">
        <f>(2 - 0)/46.43</f>
        <v>4.3075597673917727E-2</v>
      </c>
      <c r="AK89" s="18">
        <f>0-(18.57*AJ89)</f>
        <v>-0.79991384880465222</v>
      </c>
      <c r="AL89" s="16">
        <f>(A89 * AJ89) + AK89</f>
        <v>0.18953262976523788</v>
      </c>
      <c r="AM89" s="18">
        <f t="shared" si="55"/>
        <v>0.21537798836958863</v>
      </c>
      <c r="AN89" s="18">
        <f t="shared" si="56"/>
        <v>56.000430755976737</v>
      </c>
      <c r="AO89" s="16">
        <f t="shared" si="57"/>
        <v>60.947663148826187</v>
      </c>
      <c r="AP89" s="18">
        <f>(7-2)/46.43</f>
        <v>0.10768899418479431</v>
      </c>
      <c r="AQ89" s="18">
        <f>2-(18.57*AP89)</f>
        <v>2.1537798836956945E-4</v>
      </c>
      <c r="AR89" s="16">
        <f>(A89 * AP89) + AQ89</f>
        <v>2.4738315744130945</v>
      </c>
    </row>
    <row r="90" spans="1:44" x14ac:dyDescent="0.3">
      <c r="A90" s="4">
        <v>22.97</v>
      </c>
      <c r="B90" s="12">
        <f>(A90*0.065)+10.79</f>
        <v>12.283049999999999</v>
      </c>
      <c r="C90" s="13">
        <f t="shared" si="29"/>
        <v>4.3075597673917727E-2</v>
      </c>
      <c r="D90" s="14">
        <f t="shared" si="30"/>
        <v>47.20008615119535</v>
      </c>
      <c r="E90" s="16">
        <f>A90*C90+D90</f>
        <v>48.189532629765239</v>
      </c>
      <c r="F90" s="14">
        <f t="shared" si="31"/>
        <v>0.10768899418479431</v>
      </c>
      <c r="G90" s="14">
        <f t="shared" si="32"/>
        <v>68.000215377988368</v>
      </c>
      <c r="H90" s="16">
        <f t="shared" si="33"/>
        <v>70.473831574413097</v>
      </c>
      <c r="I90" s="14">
        <f t="shared" si="34"/>
        <v>-0.32306698255438293</v>
      </c>
      <c r="J90" s="14">
        <f t="shared" si="35"/>
        <v>80.999353866034895</v>
      </c>
      <c r="K90" s="16">
        <f t="shared" si="36"/>
        <v>73.578505276760723</v>
      </c>
      <c r="L90" s="14">
        <f t="shared" si="37"/>
        <v>0.21537798836958863</v>
      </c>
      <c r="M90" s="14">
        <f t="shared" si="38"/>
        <v>58.000430755976737</v>
      </c>
      <c r="N90" s="16">
        <f t="shared" si="39"/>
        <v>62.947663148826187</v>
      </c>
      <c r="O90" s="14">
        <f t="shared" si="40"/>
        <v>0.10768899418479431</v>
      </c>
      <c r="P90" s="14">
        <f t="shared" si="41"/>
        <v>33.000215377988368</v>
      </c>
      <c r="Q90" s="16">
        <f t="shared" si="42"/>
        <v>35.473831574413097</v>
      </c>
      <c r="R90" s="14">
        <f t="shared" si="43"/>
        <v>0.32306698255438293</v>
      </c>
      <c r="S90" s="14">
        <f t="shared" si="44"/>
        <v>49.000646133965105</v>
      </c>
      <c r="T90" s="16">
        <f t="shared" si="45"/>
        <v>56.421494723239277</v>
      </c>
      <c r="U90" s="12">
        <f>(67 - 62)/46.43</f>
        <v>0.10768899418479431</v>
      </c>
      <c r="V90" s="12">
        <f>62 - (18.57*U90)</f>
        <v>60.000215377988368</v>
      </c>
      <c r="W90" s="16">
        <f xml:space="preserve"> (A90 * U90) + V90</f>
        <v>62.473831574413097</v>
      </c>
      <c r="X90" s="17">
        <f t="shared" si="46"/>
        <v>4.3075597673917727E-2</v>
      </c>
      <c r="Y90" s="18">
        <f t="shared" si="47"/>
        <v>99.20008615119535</v>
      </c>
      <c r="Z90" s="16">
        <f t="shared" si="48"/>
        <v>100.18953262976524</v>
      </c>
      <c r="AA90" s="18">
        <f>(12-7)/46.43</f>
        <v>0.10768899418479431</v>
      </c>
      <c r="AB90" s="18">
        <f>7-(18.57*AA90)</f>
        <v>5.0002153779883693</v>
      </c>
      <c r="AC90" s="16">
        <f>(A90 * AA90) + AB90</f>
        <v>7.4738315744130945</v>
      </c>
      <c r="AD90" s="18">
        <f t="shared" si="49"/>
        <v>0.10768899418479431</v>
      </c>
      <c r="AE90" s="18">
        <f t="shared" si="50"/>
        <v>10.00021537798837</v>
      </c>
      <c r="AF90" s="16">
        <f t="shared" si="51"/>
        <v>12.473831574413095</v>
      </c>
      <c r="AG90" s="17">
        <f t="shared" si="52"/>
        <v>4.3075597673917727E-2</v>
      </c>
      <c r="AH90" s="18">
        <f t="shared" si="53"/>
        <v>3.2000861511953476</v>
      </c>
      <c r="AI90" s="16">
        <f t="shared" si="54"/>
        <v>4.189532629765238</v>
      </c>
      <c r="AJ90" s="18">
        <f>(2 - 0)/46.43</f>
        <v>4.3075597673917727E-2</v>
      </c>
      <c r="AK90" s="18">
        <f>0-(18.57*AJ90)</f>
        <v>-0.79991384880465222</v>
      </c>
      <c r="AL90" s="16">
        <f>(A90 * AJ90) + AK90</f>
        <v>0.18953262976523788</v>
      </c>
      <c r="AM90" s="18">
        <f t="shared" si="55"/>
        <v>0.21537798836958863</v>
      </c>
      <c r="AN90" s="18">
        <f t="shared" si="56"/>
        <v>56.000430755976737</v>
      </c>
      <c r="AO90" s="16">
        <f t="shared" si="57"/>
        <v>60.947663148826187</v>
      </c>
      <c r="AP90" s="18">
        <f>(7-2)/46.43</f>
        <v>0.10768899418479431</v>
      </c>
      <c r="AQ90" s="18">
        <f>2-(18.57*AP90)</f>
        <v>2.1537798836956945E-4</v>
      </c>
      <c r="AR90" s="16">
        <f>(A90 * AP90) + AQ90</f>
        <v>2.4738315744130945</v>
      </c>
    </row>
    <row r="91" spans="1:44" x14ac:dyDescent="0.3">
      <c r="A91" s="4">
        <v>22.97</v>
      </c>
      <c r="B91" s="12">
        <f>(A91*0.065)+10.79</f>
        <v>12.283049999999999</v>
      </c>
      <c r="C91" s="13">
        <f t="shared" si="29"/>
        <v>4.3075597673917727E-2</v>
      </c>
      <c r="D91" s="14">
        <f t="shared" si="30"/>
        <v>47.20008615119535</v>
      </c>
      <c r="E91" s="16">
        <f>A91*C91+D91</f>
        <v>48.189532629765239</v>
      </c>
      <c r="F91" s="14">
        <f t="shared" si="31"/>
        <v>0.10768899418479431</v>
      </c>
      <c r="G91" s="14">
        <f t="shared" si="32"/>
        <v>68.000215377988368</v>
      </c>
      <c r="H91" s="16">
        <f t="shared" si="33"/>
        <v>70.473831574413097</v>
      </c>
      <c r="I91" s="14">
        <f t="shared" si="34"/>
        <v>-0.32306698255438293</v>
      </c>
      <c r="J91" s="14">
        <f t="shared" si="35"/>
        <v>80.999353866034895</v>
      </c>
      <c r="K91" s="16">
        <f t="shared" si="36"/>
        <v>73.578505276760723</v>
      </c>
      <c r="L91" s="14">
        <f t="shared" si="37"/>
        <v>0.21537798836958863</v>
      </c>
      <c r="M91" s="14">
        <f t="shared" si="38"/>
        <v>58.000430755976737</v>
      </c>
      <c r="N91" s="16">
        <f t="shared" si="39"/>
        <v>62.947663148826187</v>
      </c>
      <c r="O91" s="14">
        <f t="shared" si="40"/>
        <v>0.10768899418479431</v>
      </c>
      <c r="P91" s="14">
        <f t="shared" si="41"/>
        <v>33.000215377988368</v>
      </c>
      <c r="Q91" s="16">
        <f t="shared" si="42"/>
        <v>35.473831574413097</v>
      </c>
      <c r="R91" s="14">
        <f t="shared" si="43"/>
        <v>0.32306698255438293</v>
      </c>
      <c r="S91" s="14">
        <f t="shared" si="44"/>
        <v>49.000646133965105</v>
      </c>
      <c r="T91" s="16">
        <f t="shared" si="45"/>
        <v>56.421494723239277</v>
      </c>
      <c r="U91" s="12">
        <f>(67 - 62)/46.43</f>
        <v>0.10768899418479431</v>
      </c>
      <c r="V91" s="12">
        <f>62 - (18.57*U91)</f>
        <v>60.000215377988368</v>
      </c>
      <c r="W91" s="16">
        <f xml:space="preserve"> (A91 * U91) + V91</f>
        <v>62.473831574413097</v>
      </c>
      <c r="X91" s="17">
        <f t="shared" si="46"/>
        <v>4.3075597673917727E-2</v>
      </c>
      <c r="Y91" s="18">
        <f t="shared" si="47"/>
        <v>99.20008615119535</v>
      </c>
      <c r="Z91" s="16">
        <f t="shared" si="48"/>
        <v>100.18953262976524</v>
      </c>
      <c r="AA91" s="18">
        <f>(12-7)/46.43</f>
        <v>0.10768899418479431</v>
      </c>
      <c r="AB91" s="18">
        <f>7-(18.57*AA91)</f>
        <v>5.0002153779883693</v>
      </c>
      <c r="AC91" s="16">
        <f>(A91 * AA91) + AB91</f>
        <v>7.4738315744130945</v>
      </c>
      <c r="AD91" s="18">
        <f t="shared" si="49"/>
        <v>0.10768899418479431</v>
      </c>
      <c r="AE91" s="18">
        <f t="shared" si="50"/>
        <v>10.00021537798837</v>
      </c>
      <c r="AF91" s="16">
        <f t="shared" si="51"/>
        <v>12.473831574413095</v>
      </c>
      <c r="AG91" s="17">
        <f t="shared" si="52"/>
        <v>4.3075597673917727E-2</v>
      </c>
      <c r="AH91" s="18">
        <f t="shared" si="53"/>
        <v>3.2000861511953476</v>
      </c>
      <c r="AI91" s="16">
        <f t="shared" si="54"/>
        <v>4.189532629765238</v>
      </c>
      <c r="AJ91" s="18">
        <f>(2 - 0)/46.43</f>
        <v>4.3075597673917727E-2</v>
      </c>
      <c r="AK91" s="18">
        <f>0-(18.57*AJ91)</f>
        <v>-0.79991384880465222</v>
      </c>
      <c r="AL91" s="16">
        <f>(A91 * AJ91) + AK91</f>
        <v>0.18953262976523788</v>
      </c>
      <c r="AM91" s="18">
        <f t="shared" si="55"/>
        <v>0.21537798836958863</v>
      </c>
      <c r="AN91" s="18">
        <f t="shared" si="56"/>
        <v>56.000430755976737</v>
      </c>
      <c r="AO91" s="16">
        <f t="shared" si="57"/>
        <v>60.947663148826187</v>
      </c>
      <c r="AP91" s="18">
        <f>(7-2)/46.43</f>
        <v>0.10768899418479431</v>
      </c>
      <c r="AQ91" s="18">
        <f>2-(18.57*AP91)</f>
        <v>2.1537798836956945E-4</v>
      </c>
      <c r="AR91" s="16">
        <f>(A91 * AP91) + AQ91</f>
        <v>2.4738315744130945</v>
      </c>
    </row>
    <row r="92" spans="1:44" x14ac:dyDescent="0.3">
      <c r="A92" s="4">
        <v>22.97</v>
      </c>
      <c r="B92" s="12">
        <f>(A92*0.065)+10.79</f>
        <v>12.283049999999999</v>
      </c>
      <c r="C92" s="13">
        <f t="shared" si="29"/>
        <v>4.3075597673917727E-2</v>
      </c>
      <c r="D92" s="14">
        <f t="shared" si="30"/>
        <v>47.20008615119535</v>
      </c>
      <c r="E92" s="16">
        <f>A92*C92+D92</f>
        <v>48.189532629765239</v>
      </c>
      <c r="F92" s="14">
        <f t="shared" si="31"/>
        <v>0.10768899418479431</v>
      </c>
      <c r="G92" s="14">
        <f t="shared" si="32"/>
        <v>68.000215377988368</v>
      </c>
      <c r="H92" s="16">
        <f t="shared" si="33"/>
        <v>70.473831574413097</v>
      </c>
      <c r="I92" s="14">
        <f t="shared" si="34"/>
        <v>-0.32306698255438293</v>
      </c>
      <c r="J92" s="14">
        <f t="shared" si="35"/>
        <v>80.999353866034895</v>
      </c>
      <c r="K92" s="16">
        <f t="shared" si="36"/>
        <v>73.578505276760723</v>
      </c>
      <c r="L92" s="14">
        <f t="shared" si="37"/>
        <v>0.21537798836958863</v>
      </c>
      <c r="M92" s="14">
        <f t="shared" si="38"/>
        <v>58.000430755976737</v>
      </c>
      <c r="N92" s="16">
        <f t="shared" si="39"/>
        <v>62.947663148826187</v>
      </c>
      <c r="O92" s="14">
        <f t="shared" si="40"/>
        <v>0.10768899418479431</v>
      </c>
      <c r="P92" s="14">
        <f t="shared" si="41"/>
        <v>33.000215377988368</v>
      </c>
      <c r="Q92" s="16">
        <f t="shared" si="42"/>
        <v>35.473831574413097</v>
      </c>
      <c r="R92" s="14">
        <f t="shared" si="43"/>
        <v>0.32306698255438293</v>
      </c>
      <c r="S92" s="14">
        <f t="shared" si="44"/>
        <v>49.000646133965105</v>
      </c>
      <c r="T92" s="16">
        <f t="shared" si="45"/>
        <v>56.421494723239277</v>
      </c>
      <c r="U92" s="12">
        <f>(67 - 62)/46.43</f>
        <v>0.10768899418479431</v>
      </c>
      <c r="V92" s="12">
        <f>62 - (18.57*U92)</f>
        <v>60.000215377988368</v>
      </c>
      <c r="W92" s="16">
        <f xml:space="preserve"> (A92 * U92) + V92</f>
        <v>62.473831574413097</v>
      </c>
      <c r="X92" s="17">
        <f t="shared" si="46"/>
        <v>4.3075597673917727E-2</v>
      </c>
      <c r="Y92" s="18">
        <f t="shared" si="47"/>
        <v>99.20008615119535</v>
      </c>
      <c r="Z92" s="16">
        <f t="shared" si="48"/>
        <v>100.18953262976524</v>
      </c>
      <c r="AA92" s="18">
        <f>(12-7)/46.43</f>
        <v>0.10768899418479431</v>
      </c>
      <c r="AB92" s="18">
        <f>7-(18.57*AA92)</f>
        <v>5.0002153779883693</v>
      </c>
      <c r="AC92" s="16">
        <f>(A92 * AA92) + AB92</f>
        <v>7.4738315744130945</v>
      </c>
      <c r="AD92" s="18">
        <f t="shared" si="49"/>
        <v>0.10768899418479431</v>
      </c>
      <c r="AE92" s="18">
        <f t="shared" si="50"/>
        <v>10.00021537798837</v>
      </c>
      <c r="AF92" s="16">
        <f t="shared" si="51"/>
        <v>12.473831574413095</v>
      </c>
      <c r="AG92" s="17">
        <f t="shared" si="52"/>
        <v>4.3075597673917727E-2</v>
      </c>
      <c r="AH92" s="18">
        <f t="shared" si="53"/>
        <v>3.2000861511953476</v>
      </c>
      <c r="AI92" s="16">
        <f t="shared" si="54"/>
        <v>4.189532629765238</v>
      </c>
      <c r="AJ92" s="18">
        <f>(2 - 0)/46.43</f>
        <v>4.3075597673917727E-2</v>
      </c>
      <c r="AK92" s="18">
        <f>0-(18.57*AJ92)</f>
        <v>-0.79991384880465222</v>
      </c>
      <c r="AL92" s="16">
        <f>(A92 * AJ92) + AK92</f>
        <v>0.18953262976523788</v>
      </c>
      <c r="AM92" s="18">
        <f t="shared" si="55"/>
        <v>0.21537798836958863</v>
      </c>
      <c r="AN92" s="18">
        <f t="shared" si="56"/>
        <v>56.000430755976737</v>
      </c>
      <c r="AO92" s="16">
        <f t="shared" si="57"/>
        <v>60.947663148826187</v>
      </c>
      <c r="AP92" s="18">
        <f>(7-2)/46.43</f>
        <v>0.10768899418479431</v>
      </c>
      <c r="AQ92" s="18">
        <f>2-(18.57*AP92)</f>
        <v>2.1537798836956945E-4</v>
      </c>
      <c r="AR92" s="16">
        <f>(A92 * AP92) + AQ92</f>
        <v>2.4738315744130945</v>
      </c>
    </row>
    <row r="93" spans="1:44" x14ac:dyDescent="0.3">
      <c r="A93" s="4">
        <v>22.97</v>
      </c>
      <c r="B93" s="12">
        <f>(A93*0.065)+10.79</f>
        <v>12.283049999999999</v>
      </c>
      <c r="C93" s="13">
        <f t="shared" si="29"/>
        <v>4.3075597673917727E-2</v>
      </c>
      <c r="D93" s="14">
        <f t="shared" si="30"/>
        <v>47.20008615119535</v>
      </c>
      <c r="E93" s="16">
        <f>A93*C93+D93</f>
        <v>48.189532629765239</v>
      </c>
      <c r="F93" s="14">
        <f t="shared" si="31"/>
        <v>0.10768899418479431</v>
      </c>
      <c r="G93" s="14">
        <f t="shared" si="32"/>
        <v>68.000215377988368</v>
      </c>
      <c r="H93" s="16">
        <f t="shared" si="33"/>
        <v>70.473831574413097</v>
      </c>
      <c r="I93" s="14">
        <f t="shared" si="34"/>
        <v>-0.32306698255438293</v>
      </c>
      <c r="J93" s="14">
        <f t="shared" si="35"/>
        <v>80.999353866034895</v>
      </c>
      <c r="K93" s="16">
        <f t="shared" si="36"/>
        <v>73.578505276760723</v>
      </c>
      <c r="L93" s="14">
        <f t="shared" si="37"/>
        <v>0.21537798836958863</v>
      </c>
      <c r="M93" s="14">
        <f t="shared" si="38"/>
        <v>58.000430755976737</v>
      </c>
      <c r="N93" s="16">
        <f t="shared" si="39"/>
        <v>62.947663148826187</v>
      </c>
      <c r="O93" s="14">
        <f t="shared" si="40"/>
        <v>0.10768899418479431</v>
      </c>
      <c r="P93" s="14">
        <f t="shared" si="41"/>
        <v>33.000215377988368</v>
      </c>
      <c r="Q93" s="16">
        <f t="shared" si="42"/>
        <v>35.473831574413097</v>
      </c>
      <c r="R93" s="14">
        <f t="shared" si="43"/>
        <v>0.32306698255438293</v>
      </c>
      <c r="S93" s="14">
        <f t="shared" si="44"/>
        <v>49.000646133965105</v>
      </c>
      <c r="T93" s="16">
        <f t="shared" si="45"/>
        <v>56.421494723239277</v>
      </c>
      <c r="U93" s="12">
        <f>(67 - 62)/46.43</f>
        <v>0.10768899418479431</v>
      </c>
      <c r="V93" s="12">
        <f>62 - (18.57*U93)</f>
        <v>60.000215377988368</v>
      </c>
      <c r="W93" s="16">
        <f xml:space="preserve"> (A93 * U93) + V93</f>
        <v>62.473831574413097</v>
      </c>
      <c r="X93" s="17">
        <f t="shared" si="46"/>
        <v>4.3075597673917727E-2</v>
      </c>
      <c r="Y93" s="18">
        <f t="shared" si="47"/>
        <v>99.20008615119535</v>
      </c>
      <c r="Z93" s="16">
        <f t="shared" si="48"/>
        <v>100.18953262976524</v>
      </c>
      <c r="AA93" s="18">
        <f>(12-7)/46.43</f>
        <v>0.10768899418479431</v>
      </c>
      <c r="AB93" s="18">
        <f>7-(18.57*AA93)</f>
        <v>5.0002153779883693</v>
      </c>
      <c r="AC93" s="16">
        <f>(A93 * AA93) + AB93</f>
        <v>7.4738315744130945</v>
      </c>
      <c r="AD93" s="18">
        <f t="shared" si="49"/>
        <v>0.10768899418479431</v>
      </c>
      <c r="AE93" s="18">
        <f t="shared" si="50"/>
        <v>10.00021537798837</v>
      </c>
      <c r="AF93" s="16">
        <f t="shared" si="51"/>
        <v>12.473831574413095</v>
      </c>
      <c r="AG93" s="17">
        <f t="shared" si="52"/>
        <v>4.3075597673917727E-2</v>
      </c>
      <c r="AH93" s="18">
        <f t="shared" si="53"/>
        <v>3.2000861511953476</v>
      </c>
      <c r="AI93" s="16">
        <f t="shared" si="54"/>
        <v>4.189532629765238</v>
      </c>
      <c r="AJ93" s="18">
        <f>(2 - 0)/46.43</f>
        <v>4.3075597673917727E-2</v>
      </c>
      <c r="AK93" s="18">
        <f>0-(18.57*AJ93)</f>
        <v>-0.79991384880465222</v>
      </c>
      <c r="AL93" s="16">
        <f>(A93 * AJ93) + AK93</f>
        <v>0.18953262976523788</v>
      </c>
      <c r="AM93" s="18">
        <f t="shared" si="55"/>
        <v>0.21537798836958863</v>
      </c>
      <c r="AN93" s="18">
        <f t="shared" si="56"/>
        <v>56.000430755976737</v>
      </c>
      <c r="AO93" s="16">
        <f t="shared" si="57"/>
        <v>60.947663148826187</v>
      </c>
      <c r="AP93" s="18">
        <f>(7-2)/46.43</f>
        <v>0.10768899418479431</v>
      </c>
      <c r="AQ93" s="18">
        <f>2-(18.57*AP93)</f>
        <v>2.1537798836956945E-4</v>
      </c>
      <c r="AR93" s="16">
        <f>(A93 * AP93) + AQ93</f>
        <v>2.4738315744130945</v>
      </c>
    </row>
    <row r="94" spans="1:44" x14ac:dyDescent="0.3">
      <c r="A94" s="4">
        <v>22.97</v>
      </c>
      <c r="B94" s="12">
        <f>(A94*0.065)+10.79</f>
        <v>12.283049999999999</v>
      </c>
      <c r="C94" s="13">
        <f t="shared" si="29"/>
        <v>4.3075597673917727E-2</v>
      </c>
      <c r="D94" s="14">
        <f t="shared" si="30"/>
        <v>47.20008615119535</v>
      </c>
      <c r="E94" s="16">
        <f>A94*C94+D94</f>
        <v>48.189532629765239</v>
      </c>
      <c r="F94" s="14">
        <f t="shared" si="31"/>
        <v>0.10768899418479431</v>
      </c>
      <c r="G94" s="14">
        <f t="shared" si="32"/>
        <v>68.000215377988368</v>
      </c>
      <c r="H94" s="16">
        <f t="shared" si="33"/>
        <v>70.473831574413097</v>
      </c>
      <c r="I94" s="14">
        <f t="shared" si="34"/>
        <v>-0.32306698255438293</v>
      </c>
      <c r="J94" s="14">
        <f t="shared" si="35"/>
        <v>80.999353866034895</v>
      </c>
      <c r="K94" s="16">
        <f t="shared" si="36"/>
        <v>73.578505276760723</v>
      </c>
      <c r="L94" s="14">
        <f t="shared" si="37"/>
        <v>0.21537798836958863</v>
      </c>
      <c r="M94" s="14">
        <f t="shared" si="38"/>
        <v>58.000430755976737</v>
      </c>
      <c r="N94" s="16">
        <f t="shared" si="39"/>
        <v>62.947663148826187</v>
      </c>
      <c r="O94" s="14">
        <f t="shared" si="40"/>
        <v>0.10768899418479431</v>
      </c>
      <c r="P94" s="14">
        <f t="shared" si="41"/>
        <v>33.000215377988368</v>
      </c>
      <c r="Q94" s="16">
        <f t="shared" si="42"/>
        <v>35.473831574413097</v>
      </c>
      <c r="R94" s="14">
        <f t="shared" si="43"/>
        <v>0.32306698255438293</v>
      </c>
      <c r="S94" s="14">
        <f t="shared" si="44"/>
        <v>49.000646133965105</v>
      </c>
      <c r="T94" s="16">
        <f t="shared" si="45"/>
        <v>56.421494723239277</v>
      </c>
      <c r="U94" s="12">
        <f>(67 - 62)/46.43</f>
        <v>0.10768899418479431</v>
      </c>
      <c r="V94" s="12">
        <f>62 - (18.57*U94)</f>
        <v>60.000215377988368</v>
      </c>
      <c r="W94" s="16">
        <f xml:space="preserve"> (A94 * U94) + V94</f>
        <v>62.473831574413097</v>
      </c>
      <c r="X94" s="17">
        <f t="shared" si="46"/>
        <v>4.3075597673917727E-2</v>
      </c>
      <c r="Y94" s="18">
        <f t="shared" si="47"/>
        <v>99.20008615119535</v>
      </c>
      <c r="Z94" s="16">
        <f t="shared" si="48"/>
        <v>100.18953262976524</v>
      </c>
      <c r="AA94" s="18">
        <f>(12-7)/46.43</f>
        <v>0.10768899418479431</v>
      </c>
      <c r="AB94" s="18">
        <f>7-(18.57*AA94)</f>
        <v>5.0002153779883693</v>
      </c>
      <c r="AC94" s="16">
        <f>(A94 * AA94) + AB94</f>
        <v>7.4738315744130945</v>
      </c>
      <c r="AD94" s="18">
        <f t="shared" si="49"/>
        <v>0.10768899418479431</v>
      </c>
      <c r="AE94" s="18">
        <f t="shared" si="50"/>
        <v>10.00021537798837</v>
      </c>
      <c r="AF94" s="16">
        <f t="shared" si="51"/>
        <v>12.473831574413095</v>
      </c>
      <c r="AG94" s="17">
        <f t="shared" si="52"/>
        <v>4.3075597673917727E-2</v>
      </c>
      <c r="AH94" s="18">
        <f t="shared" si="53"/>
        <v>3.2000861511953476</v>
      </c>
      <c r="AI94" s="16">
        <f t="shared" si="54"/>
        <v>4.189532629765238</v>
      </c>
      <c r="AJ94" s="18">
        <f>(2 - 0)/46.43</f>
        <v>4.3075597673917727E-2</v>
      </c>
      <c r="AK94" s="18">
        <f>0-(18.57*AJ94)</f>
        <v>-0.79991384880465222</v>
      </c>
      <c r="AL94" s="16">
        <f>(A94 * AJ94) + AK94</f>
        <v>0.18953262976523788</v>
      </c>
      <c r="AM94" s="18">
        <f t="shared" si="55"/>
        <v>0.21537798836958863</v>
      </c>
      <c r="AN94" s="18">
        <f t="shared" si="56"/>
        <v>56.000430755976737</v>
      </c>
      <c r="AO94" s="16">
        <f t="shared" si="57"/>
        <v>60.947663148826187</v>
      </c>
      <c r="AP94" s="18">
        <f>(7-2)/46.43</f>
        <v>0.10768899418479431</v>
      </c>
      <c r="AQ94" s="18">
        <f>2-(18.57*AP94)</f>
        <v>2.1537798836956945E-4</v>
      </c>
      <c r="AR94" s="16">
        <f>(A94 * AP94) + AQ94</f>
        <v>2.4738315744130945</v>
      </c>
    </row>
    <row r="95" spans="1:44" x14ac:dyDescent="0.3">
      <c r="A95" s="4">
        <v>23.46</v>
      </c>
      <c r="B95" s="12">
        <f>(A95*0.065)+10.79</f>
        <v>12.3149</v>
      </c>
      <c r="C95" s="13">
        <f t="shared" si="29"/>
        <v>4.3075597673917727E-2</v>
      </c>
      <c r="D95" s="14">
        <f t="shared" si="30"/>
        <v>47.20008615119535</v>
      </c>
      <c r="E95" s="16">
        <f>A95*C95+D95</f>
        <v>48.210639672625462</v>
      </c>
      <c r="F95" s="14">
        <f t="shared" si="31"/>
        <v>0.10768899418479431</v>
      </c>
      <c r="G95" s="14">
        <f t="shared" si="32"/>
        <v>68.000215377988368</v>
      </c>
      <c r="H95" s="16">
        <f t="shared" si="33"/>
        <v>70.52659918156364</v>
      </c>
      <c r="I95" s="14">
        <f t="shared" si="34"/>
        <v>-0.32306698255438293</v>
      </c>
      <c r="J95" s="14">
        <f t="shared" si="35"/>
        <v>80.999353866034895</v>
      </c>
      <c r="K95" s="16">
        <f t="shared" si="36"/>
        <v>73.420202455309067</v>
      </c>
      <c r="L95" s="14">
        <f t="shared" si="37"/>
        <v>0.21537798836958863</v>
      </c>
      <c r="M95" s="14">
        <f t="shared" si="38"/>
        <v>58.000430755976737</v>
      </c>
      <c r="N95" s="16">
        <f t="shared" si="39"/>
        <v>63.053198363127287</v>
      </c>
      <c r="O95" s="14">
        <f t="shared" si="40"/>
        <v>0.10768899418479431</v>
      </c>
      <c r="P95" s="14">
        <f t="shared" si="41"/>
        <v>33.000215377988368</v>
      </c>
      <c r="Q95" s="16">
        <f t="shared" si="42"/>
        <v>35.52659918156364</v>
      </c>
      <c r="R95" s="14">
        <f t="shared" si="43"/>
        <v>0.32306698255438293</v>
      </c>
      <c r="S95" s="14">
        <f t="shared" si="44"/>
        <v>49.000646133965105</v>
      </c>
      <c r="T95" s="16">
        <f t="shared" si="45"/>
        <v>56.579797544690926</v>
      </c>
      <c r="U95" s="12">
        <f>(67 - 62)/46.43</f>
        <v>0.10768899418479431</v>
      </c>
      <c r="V95" s="12">
        <f>62 - (18.57*U95)</f>
        <v>60.000215377988368</v>
      </c>
      <c r="W95" s="16">
        <f xml:space="preserve"> (A95 * U95) + V95</f>
        <v>62.52659918156364</v>
      </c>
      <c r="X95" s="17">
        <f t="shared" si="46"/>
        <v>4.3075597673917727E-2</v>
      </c>
      <c r="Y95" s="18">
        <f t="shared" si="47"/>
        <v>99.20008615119535</v>
      </c>
      <c r="Z95" s="16">
        <f t="shared" si="48"/>
        <v>100.21063967262546</v>
      </c>
      <c r="AA95" s="18">
        <f>(12-7)/46.43</f>
        <v>0.10768899418479431</v>
      </c>
      <c r="AB95" s="18">
        <f>7-(18.57*AA95)</f>
        <v>5.0002153779883693</v>
      </c>
      <c r="AC95" s="16">
        <f>(A95 * AA95) + AB95</f>
        <v>7.5265991815636442</v>
      </c>
      <c r="AD95" s="18">
        <f t="shared" si="49"/>
        <v>0.10768899418479431</v>
      </c>
      <c r="AE95" s="18">
        <f t="shared" si="50"/>
        <v>10.00021537798837</v>
      </c>
      <c r="AF95" s="16">
        <f t="shared" si="51"/>
        <v>12.526599181563645</v>
      </c>
      <c r="AG95" s="17">
        <f t="shared" si="52"/>
        <v>4.3075597673917727E-2</v>
      </c>
      <c r="AH95" s="18">
        <f t="shared" si="53"/>
        <v>3.2000861511953476</v>
      </c>
      <c r="AI95" s="16">
        <f t="shared" si="54"/>
        <v>4.210639672625458</v>
      </c>
      <c r="AJ95" s="18">
        <f>(2 - 0)/46.43</f>
        <v>4.3075597673917727E-2</v>
      </c>
      <c r="AK95" s="18">
        <f>0-(18.57*AJ95)</f>
        <v>-0.79991384880465222</v>
      </c>
      <c r="AL95" s="16">
        <f>(A95 * AJ95) + AK95</f>
        <v>0.2106396726254578</v>
      </c>
      <c r="AM95" s="18">
        <f t="shared" si="55"/>
        <v>0.21537798836958863</v>
      </c>
      <c r="AN95" s="18">
        <f t="shared" si="56"/>
        <v>56.000430755976737</v>
      </c>
      <c r="AO95" s="16">
        <f t="shared" si="57"/>
        <v>61.053198363127287</v>
      </c>
      <c r="AP95" s="18">
        <f>(7-2)/46.43</f>
        <v>0.10768899418479431</v>
      </c>
      <c r="AQ95" s="18">
        <f>2-(18.57*AP95)</f>
        <v>2.1537798836956945E-4</v>
      </c>
      <c r="AR95" s="16">
        <f>(A95 * AP95) + AQ95</f>
        <v>2.5265991815636442</v>
      </c>
    </row>
    <row r="96" spans="1:44" x14ac:dyDescent="0.3">
      <c r="A96" s="4">
        <v>23.46</v>
      </c>
      <c r="B96" s="12">
        <f>(A96*0.065)+10.79</f>
        <v>12.3149</v>
      </c>
      <c r="C96" s="13">
        <f t="shared" si="29"/>
        <v>4.3075597673917727E-2</v>
      </c>
      <c r="D96" s="14">
        <f t="shared" si="30"/>
        <v>47.20008615119535</v>
      </c>
      <c r="E96" s="16">
        <f>A96*C96+D96</f>
        <v>48.210639672625462</v>
      </c>
      <c r="F96" s="14">
        <f t="shared" si="31"/>
        <v>0.10768899418479431</v>
      </c>
      <c r="G96" s="14">
        <f t="shared" si="32"/>
        <v>68.000215377988368</v>
      </c>
      <c r="H96" s="16">
        <f t="shared" si="33"/>
        <v>70.52659918156364</v>
      </c>
      <c r="I96" s="14">
        <f t="shared" si="34"/>
        <v>-0.32306698255438293</v>
      </c>
      <c r="J96" s="14">
        <f t="shared" si="35"/>
        <v>80.999353866034895</v>
      </c>
      <c r="K96" s="16">
        <f t="shared" si="36"/>
        <v>73.420202455309067</v>
      </c>
      <c r="L96" s="14">
        <f t="shared" si="37"/>
        <v>0.21537798836958863</v>
      </c>
      <c r="M96" s="14">
        <f t="shared" si="38"/>
        <v>58.000430755976737</v>
      </c>
      <c r="N96" s="16">
        <f t="shared" si="39"/>
        <v>63.053198363127287</v>
      </c>
      <c r="O96" s="14">
        <f t="shared" si="40"/>
        <v>0.10768899418479431</v>
      </c>
      <c r="P96" s="14">
        <f t="shared" si="41"/>
        <v>33.000215377988368</v>
      </c>
      <c r="Q96" s="16">
        <f t="shared" si="42"/>
        <v>35.52659918156364</v>
      </c>
      <c r="R96" s="14">
        <f t="shared" si="43"/>
        <v>0.32306698255438293</v>
      </c>
      <c r="S96" s="14">
        <f t="shared" si="44"/>
        <v>49.000646133965105</v>
      </c>
      <c r="T96" s="16">
        <f t="shared" si="45"/>
        <v>56.579797544690926</v>
      </c>
      <c r="U96" s="12">
        <f>(67 - 62)/46.43</f>
        <v>0.10768899418479431</v>
      </c>
      <c r="V96" s="12">
        <f>62 - (18.57*U96)</f>
        <v>60.000215377988368</v>
      </c>
      <c r="W96" s="16">
        <f xml:space="preserve"> (A96 * U96) + V96</f>
        <v>62.52659918156364</v>
      </c>
      <c r="X96" s="17">
        <f t="shared" si="46"/>
        <v>4.3075597673917727E-2</v>
      </c>
      <c r="Y96" s="18">
        <f t="shared" si="47"/>
        <v>99.20008615119535</v>
      </c>
      <c r="Z96" s="16">
        <f t="shared" si="48"/>
        <v>100.21063967262546</v>
      </c>
      <c r="AA96" s="18">
        <f>(12-7)/46.43</f>
        <v>0.10768899418479431</v>
      </c>
      <c r="AB96" s="18">
        <f>7-(18.57*AA96)</f>
        <v>5.0002153779883693</v>
      </c>
      <c r="AC96" s="16">
        <f>(A96 * AA96) + AB96</f>
        <v>7.5265991815636442</v>
      </c>
      <c r="AD96" s="18">
        <f t="shared" si="49"/>
        <v>0.10768899418479431</v>
      </c>
      <c r="AE96" s="18">
        <f t="shared" si="50"/>
        <v>10.00021537798837</v>
      </c>
      <c r="AF96" s="16">
        <f t="shared" si="51"/>
        <v>12.526599181563645</v>
      </c>
      <c r="AG96" s="17">
        <f t="shared" si="52"/>
        <v>4.3075597673917727E-2</v>
      </c>
      <c r="AH96" s="18">
        <f t="shared" si="53"/>
        <v>3.2000861511953476</v>
      </c>
      <c r="AI96" s="16">
        <f t="shared" si="54"/>
        <v>4.210639672625458</v>
      </c>
      <c r="AJ96" s="18">
        <f>(2 - 0)/46.43</f>
        <v>4.3075597673917727E-2</v>
      </c>
      <c r="AK96" s="18">
        <f>0-(18.57*AJ96)</f>
        <v>-0.79991384880465222</v>
      </c>
      <c r="AL96" s="16">
        <f>(A96 * AJ96) + AK96</f>
        <v>0.2106396726254578</v>
      </c>
      <c r="AM96" s="18">
        <f t="shared" si="55"/>
        <v>0.21537798836958863</v>
      </c>
      <c r="AN96" s="18">
        <f t="shared" si="56"/>
        <v>56.000430755976737</v>
      </c>
      <c r="AO96" s="16">
        <f t="shared" si="57"/>
        <v>61.053198363127287</v>
      </c>
      <c r="AP96" s="18">
        <f>(7-2)/46.43</f>
        <v>0.10768899418479431</v>
      </c>
      <c r="AQ96" s="18">
        <f>2-(18.57*AP96)</f>
        <v>2.1537798836956945E-4</v>
      </c>
      <c r="AR96" s="16">
        <f>(A96 * AP96) + AQ96</f>
        <v>2.5265991815636442</v>
      </c>
    </row>
    <row r="97" spans="1:44" x14ac:dyDescent="0.3">
      <c r="A97" s="4">
        <v>23.46</v>
      </c>
      <c r="B97" s="12">
        <f>(A97*0.065)+10.79</f>
        <v>12.3149</v>
      </c>
      <c r="C97" s="13">
        <f t="shared" si="29"/>
        <v>4.3075597673917727E-2</v>
      </c>
      <c r="D97" s="14">
        <f t="shared" si="30"/>
        <v>47.20008615119535</v>
      </c>
      <c r="E97" s="16">
        <f>A97*C97+D97</f>
        <v>48.210639672625462</v>
      </c>
      <c r="F97" s="14">
        <f t="shared" si="31"/>
        <v>0.10768899418479431</v>
      </c>
      <c r="G97" s="14">
        <f t="shared" si="32"/>
        <v>68.000215377988368</v>
      </c>
      <c r="H97" s="16">
        <f t="shared" si="33"/>
        <v>70.52659918156364</v>
      </c>
      <c r="I97" s="14">
        <f t="shared" si="34"/>
        <v>-0.32306698255438293</v>
      </c>
      <c r="J97" s="14">
        <f t="shared" si="35"/>
        <v>80.999353866034895</v>
      </c>
      <c r="K97" s="16">
        <f t="shared" si="36"/>
        <v>73.420202455309067</v>
      </c>
      <c r="L97" s="14">
        <f t="shared" si="37"/>
        <v>0.21537798836958863</v>
      </c>
      <c r="M97" s="14">
        <f t="shared" si="38"/>
        <v>58.000430755976737</v>
      </c>
      <c r="N97" s="16">
        <f t="shared" si="39"/>
        <v>63.053198363127287</v>
      </c>
      <c r="O97" s="14">
        <f t="shared" si="40"/>
        <v>0.10768899418479431</v>
      </c>
      <c r="P97" s="14">
        <f t="shared" si="41"/>
        <v>33.000215377988368</v>
      </c>
      <c r="Q97" s="16">
        <f t="shared" si="42"/>
        <v>35.52659918156364</v>
      </c>
      <c r="R97" s="14">
        <f t="shared" si="43"/>
        <v>0.32306698255438293</v>
      </c>
      <c r="S97" s="14">
        <f t="shared" si="44"/>
        <v>49.000646133965105</v>
      </c>
      <c r="T97" s="16">
        <f t="shared" si="45"/>
        <v>56.579797544690926</v>
      </c>
      <c r="U97" s="12">
        <f>(67 - 62)/46.43</f>
        <v>0.10768899418479431</v>
      </c>
      <c r="V97" s="12">
        <f>62 - (18.57*U97)</f>
        <v>60.000215377988368</v>
      </c>
      <c r="W97" s="16">
        <f xml:space="preserve"> (A97 * U97) + V97</f>
        <v>62.52659918156364</v>
      </c>
      <c r="X97" s="17">
        <f t="shared" si="46"/>
        <v>4.3075597673917727E-2</v>
      </c>
      <c r="Y97" s="18">
        <f t="shared" si="47"/>
        <v>99.20008615119535</v>
      </c>
      <c r="Z97" s="16">
        <f t="shared" si="48"/>
        <v>100.21063967262546</v>
      </c>
      <c r="AA97" s="18">
        <f>(12-7)/46.43</f>
        <v>0.10768899418479431</v>
      </c>
      <c r="AB97" s="18">
        <f>7-(18.57*AA97)</f>
        <v>5.0002153779883693</v>
      </c>
      <c r="AC97" s="16">
        <f>(A97 * AA97) + AB97</f>
        <v>7.5265991815636442</v>
      </c>
      <c r="AD97" s="18">
        <f t="shared" si="49"/>
        <v>0.10768899418479431</v>
      </c>
      <c r="AE97" s="18">
        <f t="shared" si="50"/>
        <v>10.00021537798837</v>
      </c>
      <c r="AF97" s="16">
        <f t="shared" si="51"/>
        <v>12.526599181563645</v>
      </c>
      <c r="AG97" s="17">
        <f t="shared" si="52"/>
        <v>4.3075597673917727E-2</v>
      </c>
      <c r="AH97" s="18">
        <f t="shared" si="53"/>
        <v>3.2000861511953476</v>
      </c>
      <c r="AI97" s="16">
        <f t="shared" si="54"/>
        <v>4.210639672625458</v>
      </c>
      <c r="AJ97" s="18">
        <f>(2 - 0)/46.43</f>
        <v>4.3075597673917727E-2</v>
      </c>
      <c r="AK97" s="18">
        <f>0-(18.57*AJ97)</f>
        <v>-0.79991384880465222</v>
      </c>
      <c r="AL97" s="16">
        <f>(A97 * AJ97) + AK97</f>
        <v>0.2106396726254578</v>
      </c>
      <c r="AM97" s="18">
        <f t="shared" si="55"/>
        <v>0.21537798836958863</v>
      </c>
      <c r="AN97" s="18">
        <f t="shared" si="56"/>
        <v>56.000430755976737</v>
      </c>
      <c r="AO97" s="16">
        <f t="shared" si="57"/>
        <v>61.053198363127287</v>
      </c>
      <c r="AP97" s="18">
        <f>(7-2)/46.43</f>
        <v>0.10768899418479431</v>
      </c>
      <c r="AQ97" s="18">
        <f>2-(18.57*AP97)</f>
        <v>2.1537798836956945E-4</v>
      </c>
      <c r="AR97" s="16">
        <f>(A97 * AP97) + AQ97</f>
        <v>2.5265991815636442</v>
      </c>
    </row>
    <row r="98" spans="1:44" x14ac:dyDescent="0.3">
      <c r="A98" s="4">
        <v>23.46</v>
      </c>
      <c r="B98" s="12">
        <f>(A98*0.065)+10.79</f>
        <v>12.3149</v>
      </c>
      <c r="C98" s="13">
        <f t="shared" si="29"/>
        <v>4.3075597673917727E-2</v>
      </c>
      <c r="D98" s="14">
        <f t="shared" si="30"/>
        <v>47.20008615119535</v>
      </c>
      <c r="E98" s="16">
        <f>A98*C98+D98</f>
        <v>48.210639672625462</v>
      </c>
      <c r="F98" s="14">
        <f t="shared" si="31"/>
        <v>0.10768899418479431</v>
      </c>
      <c r="G98" s="14">
        <f t="shared" si="32"/>
        <v>68.000215377988368</v>
      </c>
      <c r="H98" s="16">
        <f t="shared" si="33"/>
        <v>70.52659918156364</v>
      </c>
      <c r="I98" s="14">
        <f t="shared" si="34"/>
        <v>-0.32306698255438293</v>
      </c>
      <c r="J98" s="14">
        <f t="shared" si="35"/>
        <v>80.999353866034895</v>
      </c>
      <c r="K98" s="16">
        <f t="shared" si="36"/>
        <v>73.420202455309067</v>
      </c>
      <c r="L98" s="14">
        <f t="shared" si="37"/>
        <v>0.21537798836958863</v>
      </c>
      <c r="M98" s="14">
        <f t="shared" si="38"/>
        <v>58.000430755976737</v>
      </c>
      <c r="N98" s="16">
        <f t="shared" si="39"/>
        <v>63.053198363127287</v>
      </c>
      <c r="O98" s="14">
        <f t="shared" si="40"/>
        <v>0.10768899418479431</v>
      </c>
      <c r="P98" s="14">
        <f t="shared" si="41"/>
        <v>33.000215377988368</v>
      </c>
      <c r="Q98" s="16">
        <f t="shared" si="42"/>
        <v>35.52659918156364</v>
      </c>
      <c r="R98" s="14">
        <f t="shared" si="43"/>
        <v>0.32306698255438293</v>
      </c>
      <c r="S98" s="14">
        <f t="shared" si="44"/>
        <v>49.000646133965105</v>
      </c>
      <c r="T98" s="16">
        <f t="shared" si="45"/>
        <v>56.579797544690926</v>
      </c>
      <c r="U98" s="12">
        <f>(67 - 62)/46.43</f>
        <v>0.10768899418479431</v>
      </c>
      <c r="V98" s="12">
        <f>62 - (18.57*U98)</f>
        <v>60.000215377988368</v>
      </c>
      <c r="W98" s="16">
        <f xml:space="preserve"> (A98 * U98) + V98</f>
        <v>62.52659918156364</v>
      </c>
      <c r="X98" s="17">
        <f t="shared" si="46"/>
        <v>4.3075597673917727E-2</v>
      </c>
      <c r="Y98" s="18">
        <f t="shared" si="47"/>
        <v>99.20008615119535</v>
      </c>
      <c r="Z98" s="16">
        <f t="shared" si="48"/>
        <v>100.21063967262546</v>
      </c>
      <c r="AA98" s="18">
        <f>(12-7)/46.43</f>
        <v>0.10768899418479431</v>
      </c>
      <c r="AB98" s="18">
        <f>7-(18.57*AA98)</f>
        <v>5.0002153779883693</v>
      </c>
      <c r="AC98" s="16">
        <f>(A98 * AA98) + AB98</f>
        <v>7.5265991815636442</v>
      </c>
      <c r="AD98" s="18">
        <f t="shared" si="49"/>
        <v>0.10768899418479431</v>
      </c>
      <c r="AE98" s="18">
        <f t="shared" si="50"/>
        <v>10.00021537798837</v>
      </c>
      <c r="AF98" s="16">
        <f t="shared" si="51"/>
        <v>12.526599181563645</v>
      </c>
      <c r="AG98" s="17">
        <f t="shared" si="52"/>
        <v>4.3075597673917727E-2</v>
      </c>
      <c r="AH98" s="18">
        <f t="shared" si="53"/>
        <v>3.2000861511953476</v>
      </c>
      <c r="AI98" s="16">
        <f t="shared" si="54"/>
        <v>4.210639672625458</v>
      </c>
      <c r="AJ98" s="18">
        <f>(2 - 0)/46.43</f>
        <v>4.3075597673917727E-2</v>
      </c>
      <c r="AK98" s="18">
        <f>0-(18.57*AJ98)</f>
        <v>-0.79991384880465222</v>
      </c>
      <c r="AL98" s="16">
        <f>(A98 * AJ98) + AK98</f>
        <v>0.2106396726254578</v>
      </c>
      <c r="AM98" s="18">
        <f t="shared" si="55"/>
        <v>0.21537798836958863</v>
      </c>
      <c r="AN98" s="18">
        <f t="shared" si="56"/>
        <v>56.000430755976737</v>
      </c>
      <c r="AO98" s="16">
        <f t="shared" si="57"/>
        <v>61.053198363127287</v>
      </c>
      <c r="AP98" s="18">
        <f>(7-2)/46.43</f>
        <v>0.10768899418479431</v>
      </c>
      <c r="AQ98" s="18">
        <f>2-(18.57*AP98)</f>
        <v>2.1537798836956945E-4</v>
      </c>
      <c r="AR98" s="16">
        <f>(A98 * AP98) + AQ98</f>
        <v>2.5265991815636442</v>
      </c>
    </row>
    <row r="99" spans="1:44" x14ac:dyDescent="0.3">
      <c r="A99" s="4">
        <v>23.46</v>
      </c>
      <c r="B99" s="12">
        <f>(A99*0.065)+10.79</f>
        <v>12.3149</v>
      </c>
      <c r="C99" s="13">
        <f t="shared" si="29"/>
        <v>4.3075597673917727E-2</v>
      </c>
      <c r="D99" s="14">
        <f t="shared" si="30"/>
        <v>47.20008615119535</v>
      </c>
      <c r="E99" s="16">
        <f>A99*C99+D99</f>
        <v>48.210639672625462</v>
      </c>
      <c r="F99" s="14">
        <f t="shared" si="31"/>
        <v>0.10768899418479431</v>
      </c>
      <c r="G99" s="14">
        <f t="shared" si="32"/>
        <v>68.000215377988368</v>
      </c>
      <c r="H99" s="16">
        <f t="shared" si="33"/>
        <v>70.52659918156364</v>
      </c>
      <c r="I99" s="14">
        <f t="shared" si="34"/>
        <v>-0.32306698255438293</v>
      </c>
      <c r="J99" s="14">
        <f t="shared" si="35"/>
        <v>80.999353866034895</v>
      </c>
      <c r="K99" s="16">
        <f t="shared" si="36"/>
        <v>73.420202455309067</v>
      </c>
      <c r="L99" s="14">
        <f t="shared" si="37"/>
        <v>0.21537798836958863</v>
      </c>
      <c r="M99" s="14">
        <f t="shared" si="38"/>
        <v>58.000430755976737</v>
      </c>
      <c r="N99" s="16">
        <f t="shared" si="39"/>
        <v>63.053198363127287</v>
      </c>
      <c r="O99" s="14">
        <f t="shared" si="40"/>
        <v>0.10768899418479431</v>
      </c>
      <c r="P99" s="14">
        <f t="shared" si="41"/>
        <v>33.000215377988368</v>
      </c>
      <c r="Q99" s="16">
        <f t="shared" si="42"/>
        <v>35.52659918156364</v>
      </c>
      <c r="R99" s="14">
        <f t="shared" si="43"/>
        <v>0.32306698255438293</v>
      </c>
      <c r="S99" s="14">
        <f t="shared" si="44"/>
        <v>49.000646133965105</v>
      </c>
      <c r="T99" s="16">
        <f t="shared" si="45"/>
        <v>56.579797544690926</v>
      </c>
      <c r="U99" s="12">
        <f>(67 - 62)/46.43</f>
        <v>0.10768899418479431</v>
      </c>
      <c r="V99" s="12">
        <f>62 - (18.57*U99)</f>
        <v>60.000215377988368</v>
      </c>
      <c r="W99" s="16">
        <f xml:space="preserve"> (A99 * U99) + V99</f>
        <v>62.52659918156364</v>
      </c>
      <c r="X99" s="17">
        <f t="shared" si="46"/>
        <v>4.3075597673917727E-2</v>
      </c>
      <c r="Y99" s="18">
        <f t="shared" si="47"/>
        <v>99.20008615119535</v>
      </c>
      <c r="Z99" s="16">
        <f t="shared" si="48"/>
        <v>100.21063967262546</v>
      </c>
      <c r="AA99" s="18">
        <f>(12-7)/46.43</f>
        <v>0.10768899418479431</v>
      </c>
      <c r="AB99" s="18">
        <f>7-(18.57*AA99)</f>
        <v>5.0002153779883693</v>
      </c>
      <c r="AC99" s="16">
        <f>(A99 * AA99) + AB99</f>
        <v>7.5265991815636442</v>
      </c>
      <c r="AD99" s="18">
        <f t="shared" si="49"/>
        <v>0.10768899418479431</v>
      </c>
      <c r="AE99" s="18">
        <f t="shared" si="50"/>
        <v>10.00021537798837</v>
      </c>
      <c r="AF99" s="16">
        <f t="shared" si="51"/>
        <v>12.526599181563645</v>
      </c>
      <c r="AG99" s="17">
        <f t="shared" si="52"/>
        <v>4.3075597673917727E-2</v>
      </c>
      <c r="AH99" s="18">
        <f t="shared" si="53"/>
        <v>3.2000861511953476</v>
      </c>
      <c r="AI99" s="16">
        <f t="shared" si="54"/>
        <v>4.210639672625458</v>
      </c>
      <c r="AJ99" s="18">
        <f>(2 - 0)/46.43</f>
        <v>4.3075597673917727E-2</v>
      </c>
      <c r="AK99" s="18">
        <f>0-(18.57*AJ99)</f>
        <v>-0.79991384880465222</v>
      </c>
      <c r="AL99" s="16">
        <f>(A99 * AJ99) + AK99</f>
        <v>0.2106396726254578</v>
      </c>
      <c r="AM99" s="18">
        <f t="shared" si="55"/>
        <v>0.21537798836958863</v>
      </c>
      <c r="AN99" s="18">
        <f t="shared" si="56"/>
        <v>56.000430755976737</v>
      </c>
      <c r="AO99" s="16">
        <f t="shared" si="57"/>
        <v>61.053198363127287</v>
      </c>
      <c r="AP99" s="18">
        <f>(7-2)/46.43</f>
        <v>0.10768899418479431</v>
      </c>
      <c r="AQ99" s="18">
        <f>2-(18.57*AP99)</f>
        <v>2.1537798836956945E-4</v>
      </c>
      <c r="AR99" s="16">
        <f>(A99 * AP99) + AQ99</f>
        <v>2.5265991815636442</v>
      </c>
    </row>
    <row r="100" spans="1:44" x14ac:dyDescent="0.3">
      <c r="A100" s="4">
        <v>23.46</v>
      </c>
      <c r="B100" s="12">
        <f>(A100*0.065)+10.79</f>
        <v>12.3149</v>
      </c>
      <c r="C100" s="13">
        <f t="shared" si="29"/>
        <v>4.3075597673917727E-2</v>
      </c>
      <c r="D100" s="14">
        <f t="shared" si="30"/>
        <v>47.20008615119535</v>
      </c>
      <c r="E100" s="16">
        <f>A100*C100+D100</f>
        <v>48.210639672625462</v>
      </c>
      <c r="F100" s="14">
        <f t="shared" si="31"/>
        <v>0.10768899418479431</v>
      </c>
      <c r="G100" s="14">
        <f t="shared" si="32"/>
        <v>68.000215377988368</v>
      </c>
      <c r="H100" s="16">
        <f t="shared" si="33"/>
        <v>70.52659918156364</v>
      </c>
      <c r="I100" s="14">
        <f t="shared" si="34"/>
        <v>-0.32306698255438293</v>
      </c>
      <c r="J100" s="14">
        <f t="shared" si="35"/>
        <v>80.999353866034895</v>
      </c>
      <c r="K100" s="16">
        <f t="shared" si="36"/>
        <v>73.420202455309067</v>
      </c>
      <c r="L100" s="14">
        <f t="shared" si="37"/>
        <v>0.21537798836958863</v>
      </c>
      <c r="M100" s="14">
        <f t="shared" si="38"/>
        <v>58.000430755976737</v>
      </c>
      <c r="N100" s="16">
        <f t="shared" si="39"/>
        <v>63.053198363127287</v>
      </c>
      <c r="O100" s="14">
        <f t="shared" si="40"/>
        <v>0.10768899418479431</v>
      </c>
      <c r="P100" s="14">
        <f t="shared" si="41"/>
        <v>33.000215377988368</v>
      </c>
      <c r="Q100" s="16">
        <f t="shared" si="42"/>
        <v>35.52659918156364</v>
      </c>
      <c r="R100" s="14">
        <f t="shared" si="43"/>
        <v>0.32306698255438293</v>
      </c>
      <c r="S100" s="14">
        <f t="shared" si="44"/>
        <v>49.000646133965105</v>
      </c>
      <c r="T100" s="16">
        <f t="shared" si="45"/>
        <v>56.579797544690926</v>
      </c>
      <c r="U100" s="12">
        <f>(67 - 62)/46.43</f>
        <v>0.10768899418479431</v>
      </c>
      <c r="V100" s="12">
        <f>62 - (18.57*U100)</f>
        <v>60.000215377988368</v>
      </c>
      <c r="W100" s="16">
        <f xml:space="preserve"> (A100 * U100) + V100</f>
        <v>62.52659918156364</v>
      </c>
      <c r="X100" s="17">
        <f t="shared" si="46"/>
        <v>4.3075597673917727E-2</v>
      </c>
      <c r="Y100" s="18">
        <f t="shared" si="47"/>
        <v>99.20008615119535</v>
      </c>
      <c r="Z100" s="16">
        <f t="shared" si="48"/>
        <v>100.21063967262546</v>
      </c>
      <c r="AA100" s="18">
        <f>(12-7)/46.43</f>
        <v>0.10768899418479431</v>
      </c>
      <c r="AB100" s="18">
        <f>7-(18.57*AA100)</f>
        <v>5.0002153779883693</v>
      </c>
      <c r="AC100" s="16">
        <f>(A100 * AA100) + AB100</f>
        <v>7.5265991815636442</v>
      </c>
      <c r="AD100" s="18">
        <f t="shared" si="49"/>
        <v>0.10768899418479431</v>
      </c>
      <c r="AE100" s="18">
        <f t="shared" si="50"/>
        <v>10.00021537798837</v>
      </c>
      <c r="AF100" s="16">
        <f t="shared" si="51"/>
        <v>12.526599181563645</v>
      </c>
      <c r="AG100" s="17">
        <f t="shared" si="52"/>
        <v>4.3075597673917727E-2</v>
      </c>
      <c r="AH100" s="18">
        <f t="shared" si="53"/>
        <v>3.2000861511953476</v>
      </c>
      <c r="AI100" s="16">
        <f t="shared" si="54"/>
        <v>4.210639672625458</v>
      </c>
      <c r="AJ100" s="18">
        <f>(2 - 0)/46.43</f>
        <v>4.3075597673917727E-2</v>
      </c>
      <c r="AK100" s="18">
        <f>0-(18.57*AJ100)</f>
        <v>-0.79991384880465222</v>
      </c>
      <c r="AL100" s="16">
        <f>(A100 * AJ100) + AK100</f>
        <v>0.2106396726254578</v>
      </c>
      <c r="AM100" s="18">
        <f t="shared" si="55"/>
        <v>0.21537798836958863</v>
      </c>
      <c r="AN100" s="18">
        <f t="shared" si="56"/>
        <v>56.000430755976737</v>
      </c>
      <c r="AO100" s="16">
        <f t="shared" si="57"/>
        <v>61.053198363127287</v>
      </c>
      <c r="AP100" s="18">
        <f>(7-2)/46.43</f>
        <v>0.10768899418479431</v>
      </c>
      <c r="AQ100" s="18">
        <f>2-(18.57*AP100)</f>
        <v>2.1537798836956945E-4</v>
      </c>
      <c r="AR100" s="16">
        <f>(A100 * AP100) + AQ100</f>
        <v>2.5265991815636442</v>
      </c>
    </row>
    <row r="101" spans="1:44" x14ac:dyDescent="0.3">
      <c r="A101" s="4">
        <v>23.46</v>
      </c>
      <c r="B101" s="12">
        <f>(A101*0.065)+10.79</f>
        <v>12.3149</v>
      </c>
      <c r="C101" s="13">
        <f t="shared" si="29"/>
        <v>4.3075597673917727E-2</v>
      </c>
      <c r="D101" s="14">
        <f t="shared" si="30"/>
        <v>47.20008615119535</v>
      </c>
      <c r="E101" s="16">
        <f>A101*C101+D101</f>
        <v>48.210639672625462</v>
      </c>
      <c r="F101" s="14">
        <f t="shared" si="31"/>
        <v>0.10768899418479431</v>
      </c>
      <c r="G101" s="14">
        <f t="shared" si="32"/>
        <v>68.000215377988368</v>
      </c>
      <c r="H101" s="16">
        <f t="shared" si="33"/>
        <v>70.52659918156364</v>
      </c>
      <c r="I101" s="14">
        <f t="shared" si="34"/>
        <v>-0.32306698255438293</v>
      </c>
      <c r="J101" s="14">
        <f t="shared" si="35"/>
        <v>80.999353866034895</v>
      </c>
      <c r="K101" s="16">
        <f t="shared" si="36"/>
        <v>73.420202455309067</v>
      </c>
      <c r="L101" s="14">
        <f t="shared" si="37"/>
        <v>0.21537798836958863</v>
      </c>
      <c r="M101" s="14">
        <f t="shared" si="38"/>
        <v>58.000430755976737</v>
      </c>
      <c r="N101" s="16">
        <f t="shared" si="39"/>
        <v>63.053198363127287</v>
      </c>
      <c r="O101" s="14">
        <f t="shared" si="40"/>
        <v>0.10768899418479431</v>
      </c>
      <c r="P101" s="14">
        <f t="shared" si="41"/>
        <v>33.000215377988368</v>
      </c>
      <c r="Q101" s="16">
        <f t="shared" si="42"/>
        <v>35.52659918156364</v>
      </c>
      <c r="R101" s="14">
        <f t="shared" si="43"/>
        <v>0.32306698255438293</v>
      </c>
      <c r="S101" s="14">
        <f t="shared" si="44"/>
        <v>49.000646133965105</v>
      </c>
      <c r="T101" s="16">
        <f t="shared" si="45"/>
        <v>56.579797544690926</v>
      </c>
      <c r="U101" s="12">
        <f>(67 - 62)/46.43</f>
        <v>0.10768899418479431</v>
      </c>
      <c r="V101" s="12">
        <f>62 - (18.57*U101)</f>
        <v>60.000215377988368</v>
      </c>
      <c r="W101" s="16">
        <f xml:space="preserve"> (A101 * U101) + V101</f>
        <v>62.52659918156364</v>
      </c>
      <c r="X101" s="17">
        <f t="shared" si="46"/>
        <v>4.3075597673917727E-2</v>
      </c>
      <c r="Y101" s="18">
        <f t="shared" si="47"/>
        <v>99.20008615119535</v>
      </c>
      <c r="Z101" s="16">
        <f t="shared" si="48"/>
        <v>100.21063967262546</v>
      </c>
      <c r="AA101" s="18">
        <f>(12-7)/46.43</f>
        <v>0.10768899418479431</v>
      </c>
      <c r="AB101" s="18">
        <f>7-(18.57*AA101)</f>
        <v>5.0002153779883693</v>
      </c>
      <c r="AC101" s="16">
        <f>(A101 * AA101) + AB101</f>
        <v>7.5265991815636442</v>
      </c>
      <c r="AD101" s="18">
        <f t="shared" si="49"/>
        <v>0.10768899418479431</v>
      </c>
      <c r="AE101" s="18">
        <f t="shared" si="50"/>
        <v>10.00021537798837</v>
      </c>
      <c r="AF101" s="16">
        <f t="shared" si="51"/>
        <v>12.526599181563645</v>
      </c>
      <c r="AG101" s="17">
        <f t="shared" si="52"/>
        <v>4.3075597673917727E-2</v>
      </c>
      <c r="AH101" s="18">
        <f t="shared" si="53"/>
        <v>3.2000861511953476</v>
      </c>
      <c r="AI101" s="16">
        <f t="shared" si="54"/>
        <v>4.210639672625458</v>
      </c>
      <c r="AJ101" s="18">
        <f>(2 - 0)/46.43</f>
        <v>4.3075597673917727E-2</v>
      </c>
      <c r="AK101" s="18">
        <f>0-(18.57*AJ101)</f>
        <v>-0.79991384880465222</v>
      </c>
      <c r="AL101" s="16">
        <f>(A101 * AJ101) + AK101</f>
        <v>0.2106396726254578</v>
      </c>
      <c r="AM101" s="18">
        <f t="shared" si="55"/>
        <v>0.21537798836958863</v>
      </c>
      <c r="AN101" s="18">
        <f t="shared" si="56"/>
        <v>56.000430755976737</v>
      </c>
      <c r="AO101" s="16">
        <f t="shared" si="57"/>
        <v>61.053198363127287</v>
      </c>
      <c r="AP101" s="18">
        <f>(7-2)/46.43</f>
        <v>0.10768899418479431</v>
      </c>
      <c r="AQ101" s="18">
        <f>2-(18.57*AP101)</f>
        <v>2.1537798836956945E-4</v>
      </c>
      <c r="AR101" s="16">
        <f>(A101 * AP101) + AQ101</f>
        <v>2.5265991815636442</v>
      </c>
    </row>
    <row r="102" spans="1:44" x14ac:dyDescent="0.3">
      <c r="A102" s="4">
        <v>23.46</v>
      </c>
      <c r="B102" s="12">
        <f>(A102*0.065)+10.79</f>
        <v>12.3149</v>
      </c>
      <c r="C102" s="13">
        <f t="shared" si="29"/>
        <v>4.3075597673917727E-2</v>
      </c>
      <c r="D102" s="14">
        <f t="shared" si="30"/>
        <v>47.20008615119535</v>
      </c>
      <c r="E102" s="16">
        <f>A102*C102+D102</f>
        <v>48.210639672625462</v>
      </c>
      <c r="F102" s="14">
        <f t="shared" si="31"/>
        <v>0.10768899418479431</v>
      </c>
      <c r="G102" s="14">
        <f t="shared" si="32"/>
        <v>68.000215377988368</v>
      </c>
      <c r="H102" s="16">
        <f t="shared" si="33"/>
        <v>70.52659918156364</v>
      </c>
      <c r="I102" s="14">
        <f t="shared" si="34"/>
        <v>-0.32306698255438293</v>
      </c>
      <c r="J102" s="14">
        <f t="shared" si="35"/>
        <v>80.999353866034895</v>
      </c>
      <c r="K102" s="16">
        <f t="shared" si="36"/>
        <v>73.420202455309067</v>
      </c>
      <c r="L102" s="14">
        <f t="shared" si="37"/>
        <v>0.21537798836958863</v>
      </c>
      <c r="M102" s="14">
        <f t="shared" si="38"/>
        <v>58.000430755976737</v>
      </c>
      <c r="N102" s="16">
        <f t="shared" si="39"/>
        <v>63.053198363127287</v>
      </c>
      <c r="O102" s="14">
        <f t="shared" si="40"/>
        <v>0.10768899418479431</v>
      </c>
      <c r="P102" s="14">
        <f t="shared" si="41"/>
        <v>33.000215377988368</v>
      </c>
      <c r="Q102" s="16">
        <f t="shared" si="42"/>
        <v>35.52659918156364</v>
      </c>
      <c r="R102" s="14">
        <f t="shared" si="43"/>
        <v>0.32306698255438293</v>
      </c>
      <c r="S102" s="14">
        <f t="shared" si="44"/>
        <v>49.000646133965105</v>
      </c>
      <c r="T102" s="16">
        <f t="shared" si="45"/>
        <v>56.579797544690926</v>
      </c>
      <c r="U102" s="12">
        <f>(67 - 62)/46.43</f>
        <v>0.10768899418479431</v>
      </c>
      <c r="V102" s="12">
        <f>62 - (18.57*U102)</f>
        <v>60.000215377988368</v>
      </c>
      <c r="W102" s="16">
        <f xml:space="preserve"> (A102 * U102) + V102</f>
        <v>62.52659918156364</v>
      </c>
      <c r="X102" s="17">
        <f t="shared" si="46"/>
        <v>4.3075597673917727E-2</v>
      </c>
      <c r="Y102" s="18">
        <f t="shared" si="47"/>
        <v>99.20008615119535</v>
      </c>
      <c r="Z102" s="16">
        <f t="shared" si="48"/>
        <v>100.21063967262546</v>
      </c>
      <c r="AA102" s="18">
        <f>(12-7)/46.43</f>
        <v>0.10768899418479431</v>
      </c>
      <c r="AB102" s="18">
        <f>7-(18.57*AA102)</f>
        <v>5.0002153779883693</v>
      </c>
      <c r="AC102" s="16">
        <f>(A102 * AA102) + AB102</f>
        <v>7.5265991815636442</v>
      </c>
      <c r="AD102" s="18">
        <f t="shared" si="49"/>
        <v>0.10768899418479431</v>
      </c>
      <c r="AE102" s="18">
        <f t="shared" si="50"/>
        <v>10.00021537798837</v>
      </c>
      <c r="AF102" s="16">
        <f t="shared" si="51"/>
        <v>12.526599181563645</v>
      </c>
      <c r="AG102" s="17">
        <f t="shared" si="52"/>
        <v>4.3075597673917727E-2</v>
      </c>
      <c r="AH102" s="18">
        <f t="shared" si="53"/>
        <v>3.2000861511953476</v>
      </c>
      <c r="AI102" s="16">
        <f t="shared" si="54"/>
        <v>4.210639672625458</v>
      </c>
      <c r="AJ102" s="18">
        <f>(2 - 0)/46.43</f>
        <v>4.3075597673917727E-2</v>
      </c>
      <c r="AK102" s="18">
        <f>0-(18.57*AJ102)</f>
        <v>-0.79991384880465222</v>
      </c>
      <c r="AL102" s="16">
        <f>(A102 * AJ102) + AK102</f>
        <v>0.2106396726254578</v>
      </c>
      <c r="AM102" s="18">
        <f t="shared" si="55"/>
        <v>0.21537798836958863</v>
      </c>
      <c r="AN102" s="18">
        <f t="shared" si="56"/>
        <v>56.000430755976737</v>
      </c>
      <c r="AO102" s="16">
        <f t="shared" si="57"/>
        <v>61.053198363127287</v>
      </c>
      <c r="AP102" s="18">
        <f>(7-2)/46.43</f>
        <v>0.10768899418479431</v>
      </c>
      <c r="AQ102" s="18">
        <f>2-(18.57*AP102)</f>
        <v>2.1537798836956945E-4</v>
      </c>
      <c r="AR102" s="16">
        <f>(A102 * AP102) + AQ102</f>
        <v>2.5265991815636442</v>
      </c>
    </row>
    <row r="103" spans="1:44" x14ac:dyDescent="0.3">
      <c r="A103" s="4">
        <v>23.46</v>
      </c>
      <c r="B103" s="12">
        <f>(A103*0.065)+10.79</f>
        <v>12.3149</v>
      </c>
      <c r="C103" s="13">
        <f t="shared" si="29"/>
        <v>4.3075597673917727E-2</v>
      </c>
      <c r="D103" s="14">
        <f t="shared" si="30"/>
        <v>47.20008615119535</v>
      </c>
      <c r="E103" s="16">
        <f>A103*C103+D103</f>
        <v>48.210639672625462</v>
      </c>
      <c r="F103" s="14">
        <f t="shared" si="31"/>
        <v>0.10768899418479431</v>
      </c>
      <c r="G103" s="14">
        <f t="shared" si="32"/>
        <v>68.000215377988368</v>
      </c>
      <c r="H103" s="16">
        <f t="shared" si="33"/>
        <v>70.52659918156364</v>
      </c>
      <c r="I103" s="14">
        <f t="shared" si="34"/>
        <v>-0.32306698255438293</v>
      </c>
      <c r="J103" s="14">
        <f t="shared" si="35"/>
        <v>80.999353866034895</v>
      </c>
      <c r="K103" s="16">
        <f t="shared" si="36"/>
        <v>73.420202455309067</v>
      </c>
      <c r="L103" s="14">
        <f t="shared" si="37"/>
        <v>0.21537798836958863</v>
      </c>
      <c r="M103" s="14">
        <f t="shared" si="38"/>
        <v>58.000430755976737</v>
      </c>
      <c r="N103" s="16">
        <f t="shared" si="39"/>
        <v>63.053198363127287</v>
      </c>
      <c r="O103" s="14">
        <f t="shared" si="40"/>
        <v>0.10768899418479431</v>
      </c>
      <c r="P103" s="14">
        <f t="shared" si="41"/>
        <v>33.000215377988368</v>
      </c>
      <c r="Q103" s="16">
        <f t="shared" si="42"/>
        <v>35.52659918156364</v>
      </c>
      <c r="R103" s="14">
        <f t="shared" si="43"/>
        <v>0.32306698255438293</v>
      </c>
      <c r="S103" s="14">
        <f t="shared" si="44"/>
        <v>49.000646133965105</v>
      </c>
      <c r="T103" s="16">
        <f t="shared" si="45"/>
        <v>56.579797544690926</v>
      </c>
      <c r="U103" s="12">
        <f>(67 - 62)/46.43</f>
        <v>0.10768899418479431</v>
      </c>
      <c r="V103" s="12">
        <f>62 - (18.57*U103)</f>
        <v>60.000215377988368</v>
      </c>
      <c r="W103" s="16">
        <f xml:space="preserve"> (A103 * U103) + V103</f>
        <v>62.52659918156364</v>
      </c>
      <c r="X103" s="17">
        <f t="shared" si="46"/>
        <v>4.3075597673917727E-2</v>
      </c>
      <c r="Y103" s="18">
        <f t="shared" si="47"/>
        <v>99.20008615119535</v>
      </c>
      <c r="Z103" s="16">
        <f t="shared" si="48"/>
        <v>100.21063967262546</v>
      </c>
      <c r="AA103" s="18">
        <f>(12-7)/46.43</f>
        <v>0.10768899418479431</v>
      </c>
      <c r="AB103" s="18">
        <f>7-(18.57*AA103)</f>
        <v>5.0002153779883693</v>
      </c>
      <c r="AC103" s="16">
        <f>(A103 * AA103) + AB103</f>
        <v>7.5265991815636442</v>
      </c>
      <c r="AD103" s="18">
        <f t="shared" si="49"/>
        <v>0.10768899418479431</v>
      </c>
      <c r="AE103" s="18">
        <f t="shared" si="50"/>
        <v>10.00021537798837</v>
      </c>
      <c r="AF103" s="16">
        <f t="shared" si="51"/>
        <v>12.526599181563645</v>
      </c>
      <c r="AG103" s="17">
        <f t="shared" si="52"/>
        <v>4.3075597673917727E-2</v>
      </c>
      <c r="AH103" s="18">
        <f t="shared" si="53"/>
        <v>3.2000861511953476</v>
      </c>
      <c r="AI103" s="16">
        <f t="shared" si="54"/>
        <v>4.210639672625458</v>
      </c>
      <c r="AJ103" s="18">
        <f>(2 - 0)/46.43</f>
        <v>4.3075597673917727E-2</v>
      </c>
      <c r="AK103" s="18">
        <f>0-(18.57*AJ103)</f>
        <v>-0.79991384880465222</v>
      </c>
      <c r="AL103" s="16">
        <f>(A103 * AJ103) + AK103</f>
        <v>0.2106396726254578</v>
      </c>
      <c r="AM103" s="18">
        <f t="shared" si="55"/>
        <v>0.21537798836958863</v>
      </c>
      <c r="AN103" s="18">
        <f t="shared" si="56"/>
        <v>56.000430755976737</v>
      </c>
      <c r="AO103" s="16">
        <f t="shared" si="57"/>
        <v>61.053198363127287</v>
      </c>
      <c r="AP103" s="18">
        <f>(7-2)/46.43</f>
        <v>0.10768899418479431</v>
      </c>
      <c r="AQ103" s="18">
        <f>2-(18.57*AP103)</f>
        <v>2.1537798836956945E-4</v>
      </c>
      <c r="AR103" s="16">
        <f>(A103 * AP103) + AQ103</f>
        <v>2.5265991815636442</v>
      </c>
    </row>
    <row r="104" spans="1:44" x14ac:dyDescent="0.3">
      <c r="A104" s="4">
        <v>23.95</v>
      </c>
      <c r="B104" s="12">
        <f>(A104*0.065)+10.79</f>
        <v>12.34675</v>
      </c>
      <c r="C104" s="13">
        <f t="shared" si="29"/>
        <v>4.3075597673917727E-2</v>
      </c>
      <c r="D104" s="14">
        <f t="shared" si="30"/>
        <v>47.20008615119535</v>
      </c>
      <c r="E104" s="16">
        <f>A104*C104+D104</f>
        <v>48.231746715485677</v>
      </c>
      <c r="F104" s="14">
        <f t="shared" si="31"/>
        <v>0.10768899418479431</v>
      </c>
      <c r="G104" s="14">
        <f t="shared" si="32"/>
        <v>68.000215377988368</v>
      </c>
      <c r="H104" s="16">
        <f t="shared" si="33"/>
        <v>70.579366788714196</v>
      </c>
      <c r="I104" s="14">
        <f t="shared" si="34"/>
        <v>-0.32306698255438293</v>
      </c>
      <c r="J104" s="14">
        <f t="shared" si="35"/>
        <v>80.999353866034895</v>
      </c>
      <c r="K104" s="16">
        <f t="shared" si="36"/>
        <v>73.261899633857425</v>
      </c>
      <c r="L104" s="14">
        <f t="shared" si="37"/>
        <v>0.21537798836958863</v>
      </c>
      <c r="M104" s="14">
        <f t="shared" si="38"/>
        <v>58.000430755976737</v>
      </c>
      <c r="N104" s="16">
        <f t="shared" si="39"/>
        <v>63.158733577428386</v>
      </c>
      <c r="O104" s="14">
        <f t="shared" si="40"/>
        <v>0.10768899418479431</v>
      </c>
      <c r="P104" s="14">
        <f t="shared" si="41"/>
        <v>33.000215377988368</v>
      </c>
      <c r="Q104" s="16">
        <f t="shared" si="42"/>
        <v>35.579366788714189</v>
      </c>
      <c r="R104" s="14">
        <f t="shared" si="43"/>
        <v>0.32306698255438293</v>
      </c>
      <c r="S104" s="14">
        <f t="shared" si="44"/>
        <v>49.000646133965105</v>
      </c>
      <c r="T104" s="16">
        <f t="shared" si="45"/>
        <v>56.738100366142575</v>
      </c>
      <c r="U104" s="12">
        <f>(67 - 62)/46.43</f>
        <v>0.10768899418479431</v>
      </c>
      <c r="V104" s="12">
        <f>62 - (18.57*U104)</f>
        <v>60.000215377988368</v>
      </c>
      <c r="W104" s="16">
        <f xml:space="preserve"> (A104 * U104) + V104</f>
        <v>62.579366788714189</v>
      </c>
      <c r="X104" s="17">
        <f t="shared" si="46"/>
        <v>4.3075597673917727E-2</v>
      </c>
      <c r="Y104" s="18">
        <f t="shared" si="47"/>
        <v>99.20008615119535</v>
      </c>
      <c r="Z104" s="16">
        <f t="shared" si="48"/>
        <v>100.23174671548568</v>
      </c>
      <c r="AA104" s="18">
        <f>(12-7)/46.43</f>
        <v>0.10768899418479431</v>
      </c>
      <c r="AB104" s="18">
        <f>7-(18.57*AA104)</f>
        <v>5.0002153779883693</v>
      </c>
      <c r="AC104" s="16">
        <f>(A104 * AA104) + AB104</f>
        <v>7.5793667887141929</v>
      </c>
      <c r="AD104" s="18">
        <f t="shared" si="49"/>
        <v>0.10768899418479431</v>
      </c>
      <c r="AE104" s="18">
        <f t="shared" si="50"/>
        <v>10.00021537798837</v>
      </c>
      <c r="AF104" s="16">
        <f t="shared" si="51"/>
        <v>12.579366788714193</v>
      </c>
      <c r="AG104" s="17">
        <f t="shared" si="52"/>
        <v>4.3075597673917727E-2</v>
      </c>
      <c r="AH104" s="18">
        <f t="shared" si="53"/>
        <v>3.2000861511953476</v>
      </c>
      <c r="AI104" s="16">
        <f t="shared" si="54"/>
        <v>4.2317467154856772</v>
      </c>
      <c r="AJ104" s="18">
        <f>(2 - 0)/46.43</f>
        <v>4.3075597673917727E-2</v>
      </c>
      <c r="AK104" s="18">
        <f>0-(18.57*AJ104)</f>
        <v>-0.79991384880465222</v>
      </c>
      <c r="AL104" s="16">
        <f>(A104 * AJ104) + AK104</f>
        <v>0.23174671548567738</v>
      </c>
      <c r="AM104" s="18">
        <f t="shared" si="55"/>
        <v>0.21537798836958863</v>
      </c>
      <c r="AN104" s="18">
        <f t="shared" si="56"/>
        <v>56.000430755976737</v>
      </c>
      <c r="AO104" s="16">
        <f t="shared" si="57"/>
        <v>61.158733577428386</v>
      </c>
      <c r="AP104" s="18">
        <f>(7-2)/46.43</f>
        <v>0.10768899418479431</v>
      </c>
      <c r="AQ104" s="18">
        <f>2-(18.57*AP104)</f>
        <v>2.1537798836956945E-4</v>
      </c>
      <c r="AR104" s="16">
        <f>(A104 * AP104) + AQ104</f>
        <v>2.5793667887141929</v>
      </c>
    </row>
    <row r="105" spans="1:44" x14ac:dyDescent="0.3">
      <c r="A105" s="4">
        <v>23.95</v>
      </c>
      <c r="B105" s="12">
        <f>(A105*0.065)+10.79</f>
        <v>12.34675</v>
      </c>
      <c r="C105" s="13">
        <f t="shared" si="29"/>
        <v>4.3075597673917727E-2</v>
      </c>
      <c r="D105" s="14">
        <f t="shared" si="30"/>
        <v>47.20008615119535</v>
      </c>
      <c r="E105" s="16">
        <f>A105*C105+D105</f>
        <v>48.231746715485677</v>
      </c>
      <c r="F105" s="14">
        <f t="shared" si="31"/>
        <v>0.10768899418479431</v>
      </c>
      <c r="G105" s="14">
        <f t="shared" si="32"/>
        <v>68.000215377988368</v>
      </c>
      <c r="H105" s="16">
        <f t="shared" si="33"/>
        <v>70.579366788714196</v>
      </c>
      <c r="I105" s="14">
        <f t="shared" si="34"/>
        <v>-0.32306698255438293</v>
      </c>
      <c r="J105" s="14">
        <f t="shared" si="35"/>
        <v>80.999353866034895</v>
      </c>
      <c r="K105" s="16">
        <f t="shared" si="36"/>
        <v>73.261899633857425</v>
      </c>
      <c r="L105" s="14">
        <f t="shared" si="37"/>
        <v>0.21537798836958863</v>
      </c>
      <c r="M105" s="14">
        <f t="shared" si="38"/>
        <v>58.000430755976737</v>
      </c>
      <c r="N105" s="16">
        <f t="shared" si="39"/>
        <v>63.158733577428386</v>
      </c>
      <c r="O105" s="14">
        <f t="shared" si="40"/>
        <v>0.10768899418479431</v>
      </c>
      <c r="P105" s="14">
        <f t="shared" si="41"/>
        <v>33.000215377988368</v>
      </c>
      <c r="Q105" s="16">
        <f t="shared" si="42"/>
        <v>35.579366788714189</v>
      </c>
      <c r="R105" s="14">
        <f t="shared" si="43"/>
        <v>0.32306698255438293</v>
      </c>
      <c r="S105" s="14">
        <f t="shared" si="44"/>
        <v>49.000646133965105</v>
      </c>
      <c r="T105" s="16">
        <f t="shared" si="45"/>
        <v>56.738100366142575</v>
      </c>
      <c r="U105" s="12">
        <f>(67 - 62)/46.43</f>
        <v>0.10768899418479431</v>
      </c>
      <c r="V105" s="12">
        <f>62 - (18.57*U105)</f>
        <v>60.000215377988368</v>
      </c>
      <c r="W105" s="16">
        <f xml:space="preserve"> (A105 * U105) + V105</f>
        <v>62.579366788714189</v>
      </c>
      <c r="X105" s="17">
        <f t="shared" si="46"/>
        <v>4.3075597673917727E-2</v>
      </c>
      <c r="Y105" s="18">
        <f t="shared" si="47"/>
        <v>99.20008615119535</v>
      </c>
      <c r="Z105" s="16">
        <f t="shared" si="48"/>
        <v>100.23174671548568</v>
      </c>
      <c r="AA105" s="18">
        <f>(12-7)/46.43</f>
        <v>0.10768899418479431</v>
      </c>
      <c r="AB105" s="18">
        <f>7-(18.57*AA105)</f>
        <v>5.0002153779883693</v>
      </c>
      <c r="AC105" s="16">
        <f>(A105 * AA105) + AB105</f>
        <v>7.5793667887141929</v>
      </c>
      <c r="AD105" s="18">
        <f t="shared" si="49"/>
        <v>0.10768899418479431</v>
      </c>
      <c r="AE105" s="18">
        <f t="shared" si="50"/>
        <v>10.00021537798837</v>
      </c>
      <c r="AF105" s="16">
        <f t="shared" si="51"/>
        <v>12.579366788714193</v>
      </c>
      <c r="AG105" s="17">
        <f t="shared" si="52"/>
        <v>4.3075597673917727E-2</v>
      </c>
      <c r="AH105" s="18">
        <f t="shared" si="53"/>
        <v>3.2000861511953476</v>
      </c>
      <c r="AI105" s="16">
        <f t="shared" si="54"/>
        <v>4.2317467154856772</v>
      </c>
      <c r="AJ105" s="18">
        <f>(2 - 0)/46.43</f>
        <v>4.3075597673917727E-2</v>
      </c>
      <c r="AK105" s="18">
        <f>0-(18.57*AJ105)</f>
        <v>-0.79991384880465222</v>
      </c>
      <c r="AL105" s="16">
        <f>(A105 * AJ105) + AK105</f>
        <v>0.23174671548567738</v>
      </c>
      <c r="AM105" s="18">
        <f t="shared" si="55"/>
        <v>0.21537798836958863</v>
      </c>
      <c r="AN105" s="18">
        <f t="shared" si="56"/>
        <v>56.000430755976737</v>
      </c>
      <c r="AO105" s="16">
        <f t="shared" si="57"/>
        <v>61.158733577428386</v>
      </c>
      <c r="AP105" s="18">
        <f>(7-2)/46.43</f>
        <v>0.10768899418479431</v>
      </c>
      <c r="AQ105" s="18">
        <f>2-(18.57*AP105)</f>
        <v>2.1537798836956945E-4</v>
      </c>
      <c r="AR105" s="16">
        <f>(A105 * AP105) + AQ105</f>
        <v>2.5793667887141929</v>
      </c>
    </row>
    <row r="106" spans="1:44" x14ac:dyDescent="0.3">
      <c r="A106" s="4">
        <v>23.95</v>
      </c>
      <c r="B106" s="12">
        <f>(A106*0.065)+10.79</f>
        <v>12.34675</v>
      </c>
      <c r="C106" s="13">
        <f t="shared" si="29"/>
        <v>4.3075597673917727E-2</v>
      </c>
      <c r="D106" s="14">
        <f t="shared" si="30"/>
        <v>47.20008615119535</v>
      </c>
      <c r="E106" s="16">
        <f>A106*C106+D106</f>
        <v>48.231746715485677</v>
      </c>
      <c r="F106" s="14">
        <f t="shared" si="31"/>
        <v>0.10768899418479431</v>
      </c>
      <c r="G106" s="14">
        <f t="shared" si="32"/>
        <v>68.000215377988368</v>
      </c>
      <c r="H106" s="16">
        <f t="shared" si="33"/>
        <v>70.579366788714196</v>
      </c>
      <c r="I106" s="14">
        <f t="shared" si="34"/>
        <v>-0.32306698255438293</v>
      </c>
      <c r="J106" s="14">
        <f t="shared" si="35"/>
        <v>80.999353866034895</v>
      </c>
      <c r="K106" s="16">
        <f t="shared" si="36"/>
        <v>73.261899633857425</v>
      </c>
      <c r="L106" s="14">
        <f t="shared" si="37"/>
        <v>0.21537798836958863</v>
      </c>
      <c r="M106" s="14">
        <f t="shared" si="38"/>
        <v>58.000430755976737</v>
      </c>
      <c r="N106" s="16">
        <f t="shared" si="39"/>
        <v>63.158733577428386</v>
      </c>
      <c r="O106" s="14">
        <f t="shared" si="40"/>
        <v>0.10768899418479431</v>
      </c>
      <c r="P106" s="14">
        <f t="shared" si="41"/>
        <v>33.000215377988368</v>
      </c>
      <c r="Q106" s="16">
        <f t="shared" si="42"/>
        <v>35.579366788714189</v>
      </c>
      <c r="R106" s="14">
        <f t="shared" si="43"/>
        <v>0.32306698255438293</v>
      </c>
      <c r="S106" s="14">
        <f t="shared" si="44"/>
        <v>49.000646133965105</v>
      </c>
      <c r="T106" s="16">
        <f t="shared" si="45"/>
        <v>56.738100366142575</v>
      </c>
      <c r="U106" s="12">
        <f>(67 - 62)/46.43</f>
        <v>0.10768899418479431</v>
      </c>
      <c r="V106" s="12">
        <f>62 - (18.57*U106)</f>
        <v>60.000215377988368</v>
      </c>
      <c r="W106" s="16">
        <f xml:space="preserve"> (A106 * U106) + V106</f>
        <v>62.579366788714189</v>
      </c>
      <c r="X106" s="17">
        <f t="shared" si="46"/>
        <v>4.3075597673917727E-2</v>
      </c>
      <c r="Y106" s="18">
        <f t="shared" si="47"/>
        <v>99.20008615119535</v>
      </c>
      <c r="Z106" s="16">
        <f t="shared" si="48"/>
        <v>100.23174671548568</v>
      </c>
      <c r="AA106" s="18">
        <f>(12-7)/46.43</f>
        <v>0.10768899418479431</v>
      </c>
      <c r="AB106" s="18">
        <f>7-(18.57*AA106)</f>
        <v>5.0002153779883693</v>
      </c>
      <c r="AC106" s="16">
        <f>(A106 * AA106) + AB106</f>
        <v>7.5793667887141929</v>
      </c>
      <c r="AD106" s="18">
        <f t="shared" si="49"/>
        <v>0.10768899418479431</v>
      </c>
      <c r="AE106" s="18">
        <f t="shared" si="50"/>
        <v>10.00021537798837</v>
      </c>
      <c r="AF106" s="16">
        <f t="shared" si="51"/>
        <v>12.579366788714193</v>
      </c>
      <c r="AG106" s="17">
        <f t="shared" si="52"/>
        <v>4.3075597673917727E-2</v>
      </c>
      <c r="AH106" s="18">
        <f t="shared" si="53"/>
        <v>3.2000861511953476</v>
      </c>
      <c r="AI106" s="16">
        <f t="shared" si="54"/>
        <v>4.2317467154856772</v>
      </c>
      <c r="AJ106" s="18">
        <f>(2 - 0)/46.43</f>
        <v>4.3075597673917727E-2</v>
      </c>
      <c r="AK106" s="18">
        <f>0-(18.57*AJ106)</f>
        <v>-0.79991384880465222</v>
      </c>
      <c r="AL106" s="16">
        <f>(A106 * AJ106) + AK106</f>
        <v>0.23174671548567738</v>
      </c>
      <c r="AM106" s="18">
        <f t="shared" si="55"/>
        <v>0.21537798836958863</v>
      </c>
      <c r="AN106" s="18">
        <f t="shared" si="56"/>
        <v>56.000430755976737</v>
      </c>
      <c r="AO106" s="16">
        <f t="shared" si="57"/>
        <v>61.158733577428386</v>
      </c>
      <c r="AP106" s="18">
        <f>(7-2)/46.43</f>
        <v>0.10768899418479431</v>
      </c>
      <c r="AQ106" s="18">
        <f>2-(18.57*AP106)</f>
        <v>2.1537798836956945E-4</v>
      </c>
      <c r="AR106" s="16">
        <f>(A106 * AP106) + AQ106</f>
        <v>2.5793667887141929</v>
      </c>
    </row>
    <row r="107" spans="1:44" x14ac:dyDescent="0.3">
      <c r="A107" s="4">
        <v>23.95</v>
      </c>
      <c r="B107" s="12">
        <f>(A107*0.065)+10.79</f>
        <v>12.34675</v>
      </c>
      <c r="C107" s="13">
        <f t="shared" si="29"/>
        <v>4.3075597673917727E-2</v>
      </c>
      <c r="D107" s="14">
        <f t="shared" si="30"/>
        <v>47.20008615119535</v>
      </c>
      <c r="E107" s="16">
        <f>A107*C107+D107</f>
        <v>48.231746715485677</v>
      </c>
      <c r="F107" s="14">
        <f t="shared" si="31"/>
        <v>0.10768899418479431</v>
      </c>
      <c r="G107" s="14">
        <f t="shared" si="32"/>
        <v>68.000215377988368</v>
      </c>
      <c r="H107" s="16">
        <f t="shared" si="33"/>
        <v>70.579366788714196</v>
      </c>
      <c r="I107" s="14">
        <f t="shared" si="34"/>
        <v>-0.32306698255438293</v>
      </c>
      <c r="J107" s="14">
        <f t="shared" si="35"/>
        <v>80.999353866034895</v>
      </c>
      <c r="K107" s="16">
        <f t="shared" si="36"/>
        <v>73.261899633857425</v>
      </c>
      <c r="L107" s="14">
        <f t="shared" si="37"/>
        <v>0.21537798836958863</v>
      </c>
      <c r="M107" s="14">
        <f t="shared" si="38"/>
        <v>58.000430755976737</v>
      </c>
      <c r="N107" s="16">
        <f t="shared" si="39"/>
        <v>63.158733577428386</v>
      </c>
      <c r="O107" s="14">
        <f t="shared" si="40"/>
        <v>0.10768899418479431</v>
      </c>
      <c r="P107" s="14">
        <f t="shared" si="41"/>
        <v>33.000215377988368</v>
      </c>
      <c r="Q107" s="16">
        <f t="shared" si="42"/>
        <v>35.579366788714189</v>
      </c>
      <c r="R107" s="14">
        <f t="shared" si="43"/>
        <v>0.32306698255438293</v>
      </c>
      <c r="S107" s="14">
        <f t="shared" si="44"/>
        <v>49.000646133965105</v>
      </c>
      <c r="T107" s="16">
        <f t="shared" si="45"/>
        <v>56.738100366142575</v>
      </c>
      <c r="U107" s="12">
        <f>(67 - 62)/46.43</f>
        <v>0.10768899418479431</v>
      </c>
      <c r="V107" s="12">
        <f>62 - (18.57*U107)</f>
        <v>60.000215377988368</v>
      </c>
      <c r="W107" s="16">
        <f xml:space="preserve"> (A107 * U107) + V107</f>
        <v>62.579366788714189</v>
      </c>
      <c r="X107" s="17">
        <f t="shared" si="46"/>
        <v>4.3075597673917727E-2</v>
      </c>
      <c r="Y107" s="18">
        <f t="shared" si="47"/>
        <v>99.20008615119535</v>
      </c>
      <c r="Z107" s="16">
        <f t="shared" si="48"/>
        <v>100.23174671548568</v>
      </c>
      <c r="AA107" s="18">
        <f>(12-7)/46.43</f>
        <v>0.10768899418479431</v>
      </c>
      <c r="AB107" s="18">
        <f>7-(18.57*AA107)</f>
        <v>5.0002153779883693</v>
      </c>
      <c r="AC107" s="16">
        <f>(A107 * AA107) + AB107</f>
        <v>7.5793667887141929</v>
      </c>
      <c r="AD107" s="18">
        <f t="shared" si="49"/>
        <v>0.10768899418479431</v>
      </c>
      <c r="AE107" s="18">
        <f t="shared" si="50"/>
        <v>10.00021537798837</v>
      </c>
      <c r="AF107" s="16">
        <f t="shared" si="51"/>
        <v>12.579366788714193</v>
      </c>
      <c r="AG107" s="17">
        <f t="shared" si="52"/>
        <v>4.3075597673917727E-2</v>
      </c>
      <c r="AH107" s="18">
        <f t="shared" si="53"/>
        <v>3.2000861511953476</v>
      </c>
      <c r="AI107" s="16">
        <f t="shared" si="54"/>
        <v>4.2317467154856772</v>
      </c>
      <c r="AJ107" s="18">
        <f>(2 - 0)/46.43</f>
        <v>4.3075597673917727E-2</v>
      </c>
      <c r="AK107" s="18">
        <f>0-(18.57*AJ107)</f>
        <v>-0.79991384880465222</v>
      </c>
      <c r="AL107" s="16">
        <f>(A107 * AJ107) + AK107</f>
        <v>0.23174671548567738</v>
      </c>
      <c r="AM107" s="18">
        <f t="shared" si="55"/>
        <v>0.21537798836958863</v>
      </c>
      <c r="AN107" s="18">
        <f t="shared" si="56"/>
        <v>56.000430755976737</v>
      </c>
      <c r="AO107" s="16">
        <f t="shared" si="57"/>
        <v>61.158733577428386</v>
      </c>
      <c r="AP107" s="18">
        <f>(7-2)/46.43</f>
        <v>0.10768899418479431</v>
      </c>
      <c r="AQ107" s="18">
        <f>2-(18.57*AP107)</f>
        <v>2.1537798836956945E-4</v>
      </c>
      <c r="AR107" s="16">
        <f>(A107 * AP107) + AQ107</f>
        <v>2.5793667887141929</v>
      </c>
    </row>
    <row r="108" spans="1:44" x14ac:dyDescent="0.3">
      <c r="A108" s="4">
        <v>23.95</v>
      </c>
      <c r="B108" s="12">
        <f>(A108*0.065)+10.79</f>
        <v>12.34675</v>
      </c>
      <c r="C108" s="13">
        <f t="shared" si="29"/>
        <v>4.3075597673917727E-2</v>
      </c>
      <c r="D108" s="14">
        <f t="shared" si="30"/>
        <v>47.20008615119535</v>
      </c>
      <c r="E108" s="16">
        <f>A108*C108+D108</f>
        <v>48.231746715485677</v>
      </c>
      <c r="F108" s="14">
        <f t="shared" si="31"/>
        <v>0.10768899418479431</v>
      </c>
      <c r="G108" s="14">
        <f t="shared" si="32"/>
        <v>68.000215377988368</v>
      </c>
      <c r="H108" s="16">
        <f t="shared" si="33"/>
        <v>70.579366788714196</v>
      </c>
      <c r="I108" s="14">
        <f t="shared" si="34"/>
        <v>-0.32306698255438293</v>
      </c>
      <c r="J108" s="14">
        <f t="shared" si="35"/>
        <v>80.999353866034895</v>
      </c>
      <c r="K108" s="16">
        <f t="shared" si="36"/>
        <v>73.261899633857425</v>
      </c>
      <c r="L108" s="14">
        <f t="shared" si="37"/>
        <v>0.21537798836958863</v>
      </c>
      <c r="M108" s="14">
        <f t="shared" si="38"/>
        <v>58.000430755976737</v>
      </c>
      <c r="N108" s="16">
        <f t="shared" si="39"/>
        <v>63.158733577428386</v>
      </c>
      <c r="O108" s="14">
        <f t="shared" si="40"/>
        <v>0.10768899418479431</v>
      </c>
      <c r="P108" s="14">
        <f t="shared" si="41"/>
        <v>33.000215377988368</v>
      </c>
      <c r="Q108" s="16">
        <f t="shared" si="42"/>
        <v>35.579366788714189</v>
      </c>
      <c r="R108" s="14">
        <f t="shared" si="43"/>
        <v>0.32306698255438293</v>
      </c>
      <c r="S108" s="14">
        <f t="shared" si="44"/>
        <v>49.000646133965105</v>
      </c>
      <c r="T108" s="16">
        <f t="shared" si="45"/>
        <v>56.738100366142575</v>
      </c>
      <c r="U108" s="12">
        <f>(67 - 62)/46.43</f>
        <v>0.10768899418479431</v>
      </c>
      <c r="V108" s="12">
        <f>62 - (18.57*U108)</f>
        <v>60.000215377988368</v>
      </c>
      <c r="W108" s="16">
        <f xml:space="preserve"> (A108 * U108) + V108</f>
        <v>62.579366788714189</v>
      </c>
      <c r="X108" s="17">
        <f t="shared" si="46"/>
        <v>4.3075597673917727E-2</v>
      </c>
      <c r="Y108" s="18">
        <f t="shared" si="47"/>
        <v>99.20008615119535</v>
      </c>
      <c r="Z108" s="16">
        <f t="shared" si="48"/>
        <v>100.23174671548568</v>
      </c>
      <c r="AA108" s="18">
        <f>(12-7)/46.43</f>
        <v>0.10768899418479431</v>
      </c>
      <c r="AB108" s="18">
        <f>7-(18.57*AA108)</f>
        <v>5.0002153779883693</v>
      </c>
      <c r="AC108" s="16">
        <f>(A108 * AA108) + AB108</f>
        <v>7.5793667887141929</v>
      </c>
      <c r="AD108" s="18">
        <f t="shared" si="49"/>
        <v>0.10768899418479431</v>
      </c>
      <c r="AE108" s="18">
        <f t="shared" si="50"/>
        <v>10.00021537798837</v>
      </c>
      <c r="AF108" s="16">
        <f t="shared" si="51"/>
        <v>12.579366788714193</v>
      </c>
      <c r="AG108" s="17">
        <f t="shared" si="52"/>
        <v>4.3075597673917727E-2</v>
      </c>
      <c r="AH108" s="18">
        <f t="shared" si="53"/>
        <v>3.2000861511953476</v>
      </c>
      <c r="AI108" s="16">
        <f t="shared" si="54"/>
        <v>4.2317467154856772</v>
      </c>
      <c r="AJ108" s="18">
        <f>(2 - 0)/46.43</f>
        <v>4.3075597673917727E-2</v>
      </c>
      <c r="AK108" s="18">
        <f>0-(18.57*AJ108)</f>
        <v>-0.79991384880465222</v>
      </c>
      <c r="AL108" s="16">
        <f>(A108 * AJ108) + AK108</f>
        <v>0.23174671548567738</v>
      </c>
      <c r="AM108" s="18">
        <f t="shared" si="55"/>
        <v>0.21537798836958863</v>
      </c>
      <c r="AN108" s="18">
        <f t="shared" si="56"/>
        <v>56.000430755976737</v>
      </c>
      <c r="AO108" s="16">
        <f t="shared" si="57"/>
        <v>61.158733577428386</v>
      </c>
      <c r="AP108" s="18">
        <f>(7-2)/46.43</f>
        <v>0.10768899418479431</v>
      </c>
      <c r="AQ108" s="18">
        <f>2-(18.57*AP108)</f>
        <v>2.1537798836956945E-4</v>
      </c>
      <c r="AR108" s="16">
        <f>(A108 * AP108) + AQ108</f>
        <v>2.5793667887141929</v>
      </c>
    </row>
    <row r="109" spans="1:44" x14ac:dyDescent="0.3">
      <c r="A109" s="4">
        <v>23.95</v>
      </c>
      <c r="B109" s="12">
        <f>(A109*0.065)+10.79</f>
        <v>12.34675</v>
      </c>
      <c r="C109" s="13">
        <f t="shared" si="29"/>
        <v>4.3075597673917727E-2</v>
      </c>
      <c r="D109" s="14">
        <f t="shared" si="30"/>
        <v>47.20008615119535</v>
      </c>
      <c r="E109" s="16">
        <f>A109*C109+D109</f>
        <v>48.231746715485677</v>
      </c>
      <c r="F109" s="14">
        <f t="shared" si="31"/>
        <v>0.10768899418479431</v>
      </c>
      <c r="G109" s="14">
        <f t="shared" si="32"/>
        <v>68.000215377988368</v>
      </c>
      <c r="H109" s="16">
        <f t="shared" si="33"/>
        <v>70.579366788714196</v>
      </c>
      <c r="I109" s="14">
        <f t="shared" si="34"/>
        <v>-0.32306698255438293</v>
      </c>
      <c r="J109" s="14">
        <f t="shared" si="35"/>
        <v>80.999353866034895</v>
      </c>
      <c r="K109" s="16">
        <f t="shared" si="36"/>
        <v>73.261899633857425</v>
      </c>
      <c r="L109" s="14">
        <f t="shared" si="37"/>
        <v>0.21537798836958863</v>
      </c>
      <c r="M109" s="14">
        <f t="shared" si="38"/>
        <v>58.000430755976737</v>
      </c>
      <c r="N109" s="16">
        <f t="shared" si="39"/>
        <v>63.158733577428386</v>
      </c>
      <c r="O109" s="14">
        <f t="shared" si="40"/>
        <v>0.10768899418479431</v>
      </c>
      <c r="P109" s="14">
        <f t="shared" si="41"/>
        <v>33.000215377988368</v>
      </c>
      <c r="Q109" s="16">
        <f t="shared" si="42"/>
        <v>35.579366788714189</v>
      </c>
      <c r="R109" s="14">
        <f t="shared" si="43"/>
        <v>0.32306698255438293</v>
      </c>
      <c r="S109" s="14">
        <f t="shared" si="44"/>
        <v>49.000646133965105</v>
      </c>
      <c r="T109" s="16">
        <f t="shared" si="45"/>
        <v>56.738100366142575</v>
      </c>
      <c r="U109" s="12">
        <f>(67 - 62)/46.43</f>
        <v>0.10768899418479431</v>
      </c>
      <c r="V109" s="12">
        <f>62 - (18.57*U109)</f>
        <v>60.000215377988368</v>
      </c>
      <c r="W109" s="16">
        <f xml:space="preserve"> (A109 * U109) + V109</f>
        <v>62.579366788714189</v>
      </c>
      <c r="X109" s="17">
        <f t="shared" si="46"/>
        <v>4.3075597673917727E-2</v>
      </c>
      <c r="Y109" s="18">
        <f t="shared" si="47"/>
        <v>99.20008615119535</v>
      </c>
      <c r="Z109" s="16">
        <f t="shared" si="48"/>
        <v>100.23174671548568</v>
      </c>
      <c r="AA109" s="18">
        <f>(12-7)/46.43</f>
        <v>0.10768899418479431</v>
      </c>
      <c r="AB109" s="18">
        <f>7-(18.57*AA109)</f>
        <v>5.0002153779883693</v>
      </c>
      <c r="AC109" s="16">
        <f>(A109 * AA109) + AB109</f>
        <v>7.5793667887141929</v>
      </c>
      <c r="AD109" s="18">
        <f t="shared" si="49"/>
        <v>0.10768899418479431</v>
      </c>
      <c r="AE109" s="18">
        <f t="shared" si="50"/>
        <v>10.00021537798837</v>
      </c>
      <c r="AF109" s="16">
        <f t="shared" si="51"/>
        <v>12.579366788714193</v>
      </c>
      <c r="AG109" s="17">
        <f t="shared" si="52"/>
        <v>4.3075597673917727E-2</v>
      </c>
      <c r="AH109" s="18">
        <f t="shared" si="53"/>
        <v>3.2000861511953476</v>
      </c>
      <c r="AI109" s="16">
        <f t="shared" si="54"/>
        <v>4.2317467154856772</v>
      </c>
      <c r="AJ109" s="18">
        <f>(2 - 0)/46.43</f>
        <v>4.3075597673917727E-2</v>
      </c>
      <c r="AK109" s="18">
        <f>0-(18.57*AJ109)</f>
        <v>-0.79991384880465222</v>
      </c>
      <c r="AL109" s="16">
        <f>(A109 * AJ109) + AK109</f>
        <v>0.23174671548567738</v>
      </c>
      <c r="AM109" s="18">
        <f t="shared" si="55"/>
        <v>0.21537798836958863</v>
      </c>
      <c r="AN109" s="18">
        <f t="shared" si="56"/>
        <v>56.000430755976737</v>
      </c>
      <c r="AO109" s="16">
        <f t="shared" si="57"/>
        <v>61.158733577428386</v>
      </c>
      <c r="AP109" s="18">
        <f>(7-2)/46.43</f>
        <v>0.10768899418479431</v>
      </c>
      <c r="AQ109" s="18">
        <f>2-(18.57*AP109)</f>
        <v>2.1537798836956945E-4</v>
      </c>
      <c r="AR109" s="16">
        <f>(A109 * AP109) + AQ109</f>
        <v>2.5793667887141929</v>
      </c>
    </row>
    <row r="110" spans="1:44" x14ac:dyDescent="0.3">
      <c r="A110" s="4">
        <v>23.95</v>
      </c>
      <c r="B110" s="12">
        <f>(A110*0.065)+10.79</f>
        <v>12.34675</v>
      </c>
      <c r="C110" s="13">
        <f t="shared" si="29"/>
        <v>4.3075597673917727E-2</v>
      </c>
      <c r="D110" s="14">
        <f t="shared" si="30"/>
        <v>47.20008615119535</v>
      </c>
      <c r="E110" s="16">
        <f>A110*C110+D110</f>
        <v>48.231746715485677</v>
      </c>
      <c r="F110" s="14">
        <f t="shared" si="31"/>
        <v>0.10768899418479431</v>
      </c>
      <c r="G110" s="14">
        <f t="shared" si="32"/>
        <v>68.000215377988368</v>
      </c>
      <c r="H110" s="16">
        <f t="shared" si="33"/>
        <v>70.579366788714196</v>
      </c>
      <c r="I110" s="14">
        <f t="shared" si="34"/>
        <v>-0.32306698255438293</v>
      </c>
      <c r="J110" s="14">
        <f t="shared" si="35"/>
        <v>80.999353866034895</v>
      </c>
      <c r="K110" s="16">
        <f t="shared" si="36"/>
        <v>73.261899633857425</v>
      </c>
      <c r="L110" s="14">
        <f t="shared" si="37"/>
        <v>0.21537798836958863</v>
      </c>
      <c r="M110" s="14">
        <f t="shared" si="38"/>
        <v>58.000430755976737</v>
      </c>
      <c r="N110" s="16">
        <f t="shared" si="39"/>
        <v>63.158733577428386</v>
      </c>
      <c r="O110" s="14">
        <f t="shared" si="40"/>
        <v>0.10768899418479431</v>
      </c>
      <c r="P110" s="14">
        <f t="shared" si="41"/>
        <v>33.000215377988368</v>
      </c>
      <c r="Q110" s="16">
        <f t="shared" si="42"/>
        <v>35.579366788714189</v>
      </c>
      <c r="R110" s="14">
        <f t="shared" si="43"/>
        <v>0.32306698255438293</v>
      </c>
      <c r="S110" s="14">
        <f t="shared" si="44"/>
        <v>49.000646133965105</v>
      </c>
      <c r="T110" s="16">
        <f t="shared" si="45"/>
        <v>56.738100366142575</v>
      </c>
      <c r="U110" s="12">
        <f>(67 - 62)/46.43</f>
        <v>0.10768899418479431</v>
      </c>
      <c r="V110" s="12">
        <f>62 - (18.57*U110)</f>
        <v>60.000215377988368</v>
      </c>
      <c r="W110" s="16">
        <f xml:space="preserve"> (A110 * U110) + V110</f>
        <v>62.579366788714189</v>
      </c>
      <c r="X110" s="17">
        <f t="shared" si="46"/>
        <v>4.3075597673917727E-2</v>
      </c>
      <c r="Y110" s="18">
        <f t="shared" si="47"/>
        <v>99.20008615119535</v>
      </c>
      <c r="Z110" s="16">
        <f t="shared" si="48"/>
        <v>100.23174671548568</v>
      </c>
      <c r="AA110" s="18">
        <f>(12-7)/46.43</f>
        <v>0.10768899418479431</v>
      </c>
      <c r="AB110" s="18">
        <f>7-(18.57*AA110)</f>
        <v>5.0002153779883693</v>
      </c>
      <c r="AC110" s="16">
        <f>(A110 * AA110) + AB110</f>
        <v>7.5793667887141929</v>
      </c>
      <c r="AD110" s="18">
        <f t="shared" si="49"/>
        <v>0.10768899418479431</v>
      </c>
      <c r="AE110" s="18">
        <f t="shared" si="50"/>
        <v>10.00021537798837</v>
      </c>
      <c r="AF110" s="16">
        <f t="shared" si="51"/>
        <v>12.579366788714193</v>
      </c>
      <c r="AG110" s="17">
        <f t="shared" si="52"/>
        <v>4.3075597673917727E-2</v>
      </c>
      <c r="AH110" s="18">
        <f t="shared" si="53"/>
        <v>3.2000861511953476</v>
      </c>
      <c r="AI110" s="16">
        <f t="shared" si="54"/>
        <v>4.2317467154856772</v>
      </c>
      <c r="AJ110" s="18">
        <f>(2 - 0)/46.43</f>
        <v>4.3075597673917727E-2</v>
      </c>
      <c r="AK110" s="18">
        <f>0-(18.57*AJ110)</f>
        <v>-0.79991384880465222</v>
      </c>
      <c r="AL110" s="16">
        <f>(A110 * AJ110) + AK110</f>
        <v>0.23174671548567738</v>
      </c>
      <c r="AM110" s="18">
        <f t="shared" si="55"/>
        <v>0.21537798836958863</v>
      </c>
      <c r="AN110" s="18">
        <f t="shared" si="56"/>
        <v>56.000430755976737</v>
      </c>
      <c r="AO110" s="16">
        <f t="shared" si="57"/>
        <v>61.158733577428386</v>
      </c>
      <c r="AP110" s="18">
        <f>(7-2)/46.43</f>
        <v>0.10768899418479431</v>
      </c>
      <c r="AQ110" s="18">
        <f>2-(18.57*AP110)</f>
        <v>2.1537798836956945E-4</v>
      </c>
      <c r="AR110" s="16">
        <f>(A110 * AP110) + AQ110</f>
        <v>2.5793667887141929</v>
      </c>
    </row>
    <row r="111" spans="1:44" x14ac:dyDescent="0.3">
      <c r="A111" s="4">
        <v>23.95</v>
      </c>
      <c r="B111" s="12">
        <f>(A111*0.065)+10.79</f>
        <v>12.34675</v>
      </c>
      <c r="C111" s="13">
        <f t="shared" si="29"/>
        <v>4.3075597673917727E-2</v>
      </c>
      <c r="D111" s="14">
        <f t="shared" si="30"/>
        <v>47.20008615119535</v>
      </c>
      <c r="E111" s="16">
        <f>A111*C111+D111</f>
        <v>48.231746715485677</v>
      </c>
      <c r="F111" s="14">
        <f t="shared" si="31"/>
        <v>0.10768899418479431</v>
      </c>
      <c r="G111" s="14">
        <f t="shared" si="32"/>
        <v>68.000215377988368</v>
      </c>
      <c r="H111" s="16">
        <f t="shared" si="33"/>
        <v>70.579366788714196</v>
      </c>
      <c r="I111" s="14">
        <f t="shared" si="34"/>
        <v>-0.32306698255438293</v>
      </c>
      <c r="J111" s="14">
        <f t="shared" si="35"/>
        <v>80.999353866034895</v>
      </c>
      <c r="K111" s="16">
        <f t="shared" si="36"/>
        <v>73.261899633857425</v>
      </c>
      <c r="L111" s="14">
        <f t="shared" si="37"/>
        <v>0.21537798836958863</v>
      </c>
      <c r="M111" s="14">
        <f t="shared" si="38"/>
        <v>58.000430755976737</v>
      </c>
      <c r="N111" s="16">
        <f t="shared" si="39"/>
        <v>63.158733577428386</v>
      </c>
      <c r="O111" s="14">
        <f t="shared" si="40"/>
        <v>0.10768899418479431</v>
      </c>
      <c r="P111" s="14">
        <f t="shared" si="41"/>
        <v>33.000215377988368</v>
      </c>
      <c r="Q111" s="16">
        <f t="shared" si="42"/>
        <v>35.579366788714189</v>
      </c>
      <c r="R111" s="14">
        <f t="shared" si="43"/>
        <v>0.32306698255438293</v>
      </c>
      <c r="S111" s="14">
        <f t="shared" si="44"/>
        <v>49.000646133965105</v>
      </c>
      <c r="T111" s="16">
        <f t="shared" si="45"/>
        <v>56.738100366142575</v>
      </c>
      <c r="U111" s="12">
        <f>(67 - 62)/46.43</f>
        <v>0.10768899418479431</v>
      </c>
      <c r="V111" s="12">
        <f>62 - (18.57*U111)</f>
        <v>60.000215377988368</v>
      </c>
      <c r="W111" s="16">
        <f xml:space="preserve"> (A111 * U111) + V111</f>
        <v>62.579366788714189</v>
      </c>
      <c r="X111" s="17">
        <f t="shared" si="46"/>
        <v>4.3075597673917727E-2</v>
      </c>
      <c r="Y111" s="18">
        <f t="shared" si="47"/>
        <v>99.20008615119535</v>
      </c>
      <c r="Z111" s="16">
        <f t="shared" si="48"/>
        <v>100.23174671548568</v>
      </c>
      <c r="AA111" s="18">
        <f>(12-7)/46.43</f>
        <v>0.10768899418479431</v>
      </c>
      <c r="AB111" s="18">
        <f>7-(18.57*AA111)</f>
        <v>5.0002153779883693</v>
      </c>
      <c r="AC111" s="16">
        <f>(A111 * AA111) + AB111</f>
        <v>7.5793667887141929</v>
      </c>
      <c r="AD111" s="18">
        <f t="shared" si="49"/>
        <v>0.10768899418479431</v>
      </c>
      <c r="AE111" s="18">
        <f t="shared" si="50"/>
        <v>10.00021537798837</v>
      </c>
      <c r="AF111" s="16">
        <f t="shared" si="51"/>
        <v>12.579366788714193</v>
      </c>
      <c r="AG111" s="17">
        <f t="shared" si="52"/>
        <v>4.3075597673917727E-2</v>
      </c>
      <c r="AH111" s="18">
        <f t="shared" si="53"/>
        <v>3.2000861511953476</v>
      </c>
      <c r="AI111" s="16">
        <f t="shared" si="54"/>
        <v>4.2317467154856772</v>
      </c>
      <c r="AJ111" s="18">
        <f>(2 - 0)/46.43</f>
        <v>4.3075597673917727E-2</v>
      </c>
      <c r="AK111" s="18">
        <f>0-(18.57*AJ111)</f>
        <v>-0.79991384880465222</v>
      </c>
      <c r="AL111" s="16">
        <f>(A111 * AJ111) + AK111</f>
        <v>0.23174671548567738</v>
      </c>
      <c r="AM111" s="18">
        <f t="shared" si="55"/>
        <v>0.21537798836958863</v>
      </c>
      <c r="AN111" s="18">
        <f t="shared" si="56"/>
        <v>56.000430755976737</v>
      </c>
      <c r="AO111" s="16">
        <f t="shared" si="57"/>
        <v>61.158733577428386</v>
      </c>
      <c r="AP111" s="18">
        <f>(7-2)/46.43</f>
        <v>0.10768899418479431</v>
      </c>
      <c r="AQ111" s="18">
        <f>2-(18.57*AP111)</f>
        <v>2.1537798836956945E-4</v>
      </c>
      <c r="AR111" s="16">
        <f>(A111 * AP111) + AQ111</f>
        <v>2.5793667887141929</v>
      </c>
    </row>
    <row r="112" spans="1:44" x14ac:dyDescent="0.3">
      <c r="A112" s="4">
        <v>23.95</v>
      </c>
      <c r="B112" s="12">
        <f>(A112*0.065)+10.79</f>
        <v>12.34675</v>
      </c>
      <c r="C112" s="13">
        <f t="shared" si="29"/>
        <v>4.3075597673917727E-2</v>
      </c>
      <c r="D112" s="14">
        <f t="shared" si="30"/>
        <v>47.20008615119535</v>
      </c>
      <c r="E112" s="16">
        <f>A112*C112+D112</f>
        <v>48.231746715485677</v>
      </c>
      <c r="F112" s="14">
        <f t="shared" si="31"/>
        <v>0.10768899418479431</v>
      </c>
      <c r="G112" s="14">
        <f t="shared" si="32"/>
        <v>68.000215377988368</v>
      </c>
      <c r="H112" s="16">
        <f t="shared" si="33"/>
        <v>70.579366788714196</v>
      </c>
      <c r="I112" s="14">
        <f t="shared" si="34"/>
        <v>-0.32306698255438293</v>
      </c>
      <c r="J112" s="14">
        <f t="shared" si="35"/>
        <v>80.999353866034895</v>
      </c>
      <c r="K112" s="16">
        <f t="shared" si="36"/>
        <v>73.261899633857425</v>
      </c>
      <c r="L112" s="14">
        <f t="shared" si="37"/>
        <v>0.21537798836958863</v>
      </c>
      <c r="M112" s="14">
        <f t="shared" si="38"/>
        <v>58.000430755976737</v>
      </c>
      <c r="N112" s="16">
        <f t="shared" si="39"/>
        <v>63.158733577428386</v>
      </c>
      <c r="O112" s="14">
        <f t="shared" si="40"/>
        <v>0.10768899418479431</v>
      </c>
      <c r="P112" s="14">
        <f t="shared" si="41"/>
        <v>33.000215377988368</v>
      </c>
      <c r="Q112" s="16">
        <f t="shared" si="42"/>
        <v>35.579366788714189</v>
      </c>
      <c r="R112" s="14">
        <f t="shared" si="43"/>
        <v>0.32306698255438293</v>
      </c>
      <c r="S112" s="14">
        <f t="shared" si="44"/>
        <v>49.000646133965105</v>
      </c>
      <c r="T112" s="16">
        <f t="shared" si="45"/>
        <v>56.738100366142575</v>
      </c>
      <c r="U112" s="12">
        <f>(67 - 62)/46.43</f>
        <v>0.10768899418479431</v>
      </c>
      <c r="V112" s="12">
        <f>62 - (18.57*U112)</f>
        <v>60.000215377988368</v>
      </c>
      <c r="W112" s="16">
        <f xml:space="preserve"> (A112 * U112) + V112</f>
        <v>62.579366788714189</v>
      </c>
      <c r="X112" s="17">
        <f t="shared" si="46"/>
        <v>4.3075597673917727E-2</v>
      </c>
      <c r="Y112" s="18">
        <f t="shared" si="47"/>
        <v>99.20008615119535</v>
      </c>
      <c r="Z112" s="16">
        <f t="shared" si="48"/>
        <v>100.23174671548568</v>
      </c>
      <c r="AA112" s="18">
        <f>(12-7)/46.43</f>
        <v>0.10768899418479431</v>
      </c>
      <c r="AB112" s="18">
        <f>7-(18.57*AA112)</f>
        <v>5.0002153779883693</v>
      </c>
      <c r="AC112" s="16">
        <f>(A112 * AA112) + AB112</f>
        <v>7.5793667887141929</v>
      </c>
      <c r="AD112" s="18">
        <f t="shared" si="49"/>
        <v>0.10768899418479431</v>
      </c>
      <c r="AE112" s="18">
        <f t="shared" si="50"/>
        <v>10.00021537798837</v>
      </c>
      <c r="AF112" s="16">
        <f t="shared" si="51"/>
        <v>12.579366788714193</v>
      </c>
      <c r="AG112" s="17">
        <f t="shared" si="52"/>
        <v>4.3075597673917727E-2</v>
      </c>
      <c r="AH112" s="18">
        <f t="shared" si="53"/>
        <v>3.2000861511953476</v>
      </c>
      <c r="AI112" s="16">
        <f t="shared" si="54"/>
        <v>4.2317467154856772</v>
      </c>
      <c r="AJ112" s="18">
        <f>(2 - 0)/46.43</f>
        <v>4.3075597673917727E-2</v>
      </c>
      <c r="AK112" s="18">
        <f>0-(18.57*AJ112)</f>
        <v>-0.79991384880465222</v>
      </c>
      <c r="AL112" s="16">
        <f>(A112 * AJ112) + AK112</f>
        <v>0.23174671548567738</v>
      </c>
      <c r="AM112" s="18">
        <f t="shared" si="55"/>
        <v>0.21537798836958863</v>
      </c>
      <c r="AN112" s="18">
        <f t="shared" si="56"/>
        <v>56.000430755976737</v>
      </c>
      <c r="AO112" s="16">
        <f t="shared" si="57"/>
        <v>61.158733577428386</v>
      </c>
      <c r="AP112" s="18">
        <f>(7-2)/46.43</f>
        <v>0.10768899418479431</v>
      </c>
      <c r="AQ112" s="18">
        <f>2-(18.57*AP112)</f>
        <v>2.1537798836956945E-4</v>
      </c>
      <c r="AR112" s="16">
        <f>(A112 * AP112) + AQ112</f>
        <v>2.5793667887141929</v>
      </c>
    </row>
    <row r="113" spans="1:44" x14ac:dyDescent="0.3">
      <c r="A113" s="4">
        <v>23.95</v>
      </c>
      <c r="B113" s="12">
        <f>(A113*0.065)+10.79</f>
        <v>12.34675</v>
      </c>
      <c r="C113" s="13">
        <f t="shared" si="29"/>
        <v>4.3075597673917727E-2</v>
      </c>
      <c r="D113" s="14">
        <f t="shared" si="30"/>
        <v>47.20008615119535</v>
      </c>
      <c r="E113" s="16">
        <f>A113*C113+D113</f>
        <v>48.231746715485677</v>
      </c>
      <c r="F113" s="14">
        <f t="shared" si="31"/>
        <v>0.10768899418479431</v>
      </c>
      <c r="G113" s="14">
        <f t="shared" si="32"/>
        <v>68.000215377988368</v>
      </c>
      <c r="H113" s="16">
        <f t="shared" si="33"/>
        <v>70.579366788714196</v>
      </c>
      <c r="I113" s="14">
        <f t="shared" si="34"/>
        <v>-0.32306698255438293</v>
      </c>
      <c r="J113" s="14">
        <f t="shared" si="35"/>
        <v>80.999353866034895</v>
      </c>
      <c r="K113" s="16">
        <f t="shared" si="36"/>
        <v>73.261899633857425</v>
      </c>
      <c r="L113" s="14">
        <f t="shared" si="37"/>
        <v>0.21537798836958863</v>
      </c>
      <c r="M113" s="14">
        <f t="shared" si="38"/>
        <v>58.000430755976737</v>
      </c>
      <c r="N113" s="16">
        <f t="shared" si="39"/>
        <v>63.158733577428386</v>
      </c>
      <c r="O113" s="14">
        <f t="shared" si="40"/>
        <v>0.10768899418479431</v>
      </c>
      <c r="P113" s="14">
        <f t="shared" si="41"/>
        <v>33.000215377988368</v>
      </c>
      <c r="Q113" s="16">
        <f t="shared" si="42"/>
        <v>35.579366788714189</v>
      </c>
      <c r="R113" s="14">
        <f t="shared" si="43"/>
        <v>0.32306698255438293</v>
      </c>
      <c r="S113" s="14">
        <f t="shared" si="44"/>
        <v>49.000646133965105</v>
      </c>
      <c r="T113" s="16">
        <f t="shared" si="45"/>
        <v>56.738100366142575</v>
      </c>
      <c r="U113" s="12">
        <f>(67 - 62)/46.43</f>
        <v>0.10768899418479431</v>
      </c>
      <c r="V113" s="12">
        <f>62 - (18.57*U113)</f>
        <v>60.000215377988368</v>
      </c>
      <c r="W113" s="16">
        <f xml:space="preserve"> (A113 * U113) + V113</f>
        <v>62.579366788714189</v>
      </c>
      <c r="X113" s="17">
        <f t="shared" si="46"/>
        <v>4.3075597673917727E-2</v>
      </c>
      <c r="Y113" s="18">
        <f t="shared" si="47"/>
        <v>99.20008615119535</v>
      </c>
      <c r="Z113" s="16">
        <f t="shared" si="48"/>
        <v>100.23174671548568</v>
      </c>
      <c r="AA113" s="18">
        <f>(12-7)/46.43</f>
        <v>0.10768899418479431</v>
      </c>
      <c r="AB113" s="18">
        <f>7-(18.57*AA113)</f>
        <v>5.0002153779883693</v>
      </c>
      <c r="AC113" s="16">
        <f>(A113 * AA113) + AB113</f>
        <v>7.5793667887141929</v>
      </c>
      <c r="AD113" s="18">
        <f t="shared" si="49"/>
        <v>0.10768899418479431</v>
      </c>
      <c r="AE113" s="18">
        <f t="shared" si="50"/>
        <v>10.00021537798837</v>
      </c>
      <c r="AF113" s="16">
        <f t="shared" si="51"/>
        <v>12.579366788714193</v>
      </c>
      <c r="AG113" s="17">
        <f t="shared" si="52"/>
        <v>4.3075597673917727E-2</v>
      </c>
      <c r="AH113" s="18">
        <f t="shared" si="53"/>
        <v>3.2000861511953476</v>
      </c>
      <c r="AI113" s="16">
        <f t="shared" si="54"/>
        <v>4.2317467154856772</v>
      </c>
      <c r="AJ113" s="18">
        <f>(2 - 0)/46.43</f>
        <v>4.3075597673917727E-2</v>
      </c>
      <c r="AK113" s="18">
        <f>0-(18.57*AJ113)</f>
        <v>-0.79991384880465222</v>
      </c>
      <c r="AL113" s="16">
        <f>(A113 * AJ113) + AK113</f>
        <v>0.23174671548567738</v>
      </c>
      <c r="AM113" s="18">
        <f t="shared" si="55"/>
        <v>0.21537798836958863</v>
      </c>
      <c r="AN113" s="18">
        <f t="shared" si="56"/>
        <v>56.000430755976737</v>
      </c>
      <c r="AO113" s="16">
        <f t="shared" si="57"/>
        <v>61.158733577428386</v>
      </c>
      <c r="AP113" s="18">
        <f>(7-2)/46.43</f>
        <v>0.10768899418479431</v>
      </c>
      <c r="AQ113" s="18">
        <f>2-(18.57*AP113)</f>
        <v>2.1537798836956945E-4</v>
      </c>
      <c r="AR113" s="16">
        <f>(A113 * AP113) + AQ113</f>
        <v>2.5793667887141929</v>
      </c>
    </row>
    <row r="114" spans="1:44" x14ac:dyDescent="0.3">
      <c r="A114" s="4">
        <v>23.95</v>
      </c>
      <c r="B114" s="12">
        <f>(A114*0.065)+10.79</f>
        <v>12.34675</v>
      </c>
      <c r="C114" s="13">
        <f t="shared" si="29"/>
        <v>4.3075597673917727E-2</v>
      </c>
      <c r="D114" s="14">
        <f t="shared" si="30"/>
        <v>47.20008615119535</v>
      </c>
      <c r="E114" s="16">
        <f>A114*C114+D114</f>
        <v>48.231746715485677</v>
      </c>
      <c r="F114" s="14">
        <f t="shared" si="31"/>
        <v>0.10768899418479431</v>
      </c>
      <c r="G114" s="14">
        <f t="shared" si="32"/>
        <v>68.000215377988368</v>
      </c>
      <c r="H114" s="16">
        <f t="shared" si="33"/>
        <v>70.579366788714196</v>
      </c>
      <c r="I114" s="14">
        <f t="shared" si="34"/>
        <v>-0.32306698255438293</v>
      </c>
      <c r="J114" s="14">
        <f t="shared" si="35"/>
        <v>80.999353866034895</v>
      </c>
      <c r="K114" s="16">
        <f t="shared" si="36"/>
        <v>73.261899633857425</v>
      </c>
      <c r="L114" s="14">
        <f t="shared" si="37"/>
        <v>0.21537798836958863</v>
      </c>
      <c r="M114" s="14">
        <f t="shared" si="38"/>
        <v>58.000430755976737</v>
      </c>
      <c r="N114" s="16">
        <f t="shared" si="39"/>
        <v>63.158733577428386</v>
      </c>
      <c r="O114" s="14">
        <f t="shared" si="40"/>
        <v>0.10768899418479431</v>
      </c>
      <c r="P114" s="14">
        <f t="shared" si="41"/>
        <v>33.000215377988368</v>
      </c>
      <c r="Q114" s="16">
        <f t="shared" si="42"/>
        <v>35.579366788714189</v>
      </c>
      <c r="R114" s="14">
        <f t="shared" si="43"/>
        <v>0.32306698255438293</v>
      </c>
      <c r="S114" s="14">
        <f t="shared" si="44"/>
        <v>49.000646133965105</v>
      </c>
      <c r="T114" s="16">
        <f t="shared" si="45"/>
        <v>56.738100366142575</v>
      </c>
      <c r="U114" s="12">
        <f>(67 - 62)/46.43</f>
        <v>0.10768899418479431</v>
      </c>
      <c r="V114" s="12">
        <f>62 - (18.57*U114)</f>
        <v>60.000215377988368</v>
      </c>
      <c r="W114" s="16">
        <f xml:space="preserve"> (A114 * U114) + V114</f>
        <v>62.579366788714189</v>
      </c>
      <c r="X114" s="17">
        <f t="shared" si="46"/>
        <v>4.3075597673917727E-2</v>
      </c>
      <c r="Y114" s="18">
        <f t="shared" si="47"/>
        <v>99.20008615119535</v>
      </c>
      <c r="Z114" s="16">
        <f t="shared" si="48"/>
        <v>100.23174671548568</v>
      </c>
      <c r="AA114" s="18">
        <f>(12-7)/46.43</f>
        <v>0.10768899418479431</v>
      </c>
      <c r="AB114" s="18">
        <f>7-(18.57*AA114)</f>
        <v>5.0002153779883693</v>
      </c>
      <c r="AC114" s="16">
        <f>(A114 * AA114) + AB114</f>
        <v>7.5793667887141929</v>
      </c>
      <c r="AD114" s="18">
        <f t="shared" si="49"/>
        <v>0.10768899418479431</v>
      </c>
      <c r="AE114" s="18">
        <f t="shared" si="50"/>
        <v>10.00021537798837</v>
      </c>
      <c r="AF114" s="16">
        <f t="shared" si="51"/>
        <v>12.579366788714193</v>
      </c>
      <c r="AG114" s="17">
        <f t="shared" si="52"/>
        <v>4.3075597673917727E-2</v>
      </c>
      <c r="AH114" s="18">
        <f t="shared" si="53"/>
        <v>3.2000861511953476</v>
      </c>
      <c r="AI114" s="16">
        <f t="shared" si="54"/>
        <v>4.2317467154856772</v>
      </c>
      <c r="AJ114" s="18">
        <f>(2 - 0)/46.43</f>
        <v>4.3075597673917727E-2</v>
      </c>
      <c r="AK114" s="18">
        <f>0-(18.57*AJ114)</f>
        <v>-0.79991384880465222</v>
      </c>
      <c r="AL114" s="16">
        <f>(A114 * AJ114) + AK114</f>
        <v>0.23174671548567738</v>
      </c>
      <c r="AM114" s="18">
        <f t="shared" si="55"/>
        <v>0.21537798836958863</v>
      </c>
      <c r="AN114" s="18">
        <f t="shared" si="56"/>
        <v>56.000430755976737</v>
      </c>
      <c r="AO114" s="16">
        <f t="shared" si="57"/>
        <v>61.158733577428386</v>
      </c>
      <c r="AP114" s="18">
        <f>(7-2)/46.43</f>
        <v>0.10768899418479431</v>
      </c>
      <c r="AQ114" s="18">
        <f>2-(18.57*AP114)</f>
        <v>2.1537798836956945E-4</v>
      </c>
      <c r="AR114" s="16">
        <f>(A114 * AP114) + AQ114</f>
        <v>2.5793667887141929</v>
      </c>
    </row>
    <row r="115" spans="1:44" x14ac:dyDescent="0.3">
      <c r="A115" s="4">
        <v>23.95</v>
      </c>
      <c r="B115" s="12">
        <f>(A115*0.065)+10.79</f>
        <v>12.34675</v>
      </c>
      <c r="C115" s="13">
        <f t="shared" si="29"/>
        <v>4.3075597673917727E-2</v>
      </c>
      <c r="D115" s="14">
        <f t="shared" si="30"/>
        <v>47.20008615119535</v>
      </c>
      <c r="E115" s="16">
        <f>A115*C115+D115</f>
        <v>48.231746715485677</v>
      </c>
      <c r="F115" s="14">
        <f t="shared" si="31"/>
        <v>0.10768899418479431</v>
      </c>
      <c r="G115" s="14">
        <f t="shared" si="32"/>
        <v>68.000215377988368</v>
      </c>
      <c r="H115" s="16">
        <f t="shared" si="33"/>
        <v>70.579366788714196</v>
      </c>
      <c r="I115" s="14">
        <f t="shared" si="34"/>
        <v>-0.32306698255438293</v>
      </c>
      <c r="J115" s="14">
        <f t="shared" si="35"/>
        <v>80.999353866034895</v>
      </c>
      <c r="K115" s="16">
        <f t="shared" si="36"/>
        <v>73.261899633857425</v>
      </c>
      <c r="L115" s="14">
        <f t="shared" si="37"/>
        <v>0.21537798836958863</v>
      </c>
      <c r="M115" s="14">
        <f t="shared" si="38"/>
        <v>58.000430755976737</v>
      </c>
      <c r="N115" s="16">
        <f t="shared" si="39"/>
        <v>63.158733577428386</v>
      </c>
      <c r="O115" s="14">
        <f t="shared" si="40"/>
        <v>0.10768899418479431</v>
      </c>
      <c r="P115" s="14">
        <f t="shared" si="41"/>
        <v>33.000215377988368</v>
      </c>
      <c r="Q115" s="16">
        <f t="shared" si="42"/>
        <v>35.579366788714189</v>
      </c>
      <c r="R115" s="14">
        <f t="shared" si="43"/>
        <v>0.32306698255438293</v>
      </c>
      <c r="S115" s="14">
        <f t="shared" si="44"/>
        <v>49.000646133965105</v>
      </c>
      <c r="T115" s="16">
        <f t="shared" si="45"/>
        <v>56.738100366142575</v>
      </c>
      <c r="U115" s="12">
        <f>(67 - 62)/46.43</f>
        <v>0.10768899418479431</v>
      </c>
      <c r="V115" s="12">
        <f>62 - (18.57*U115)</f>
        <v>60.000215377988368</v>
      </c>
      <c r="W115" s="16">
        <f xml:space="preserve"> (A115 * U115) + V115</f>
        <v>62.579366788714189</v>
      </c>
      <c r="X115" s="17">
        <f t="shared" si="46"/>
        <v>4.3075597673917727E-2</v>
      </c>
      <c r="Y115" s="18">
        <f t="shared" si="47"/>
        <v>99.20008615119535</v>
      </c>
      <c r="Z115" s="16">
        <f t="shared" si="48"/>
        <v>100.23174671548568</v>
      </c>
      <c r="AA115" s="18">
        <f>(12-7)/46.43</f>
        <v>0.10768899418479431</v>
      </c>
      <c r="AB115" s="18">
        <f>7-(18.57*AA115)</f>
        <v>5.0002153779883693</v>
      </c>
      <c r="AC115" s="16">
        <f>(A115 * AA115) + AB115</f>
        <v>7.5793667887141929</v>
      </c>
      <c r="AD115" s="18">
        <f t="shared" si="49"/>
        <v>0.10768899418479431</v>
      </c>
      <c r="AE115" s="18">
        <f t="shared" si="50"/>
        <v>10.00021537798837</v>
      </c>
      <c r="AF115" s="16">
        <f t="shared" si="51"/>
        <v>12.579366788714193</v>
      </c>
      <c r="AG115" s="17">
        <f t="shared" si="52"/>
        <v>4.3075597673917727E-2</v>
      </c>
      <c r="AH115" s="18">
        <f t="shared" si="53"/>
        <v>3.2000861511953476</v>
      </c>
      <c r="AI115" s="16">
        <f t="shared" si="54"/>
        <v>4.2317467154856772</v>
      </c>
      <c r="AJ115" s="18">
        <f>(2 - 0)/46.43</f>
        <v>4.3075597673917727E-2</v>
      </c>
      <c r="AK115" s="18">
        <f>0-(18.57*AJ115)</f>
        <v>-0.79991384880465222</v>
      </c>
      <c r="AL115" s="16">
        <f>(A115 * AJ115) + AK115</f>
        <v>0.23174671548567738</v>
      </c>
      <c r="AM115" s="18">
        <f t="shared" si="55"/>
        <v>0.21537798836958863</v>
      </c>
      <c r="AN115" s="18">
        <f t="shared" si="56"/>
        <v>56.000430755976737</v>
      </c>
      <c r="AO115" s="16">
        <f t="shared" si="57"/>
        <v>61.158733577428386</v>
      </c>
      <c r="AP115" s="18">
        <f>(7-2)/46.43</f>
        <v>0.10768899418479431</v>
      </c>
      <c r="AQ115" s="18">
        <f>2-(18.57*AP115)</f>
        <v>2.1537798836956945E-4</v>
      </c>
      <c r="AR115" s="16">
        <f>(A115 * AP115) + AQ115</f>
        <v>2.5793667887141929</v>
      </c>
    </row>
    <row r="116" spans="1:44" x14ac:dyDescent="0.3">
      <c r="A116" s="4">
        <v>24.44</v>
      </c>
      <c r="B116" s="12">
        <f>(A116*0.065)+10.79</f>
        <v>12.378599999999999</v>
      </c>
      <c r="C116" s="13">
        <f t="shared" si="29"/>
        <v>4.3075597673917727E-2</v>
      </c>
      <c r="D116" s="14">
        <f t="shared" si="30"/>
        <v>47.20008615119535</v>
      </c>
      <c r="E116" s="16">
        <f>A116*C116+D116</f>
        <v>48.2528537583459</v>
      </c>
      <c r="F116" s="14">
        <f t="shared" si="31"/>
        <v>0.10768899418479431</v>
      </c>
      <c r="G116" s="14">
        <f t="shared" si="32"/>
        <v>68.000215377988368</v>
      </c>
      <c r="H116" s="16">
        <f t="shared" si="33"/>
        <v>70.632134395864739</v>
      </c>
      <c r="I116" s="14">
        <f t="shared" si="34"/>
        <v>-0.32306698255438293</v>
      </c>
      <c r="J116" s="14">
        <f t="shared" si="35"/>
        <v>80.999353866034895</v>
      </c>
      <c r="K116" s="16">
        <f t="shared" si="36"/>
        <v>73.103596812405769</v>
      </c>
      <c r="L116" s="14">
        <f t="shared" si="37"/>
        <v>0.21537798836958863</v>
      </c>
      <c r="M116" s="14">
        <f t="shared" si="38"/>
        <v>58.000430755976737</v>
      </c>
      <c r="N116" s="16">
        <f t="shared" si="39"/>
        <v>63.264268791729485</v>
      </c>
      <c r="O116" s="14">
        <f t="shared" si="40"/>
        <v>0.10768899418479431</v>
      </c>
      <c r="P116" s="14">
        <f t="shared" si="41"/>
        <v>33.000215377988368</v>
      </c>
      <c r="Q116" s="16">
        <f t="shared" si="42"/>
        <v>35.632134395864739</v>
      </c>
      <c r="R116" s="14">
        <f t="shared" si="43"/>
        <v>0.32306698255438293</v>
      </c>
      <c r="S116" s="14">
        <f t="shared" si="44"/>
        <v>49.000646133965105</v>
      </c>
      <c r="T116" s="16">
        <f t="shared" si="45"/>
        <v>56.896403187594224</v>
      </c>
      <c r="U116" s="12">
        <f>(67 - 62)/46.43</f>
        <v>0.10768899418479431</v>
      </c>
      <c r="V116" s="12">
        <f>62 - (18.57*U116)</f>
        <v>60.000215377988368</v>
      </c>
      <c r="W116" s="16">
        <f xml:space="preserve"> (A116 * U116) + V116</f>
        <v>62.632134395864739</v>
      </c>
      <c r="X116" s="17">
        <f t="shared" si="46"/>
        <v>4.3075597673917727E-2</v>
      </c>
      <c r="Y116" s="18">
        <f t="shared" si="47"/>
        <v>99.20008615119535</v>
      </c>
      <c r="Z116" s="16">
        <f t="shared" si="48"/>
        <v>100.25285375834589</v>
      </c>
      <c r="AA116" s="18">
        <f>(12-7)/46.43</f>
        <v>0.10768899418479431</v>
      </c>
      <c r="AB116" s="18">
        <f>7-(18.57*AA116)</f>
        <v>5.0002153779883693</v>
      </c>
      <c r="AC116" s="16">
        <f>(A116 * AA116) + AB116</f>
        <v>7.6321343958647425</v>
      </c>
      <c r="AD116" s="18">
        <f t="shared" si="49"/>
        <v>0.10768899418479431</v>
      </c>
      <c r="AE116" s="18">
        <f t="shared" si="50"/>
        <v>10.00021537798837</v>
      </c>
      <c r="AF116" s="16">
        <f t="shared" si="51"/>
        <v>12.632134395864743</v>
      </c>
      <c r="AG116" s="17">
        <f t="shared" si="52"/>
        <v>4.3075597673917727E-2</v>
      </c>
      <c r="AH116" s="18">
        <f t="shared" si="53"/>
        <v>3.2000861511953476</v>
      </c>
      <c r="AI116" s="16">
        <f t="shared" si="54"/>
        <v>4.2528537583458972</v>
      </c>
      <c r="AJ116" s="18">
        <f>(2 - 0)/46.43</f>
        <v>4.3075597673917727E-2</v>
      </c>
      <c r="AK116" s="18">
        <f>0-(18.57*AJ116)</f>
        <v>-0.79991384880465222</v>
      </c>
      <c r="AL116" s="16">
        <f>(A116 * AJ116) + AK116</f>
        <v>0.25285375834589718</v>
      </c>
      <c r="AM116" s="18">
        <f t="shared" si="55"/>
        <v>0.21537798836958863</v>
      </c>
      <c r="AN116" s="18">
        <f t="shared" si="56"/>
        <v>56.000430755976737</v>
      </c>
      <c r="AO116" s="16">
        <f t="shared" si="57"/>
        <v>61.264268791729485</v>
      </c>
      <c r="AP116" s="18">
        <f>(7-2)/46.43</f>
        <v>0.10768899418479431</v>
      </c>
      <c r="AQ116" s="18">
        <f>2-(18.57*AP116)</f>
        <v>2.1537798836956945E-4</v>
      </c>
      <c r="AR116" s="16">
        <f>(A116 * AP116) + AQ116</f>
        <v>2.6321343958647425</v>
      </c>
    </row>
    <row r="117" spans="1:44" x14ac:dyDescent="0.3">
      <c r="A117" s="4">
        <v>24.44</v>
      </c>
      <c r="B117" s="12">
        <f>(A117*0.065)+10.79</f>
        <v>12.378599999999999</v>
      </c>
      <c r="C117" s="13">
        <f t="shared" si="29"/>
        <v>4.3075597673917727E-2</v>
      </c>
      <c r="D117" s="14">
        <f t="shared" si="30"/>
        <v>47.20008615119535</v>
      </c>
      <c r="E117" s="16">
        <f>A117*C117+D117</f>
        <v>48.2528537583459</v>
      </c>
      <c r="F117" s="14">
        <f t="shared" si="31"/>
        <v>0.10768899418479431</v>
      </c>
      <c r="G117" s="14">
        <f t="shared" si="32"/>
        <v>68.000215377988368</v>
      </c>
      <c r="H117" s="16">
        <f t="shared" si="33"/>
        <v>70.632134395864739</v>
      </c>
      <c r="I117" s="14">
        <f t="shared" si="34"/>
        <v>-0.32306698255438293</v>
      </c>
      <c r="J117" s="14">
        <f t="shared" si="35"/>
        <v>80.999353866034895</v>
      </c>
      <c r="K117" s="16">
        <f t="shared" si="36"/>
        <v>73.103596812405769</v>
      </c>
      <c r="L117" s="14">
        <f t="shared" si="37"/>
        <v>0.21537798836958863</v>
      </c>
      <c r="M117" s="14">
        <f t="shared" si="38"/>
        <v>58.000430755976737</v>
      </c>
      <c r="N117" s="16">
        <f t="shared" si="39"/>
        <v>63.264268791729485</v>
      </c>
      <c r="O117" s="14">
        <f t="shared" si="40"/>
        <v>0.10768899418479431</v>
      </c>
      <c r="P117" s="14">
        <f t="shared" si="41"/>
        <v>33.000215377988368</v>
      </c>
      <c r="Q117" s="16">
        <f t="shared" si="42"/>
        <v>35.632134395864739</v>
      </c>
      <c r="R117" s="14">
        <f t="shared" si="43"/>
        <v>0.32306698255438293</v>
      </c>
      <c r="S117" s="14">
        <f t="shared" si="44"/>
        <v>49.000646133965105</v>
      </c>
      <c r="T117" s="16">
        <f t="shared" si="45"/>
        <v>56.896403187594224</v>
      </c>
      <c r="U117" s="12">
        <f>(67 - 62)/46.43</f>
        <v>0.10768899418479431</v>
      </c>
      <c r="V117" s="12">
        <f>62 - (18.57*U117)</f>
        <v>60.000215377988368</v>
      </c>
      <c r="W117" s="16">
        <f xml:space="preserve"> (A117 * U117) + V117</f>
        <v>62.632134395864739</v>
      </c>
      <c r="X117" s="17">
        <f t="shared" si="46"/>
        <v>4.3075597673917727E-2</v>
      </c>
      <c r="Y117" s="18">
        <f t="shared" si="47"/>
        <v>99.20008615119535</v>
      </c>
      <c r="Z117" s="16">
        <f t="shared" si="48"/>
        <v>100.25285375834589</v>
      </c>
      <c r="AA117" s="18">
        <f>(12-7)/46.43</f>
        <v>0.10768899418479431</v>
      </c>
      <c r="AB117" s="18">
        <f>7-(18.57*AA117)</f>
        <v>5.0002153779883693</v>
      </c>
      <c r="AC117" s="16">
        <f>(A117 * AA117) + AB117</f>
        <v>7.6321343958647425</v>
      </c>
      <c r="AD117" s="18">
        <f t="shared" si="49"/>
        <v>0.10768899418479431</v>
      </c>
      <c r="AE117" s="18">
        <f t="shared" si="50"/>
        <v>10.00021537798837</v>
      </c>
      <c r="AF117" s="16">
        <f t="shared" si="51"/>
        <v>12.632134395864743</v>
      </c>
      <c r="AG117" s="17">
        <f t="shared" si="52"/>
        <v>4.3075597673917727E-2</v>
      </c>
      <c r="AH117" s="18">
        <f t="shared" si="53"/>
        <v>3.2000861511953476</v>
      </c>
      <c r="AI117" s="16">
        <f t="shared" si="54"/>
        <v>4.2528537583458972</v>
      </c>
      <c r="AJ117" s="18">
        <f>(2 - 0)/46.43</f>
        <v>4.3075597673917727E-2</v>
      </c>
      <c r="AK117" s="18">
        <f>0-(18.57*AJ117)</f>
        <v>-0.79991384880465222</v>
      </c>
      <c r="AL117" s="16">
        <f>(A117 * AJ117) + AK117</f>
        <v>0.25285375834589718</v>
      </c>
      <c r="AM117" s="18">
        <f t="shared" si="55"/>
        <v>0.21537798836958863</v>
      </c>
      <c r="AN117" s="18">
        <f t="shared" si="56"/>
        <v>56.000430755976737</v>
      </c>
      <c r="AO117" s="16">
        <f t="shared" si="57"/>
        <v>61.264268791729485</v>
      </c>
      <c r="AP117" s="18">
        <f>(7-2)/46.43</f>
        <v>0.10768899418479431</v>
      </c>
      <c r="AQ117" s="18">
        <f>2-(18.57*AP117)</f>
        <v>2.1537798836956945E-4</v>
      </c>
      <c r="AR117" s="16">
        <f>(A117 * AP117) + AQ117</f>
        <v>2.6321343958647425</v>
      </c>
    </row>
    <row r="118" spans="1:44" x14ac:dyDescent="0.3">
      <c r="A118" s="4">
        <v>24.44</v>
      </c>
      <c r="B118" s="12">
        <f>(A118*0.065)+10.79</f>
        <v>12.378599999999999</v>
      </c>
      <c r="C118" s="13">
        <f t="shared" si="29"/>
        <v>4.3075597673917727E-2</v>
      </c>
      <c r="D118" s="14">
        <f t="shared" si="30"/>
        <v>47.20008615119535</v>
      </c>
      <c r="E118" s="16">
        <f>A118*C118+D118</f>
        <v>48.2528537583459</v>
      </c>
      <c r="F118" s="14">
        <f t="shared" si="31"/>
        <v>0.10768899418479431</v>
      </c>
      <c r="G118" s="14">
        <f t="shared" si="32"/>
        <v>68.000215377988368</v>
      </c>
      <c r="H118" s="16">
        <f t="shared" si="33"/>
        <v>70.632134395864739</v>
      </c>
      <c r="I118" s="14">
        <f t="shared" si="34"/>
        <v>-0.32306698255438293</v>
      </c>
      <c r="J118" s="14">
        <f t="shared" si="35"/>
        <v>80.999353866034895</v>
      </c>
      <c r="K118" s="16">
        <f t="shared" si="36"/>
        <v>73.103596812405769</v>
      </c>
      <c r="L118" s="14">
        <f t="shared" si="37"/>
        <v>0.21537798836958863</v>
      </c>
      <c r="M118" s="14">
        <f t="shared" si="38"/>
        <v>58.000430755976737</v>
      </c>
      <c r="N118" s="16">
        <f t="shared" si="39"/>
        <v>63.264268791729485</v>
      </c>
      <c r="O118" s="14">
        <f t="shared" si="40"/>
        <v>0.10768899418479431</v>
      </c>
      <c r="P118" s="14">
        <f t="shared" si="41"/>
        <v>33.000215377988368</v>
      </c>
      <c r="Q118" s="16">
        <f t="shared" si="42"/>
        <v>35.632134395864739</v>
      </c>
      <c r="R118" s="14">
        <f t="shared" si="43"/>
        <v>0.32306698255438293</v>
      </c>
      <c r="S118" s="14">
        <f t="shared" si="44"/>
        <v>49.000646133965105</v>
      </c>
      <c r="T118" s="16">
        <f t="shared" si="45"/>
        <v>56.896403187594224</v>
      </c>
      <c r="U118" s="12">
        <f>(67 - 62)/46.43</f>
        <v>0.10768899418479431</v>
      </c>
      <c r="V118" s="12">
        <f>62 - (18.57*U118)</f>
        <v>60.000215377988368</v>
      </c>
      <c r="W118" s="16">
        <f xml:space="preserve"> (A118 * U118) + V118</f>
        <v>62.632134395864739</v>
      </c>
      <c r="X118" s="17">
        <f t="shared" si="46"/>
        <v>4.3075597673917727E-2</v>
      </c>
      <c r="Y118" s="18">
        <f t="shared" si="47"/>
        <v>99.20008615119535</v>
      </c>
      <c r="Z118" s="16">
        <f t="shared" si="48"/>
        <v>100.25285375834589</v>
      </c>
      <c r="AA118" s="18">
        <f>(12-7)/46.43</f>
        <v>0.10768899418479431</v>
      </c>
      <c r="AB118" s="18">
        <f>7-(18.57*AA118)</f>
        <v>5.0002153779883693</v>
      </c>
      <c r="AC118" s="16">
        <f>(A118 * AA118) + AB118</f>
        <v>7.6321343958647425</v>
      </c>
      <c r="AD118" s="18">
        <f t="shared" si="49"/>
        <v>0.10768899418479431</v>
      </c>
      <c r="AE118" s="18">
        <f t="shared" si="50"/>
        <v>10.00021537798837</v>
      </c>
      <c r="AF118" s="16">
        <f t="shared" si="51"/>
        <v>12.632134395864743</v>
      </c>
      <c r="AG118" s="17">
        <f t="shared" si="52"/>
        <v>4.3075597673917727E-2</v>
      </c>
      <c r="AH118" s="18">
        <f t="shared" si="53"/>
        <v>3.2000861511953476</v>
      </c>
      <c r="AI118" s="16">
        <f t="shared" si="54"/>
        <v>4.2528537583458972</v>
      </c>
      <c r="AJ118" s="18">
        <f>(2 - 0)/46.43</f>
        <v>4.3075597673917727E-2</v>
      </c>
      <c r="AK118" s="18">
        <f>0-(18.57*AJ118)</f>
        <v>-0.79991384880465222</v>
      </c>
      <c r="AL118" s="16">
        <f>(A118 * AJ118) + AK118</f>
        <v>0.25285375834589718</v>
      </c>
      <c r="AM118" s="18">
        <f t="shared" si="55"/>
        <v>0.21537798836958863</v>
      </c>
      <c r="AN118" s="18">
        <f t="shared" si="56"/>
        <v>56.000430755976737</v>
      </c>
      <c r="AO118" s="16">
        <f t="shared" si="57"/>
        <v>61.264268791729485</v>
      </c>
      <c r="AP118" s="18">
        <f>(7-2)/46.43</f>
        <v>0.10768899418479431</v>
      </c>
      <c r="AQ118" s="18">
        <f>2-(18.57*AP118)</f>
        <v>2.1537798836956945E-4</v>
      </c>
      <c r="AR118" s="16">
        <f>(A118 * AP118) + AQ118</f>
        <v>2.6321343958647425</v>
      </c>
    </row>
    <row r="119" spans="1:44" x14ac:dyDescent="0.3">
      <c r="A119" s="4">
        <v>24.44</v>
      </c>
      <c r="B119" s="12">
        <f>(A119*0.065)+10.79</f>
        <v>12.378599999999999</v>
      </c>
      <c r="C119" s="13">
        <f t="shared" si="29"/>
        <v>4.3075597673917727E-2</v>
      </c>
      <c r="D119" s="14">
        <f t="shared" si="30"/>
        <v>47.20008615119535</v>
      </c>
      <c r="E119" s="16">
        <f>A119*C119+D119</f>
        <v>48.2528537583459</v>
      </c>
      <c r="F119" s="14">
        <f t="shared" si="31"/>
        <v>0.10768899418479431</v>
      </c>
      <c r="G119" s="14">
        <f t="shared" si="32"/>
        <v>68.000215377988368</v>
      </c>
      <c r="H119" s="16">
        <f t="shared" si="33"/>
        <v>70.632134395864739</v>
      </c>
      <c r="I119" s="14">
        <f t="shared" si="34"/>
        <v>-0.32306698255438293</v>
      </c>
      <c r="J119" s="14">
        <f t="shared" si="35"/>
        <v>80.999353866034895</v>
      </c>
      <c r="K119" s="16">
        <f t="shared" si="36"/>
        <v>73.103596812405769</v>
      </c>
      <c r="L119" s="14">
        <f t="shared" si="37"/>
        <v>0.21537798836958863</v>
      </c>
      <c r="M119" s="14">
        <f t="shared" si="38"/>
        <v>58.000430755976737</v>
      </c>
      <c r="N119" s="16">
        <f t="shared" si="39"/>
        <v>63.264268791729485</v>
      </c>
      <c r="O119" s="14">
        <f t="shared" si="40"/>
        <v>0.10768899418479431</v>
      </c>
      <c r="P119" s="14">
        <f t="shared" si="41"/>
        <v>33.000215377988368</v>
      </c>
      <c r="Q119" s="16">
        <f t="shared" si="42"/>
        <v>35.632134395864739</v>
      </c>
      <c r="R119" s="14">
        <f t="shared" si="43"/>
        <v>0.32306698255438293</v>
      </c>
      <c r="S119" s="14">
        <f t="shared" si="44"/>
        <v>49.000646133965105</v>
      </c>
      <c r="T119" s="16">
        <f t="shared" si="45"/>
        <v>56.896403187594224</v>
      </c>
      <c r="U119" s="12">
        <f>(67 - 62)/46.43</f>
        <v>0.10768899418479431</v>
      </c>
      <c r="V119" s="12">
        <f>62 - (18.57*U119)</f>
        <v>60.000215377988368</v>
      </c>
      <c r="W119" s="16">
        <f xml:space="preserve"> (A119 * U119) + V119</f>
        <v>62.632134395864739</v>
      </c>
      <c r="X119" s="17">
        <f t="shared" si="46"/>
        <v>4.3075597673917727E-2</v>
      </c>
      <c r="Y119" s="18">
        <f t="shared" si="47"/>
        <v>99.20008615119535</v>
      </c>
      <c r="Z119" s="16">
        <f t="shared" si="48"/>
        <v>100.25285375834589</v>
      </c>
      <c r="AA119" s="18">
        <f>(12-7)/46.43</f>
        <v>0.10768899418479431</v>
      </c>
      <c r="AB119" s="18">
        <f>7-(18.57*AA119)</f>
        <v>5.0002153779883693</v>
      </c>
      <c r="AC119" s="16">
        <f>(A119 * AA119) + AB119</f>
        <v>7.6321343958647425</v>
      </c>
      <c r="AD119" s="18">
        <f t="shared" si="49"/>
        <v>0.10768899418479431</v>
      </c>
      <c r="AE119" s="18">
        <f t="shared" si="50"/>
        <v>10.00021537798837</v>
      </c>
      <c r="AF119" s="16">
        <f t="shared" si="51"/>
        <v>12.632134395864743</v>
      </c>
      <c r="AG119" s="17">
        <f t="shared" si="52"/>
        <v>4.3075597673917727E-2</v>
      </c>
      <c r="AH119" s="18">
        <f t="shared" si="53"/>
        <v>3.2000861511953476</v>
      </c>
      <c r="AI119" s="16">
        <f t="shared" si="54"/>
        <v>4.2528537583458972</v>
      </c>
      <c r="AJ119" s="18">
        <f>(2 - 0)/46.43</f>
        <v>4.3075597673917727E-2</v>
      </c>
      <c r="AK119" s="18">
        <f>0-(18.57*AJ119)</f>
        <v>-0.79991384880465222</v>
      </c>
      <c r="AL119" s="16">
        <f>(A119 * AJ119) + AK119</f>
        <v>0.25285375834589718</v>
      </c>
      <c r="AM119" s="18">
        <f t="shared" si="55"/>
        <v>0.21537798836958863</v>
      </c>
      <c r="AN119" s="18">
        <f t="shared" si="56"/>
        <v>56.000430755976737</v>
      </c>
      <c r="AO119" s="16">
        <f t="shared" si="57"/>
        <v>61.264268791729485</v>
      </c>
      <c r="AP119" s="18">
        <f>(7-2)/46.43</f>
        <v>0.10768899418479431</v>
      </c>
      <c r="AQ119" s="18">
        <f>2-(18.57*AP119)</f>
        <v>2.1537798836956945E-4</v>
      </c>
      <c r="AR119" s="16">
        <f>(A119 * AP119) + AQ119</f>
        <v>2.6321343958647425</v>
      </c>
    </row>
    <row r="120" spans="1:44" x14ac:dyDescent="0.3">
      <c r="A120" s="4">
        <v>24.44</v>
      </c>
      <c r="B120" s="12">
        <f>(A120*0.065)+10.79</f>
        <v>12.378599999999999</v>
      </c>
      <c r="C120" s="13">
        <f t="shared" si="29"/>
        <v>4.3075597673917727E-2</v>
      </c>
      <c r="D120" s="14">
        <f t="shared" si="30"/>
        <v>47.20008615119535</v>
      </c>
      <c r="E120" s="16">
        <f>A120*C120+D120</f>
        <v>48.2528537583459</v>
      </c>
      <c r="F120" s="14">
        <f t="shared" si="31"/>
        <v>0.10768899418479431</v>
      </c>
      <c r="G120" s="14">
        <f t="shared" si="32"/>
        <v>68.000215377988368</v>
      </c>
      <c r="H120" s="16">
        <f t="shared" si="33"/>
        <v>70.632134395864739</v>
      </c>
      <c r="I120" s="14">
        <f t="shared" si="34"/>
        <v>-0.32306698255438293</v>
      </c>
      <c r="J120" s="14">
        <f t="shared" si="35"/>
        <v>80.999353866034895</v>
      </c>
      <c r="K120" s="16">
        <f t="shared" si="36"/>
        <v>73.103596812405769</v>
      </c>
      <c r="L120" s="14">
        <f t="shared" si="37"/>
        <v>0.21537798836958863</v>
      </c>
      <c r="M120" s="14">
        <f t="shared" si="38"/>
        <v>58.000430755976737</v>
      </c>
      <c r="N120" s="16">
        <f t="shared" si="39"/>
        <v>63.264268791729485</v>
      </c>
      <c r="O120" s="14">
        <f t="shared" si="40"/>
        <v>0.10768899418479431</v>
      </c>
      <c r="P120" s="14">
        <f t="shared" si="41"/>
        <v>33.000215377988368</v>
      </c>
      <c r="Q120" s="16">
        <f t="shared" si="42"/>
        <v>35.632134395864739</v>
      </c>
      <c r="R120" s="14">
        <f t="shared" si="43"/>
        <v>0.32306698255438293</v>
      </c>
      <c r="S120" s="14">
        <f t="shared" si="44"/>
        <v>49.000646133965105</v>
      </c>
      <c r="T120" s="16">
        <f t="shared" si="45"/>
        <v>56.896403187594224</v>
      </c>
      <c r="U120" s="12">
        <f>(67 - 62)/46.43</f>
        <v>0.10768899418479431</v>
      </c>
      <c r="V120" s="12">
        <f>62 - (18.57*U120)</f>
        <v>60.000215377988368</v>
      </c>
      <c r="W120" s="16">
        <f xml:space="preserve"> (A120 * U120) + V120</f>
        <v>62.632134395864739</v>
      </c>
      <c r="X120" s="17">
        <f t="shared" si="46"/>
        <v>4.3075597673917727E-2</v>
      </c>
      <c r="Y120" s="18">
        <f t="shared" si="47"/>
        <v>99.20008615119535</v>
      </c>
      <c r="Z120" s="16">
        <f t="shared" si="48"/>
        <v>100.25285375834589</v>
      </c>
      <c r="AA120" s="18">
        <f>(12-7)/46.43</f>
        <v>0.10768899418479431</v>
      </c>
      <c r="AB120" s="18">
        <f>7-(18.57*AA120)</f>
        <v>5.0002153779883693</v>
      </c>
      <c r="AC120" s="16">
        <f>(A120 * AA120) + AB120</f>
        <v>7.6321343958647425</v>
      </c>
      <c r="AD120" s="18">
        <f t="shared" si="49"/>
        <v>0.10768899418479431</v>
      </c>
      <c r="AE120" s="18">
        <f t="shared" si="50"/>
        <v>10.00021537798837</v>
      </c>
      <c r="AF120" s="16">
        <f t="shared" si="51"/>
        <v>12.632134395864743</v>
      </c>
      <c r="AG120" s="17">
        <f t="shared" si="52"/>
        <v>4.3075597673917727E-2</v>
      </c>
      <c r="AH120" s="18">
        <f t="shared" si="53"/>
        <v>3.2000861511953476</v>
      </c>
      <c r="AI120" s="16">
        <f t="shared" si="54"/>
        <v>4.2528537583458972</v>
      </c>
      <c r="AJ120" s="18">
        <f>(2 - 0)/46.43</f>
        <v>4.3075597673917727E-2</v>
      </c>
      <c r="AK120" s="18">
        <f>0-(18.57*AJ120)</f>
        <v>-0.79991384880465222</v>
      </c>
      <c r="AL120" s="16">
        <f>(A120 * AJ120) + AK120</f>
        <v>0.25285375834589718</v>
      </c>
      <c r="AM120" s="18">
        <f t="shared" si="55"/>
        <v>0.21537798836958863</v>
      </c>
      <c r="AN120" s="18">
        <f t="shared" si="56"/>
        <v>56.000430755976737</v>
      </c>
      <c r="AO120" s="16">
        <f t="shared" si="57"/>
        <v>61.264268791729485</v>
      </c>
      <c r="AP120" s="18">
        <f>(7-2)/46.43</f>
        <v>0.10768899418479431</v>
      </c>
      <c r="AQ120" s="18">
        <f>2-(18.57*AP120)</f>
        <v>2.1537798836956945E-4</v>
      </c>
      <c r="AR120" s="16">
        <f>(A120 * AP120) + AQ120</f>
        <v>2.6321343958647425</v>
      </c>
    </row>
    <row r="121" spans="1:44" x14ac:dyDescent="0.3">
      <c r="A121" s="4">
        <v>24.44</v>
      </c>
      <c r="B121" s="12">
        <f>(A121*0.065)+10.79</f>
        <v>12.378599999999999</v>
      </c>
      <c r="C121" s="13">
        <f t="shared" si="29"/>
        <v>4.3075597673917727E-2</v>
      </c>
      <c r="D121" s="14">
        <f t="shared" si="30"/>
        <v>47.20008615119535</v>
      </c>
      <c r="E121" s="16">
        <f>A121*C121+D121</f>
        <v>48.2528537583459</v>
      </c>
      <c r="F121" s="14">
        <f t="shared" si="31"/>
        <v>0.10768899418479431</v>
      </c>
      <c r="G121" s="14">
        <f t="shared" si="32"/>
        <v>68.000215377988368</v>
      </c>
      <c r="H121" s="16">
        <f t="shared" si="33"/>
        <v>70.632134395864739</v>
      </c>
      <c r="I121" s="14">
        <f t="shared" si="34"/>
        <v>-0.32306698255438293</v>
      </c>
      <c r="J121" s="14">
        <f t="shared" si="35"/>
        <v>80.999353866034895</v>
      </c>
      <c r="K121" s="16">
        <f t="shared" si="36"/>
        <v>73.103596812405769</v>
      </c>
      <c r="L121" s="14">
        <f t="shared" si="37"/>
        <v>0.21537798836958863</v>
      </c>
      <c r="M121" s="14">
        <f t="shared" si="38"/>
        <v>58.000430755976737</v>
      </c>
      <c r="N121" s="16">
        <f t="shared" si="39"/>
        <v>63.264268791729485</v>
      </c>
      <c r="O121" s="14">
        <f t="shared" si="40"/>
        <v>0.10768899418479431</v>
      </c>
      <c r="P121" s="14">
        <f t="shared" si="41"/>
        <v>33.000215377988368</v>
      </c>
      <c r="Q121" s="16">
        <f t="shared" si="42"/>
        <v>35.632134395864739</v>
      </c>
      <c r="R121" s="14">
        <f t="shared" si="43"/>
        <v>0.32306698255438293</v>
      </c>
      <c r="S121" s="14">
        <f t="shared" si="44"/>
        <v>49.000646133965105</v>
      </c>
      <c r="T121" s="16">
        <f t="shared" si="45"/>
        <v>56.896403187594224</v>
      </c>
      <c r="U121" s="12">
        <f>(67 - 62)/46.43</f>
        <v>0.10768899418479431</v>
      </c>
      <c r="V121" s="12">
        <f>62 - (18.57*U121)</f>
        <v>60.000215377988368</v>
      </c>
      <c r="W121" s="16">
        <f xml:space="preserve"> (A121 * U121) + V121</f>
        <v>62.632134395864739</v>
      </c>
      <c r="X121" s="17">
        <f t="shared" si="46"/>
        <v>4.3075597673917727E-2</v>
      </c>
      <c r="Y121" s="18">
        <f t="shared" si="47"/>
        <v>99.20008615119535</v>
      </c>
      <c r="Z121" s="16">
        <f t="shared" si="48"/>
        <v>100.25285375834589</v>
      </c>
      <c r="AA121" s="18">
        <f>(12-7)/46.43</f>
        <v>0.10768899418479431</v>
      </c>
      <c r="AB121" s="18">
        <f>7-(18.57*AA121)</f>
        <v>5.0002153779883693</v>
      </c>
      <c r="AC121" s="16">
        <f>(A121 * AA121) + AB121</f>
        <v>7.6321343958647425</v>
      </c>
      <c r="AD121" s="18">
        <f t="shared" si="49"/>
        <v>0.10768899418479431</v>
      </c>
      <c r="AE121" s="18">
        <f t="shared" si="50"/>
        <v>10.00021537798837</v>
      </c>
      <c r="AF121" s="16">
        <f t="shared" si="51"/>
        <v>12.632134395864743</v>
      </c>
      <c r="AG121" s="17">
        <f t="shared" si="52"/>
        <v>4.3075597673917727E-2</v>
      </c>
      <c r="AH121" s="18">
        <f t="shared" si="53"/>
        <v>3.2000861511953476</v>
      </c>
      <c r="AI121" s="16">
        <f t="shared" si="54"/>
        <v>4.2528537583458972</v>
      </c>
      <c r="AJ121" s="18">
        <f>(2 - 0)/46.43</f>
        <v>4.3075597673917727E-2</v>
      </c>
      <c r="AK121" s="18">
        <f>0-(18.57*AJ121)</f>
        <v>-0.79991384880465222</v>
      </c>
      <c r="AL121" s="16">
        <f>(A121 * AJ121) + AK121</f>
        <v>0.25285375834589718</v>
      </c>
      <c r="AM121" s="18">
        <f t="shared" si="55"/>
        <v>0.21537798836958863</v>
      </c>
      <c r="AN121" s="18">
        <f t="shared" si="56"/>
        <v>56.000430755976737</v>
      </c>
      <c r="AO121" s="16">
        <f t="shared" si="57"/>
        <v>61.264268791729485</v>
      </c>
      <c r="AP121" s="18">
        <f>(7-2)/46.43</f>
        <v>0.10768899418479431</v>
      </c>
      <c r="AQ121" s="18">
        <f>2-(18.57*AP121)</f>
        <v>2.1537798836956945E-4</v>
      </c>
      <c r="AR121" s="16">
        <f>(A121 * AP121) + AQ121</f>
        <v>2.6321343958647425</v>
      </c>
    </row>
    <row r="122" spans="1:44" x14ac:dyDescent="0.3">
      <c r="A122" s="4">
        <v>24.44</v>
      </c>
      <c r="B122" s="12">
        <f>(A122*0.065)+10.79</f>
        <v>12.378599999999999</v>
      </c>
      <c r="C122" s="13">
        <f t="shared" si="29"/>
        <v>4.3075597673917727E-2</v>
      </c>
      <c r="D122" s="14">
        <f t="shared" si="30"/>
        <v>47.20008615119535</v>
      </c>
      <c r="E122" s="16">
        <f>A122*C122+D122</f>
        <v>48.2528537583459</v>
      </c>
      <c r="F122" s="14">
        <f t="shared" si="31"/>
        <v>0.10768899418479431</v>
      </c>
      <c r="G122" s="14">
        <f t="shared" si="32"/>
        <v>68.000215377988368</v>
      </c>
      <c r="H122" s="16">
        <f t="shared" si="33"/>
        <v>70.632134395864739</v>
      </c>
      <c r="I122" s="14">
        <f t="shared" si="34"/>
        <v>-0.32306698255438293</v>
      </c>
      <c r="J122" s="14">
        <f t="shared" si="35"/>
        <v>80.999353866034895</v>
      </c>
      <c r="K122" s="16">
        <f t="shared" si="36"/>
        <v>73.103596812405769</v>
      </c>
      <c r="L122" s="14">
        <f t="shared" si="37"/>
        <v>0.21537798836958863</v>
      </c>
      <c r="M122" s="14">
        <f t="shared" si="38"/>
        <v>58.000430755976737</v>
      </c>
      <c r="N122" s="16">
        <f t="shared" si="39"/>
        <v>63.264268791729485</v>
      </c>
      <c r="O122" s="14">
        <f t="shared" si="40"/>
        <v>0.10768899418479431</v>
      </c>
      <c r="P122" s="14">
        <f t="shared" si="41"/>
        <v>33.000215377988368</v>
      </c>
      <c r="Q122" s="16">
        <f t="shared" si="42"/>
        <v>35.632134395864739</v>
      </c>
      <c r="R122" s="14">
        <f t="shared" si="43"/>
        <v>0.32306698255438293</v>
      </c>
      <c r="S122" s="14">
        <f t="shared" si="44"/>
        <v>49.000646133965105</v>
      </c>
      <c r="T122" s="16">
        <f t="shared" si="45"/>
        <v>56.896403187594224</v>
      </c>
      <c r="U122" s="12">
        <f>(67 - 62)/46.43</f>
        <v>0.10768899418479431</v>
      </c>
      <c r="V122" s="12">
        <f>62 - (18.57*U122)</f>
        <v>60.000215377988368</v>
      </c>
      <c r="W122" s="16">
        <f xml:space="preserve"> (A122 * U122) + V122</f>
        <v>62.632134395864739</v>
      </c>
      <c r="X122" s="17">
        <f t="shared" si="46"/>
        <v>4.3075597673917727E-2</v>
      </c>
      <c r="Y122" s="18">
        <f t="shared" si="47"/>
        <v>99.20008615119535</v>
      </c>
      <c r="Z122" s="16">
        <f t="shared" si="48"/>
        <v>100.25285375834589</v>
      </c>
      <c r="AA122" s="18">
        <f>(12-7)/46.43</f>
        <v>0.10768899418479431</v>
      </c>
      <c r="AB122" s="18">
        <f>7-(18.57*AA122)</f>
        <v>5.0002153779883693</v>
      </c>
      <c r="AC122" s="16">
        <f>(A122 * AA122) + AB122</f>
        <v>7.6321343958647425</v>
      </c>
      <c r="AD122" s="18">
        <f t="shared" si="49"/>
        <v>0.10768899418479431</v>
      </c>
      <c r="AE122" s="18">
        <f t="shared" si="50"/>
        <v>10.00021537798837</v>
      </c>
      <c r="AF122" s="16">
        <f t="shared" si="51"/>
        <v>12.632134395864743</v>
      </c>
      <c r="AG122" s="17">
        <f t="shared" si="52"/>
        <v>4.3075597673917727E-2</v>
      </c>
      <c r="AH122" s="18">
        <f t="shared" si="53"/>
        <v>3.2000861511953476</v>
      </c>
      <c r="AI122" s="16">
        <f t="shared" si="54"/>
        <v>4.2528537583458972</v>
      </c>
      <c r="AJ122" s="18">
        <f>(2 - 0)/46.43</f>
        <v>4.3075597673917727E-2</v>
      </c>
      <c r="AK122" s="18">
        <f>0-(18.57*AJ122)</f>
        <v>-0.79991384880465222</v>
      </c>
      <c r="AL122" s="16">
        <f>(A122 * AJ122) + AK122</f>
        <v>0.25285375834589718</v>
      </c>
      <c r="AM122" s="18">
        <f t="shared" si="55"/>
        <v>0.21537798836958863</v>
      </c>
      <c r="AN122" s="18">
        <f t="shared" si="56"/>
        <v>56.000430755976737</v>
      </c>
      <c r="AO122" s="16">
        <f t="shared" si="57"/>
        <v>61.264268791729485</v>
      </c>
      <c r="AP122" s="18">
        <f>(7-2)/46.43</f>
        <v>0.10768899418479431</v>
      </c>
      <c r="AQ122" s="18">
        <f>2-(18.57*AP122)</f>
        <v>2.1537798836956945E-4</v>
      </c>
      <c r="AR122" s="16">
        <f>(A122 * AP122) + AQ122</f>
        <v>2.6321343958647425</v>
      </c>
    </row>
    <row r="123" spans="1:44" x14ac:dyDescent="0.3">
      <c r="A123" s="4">
        <v>24.44</v>
      </c>
      <c r="B123" s="12">
        <f>(A123*0.065)+10.79</f>
        <v>12.378599999999999</v>
      </c>
      <c r="C123" s="13">
        <f t="shared" si="29"/>
        <v>4.3075597673917727E-2</v>
      </c>
      <c r="D123" s="14">
        <f t="shared" si="30"/>
        <v>47.20008615119535</v>
      </c>
      <c r="E123" s="16">
        <f>A123*C123+D123</f>
        <v>48.2528537583459</v>
      </c>
      <c r="F123" s="14">
        <f t="shared" si="31"/>
        <v>0.10768899418479431</v>
      </c>
      <c r="G123" s="14">
        <f t="shared" si="32"/>
        <v>68.000215377988368</v>
      </c>
      <c r="H123" s="16">
        <f t="shared" si="33"/>
        <v>70.632134395864739</v>
      </c>
      <c r="I123" s="14">
        <f t="shared" si="34"/>
        <v>-0.32306698255438293</v>
      </c>
      <c r="J123" s="14">
        <f t="shared" si="35"/>
        <v>80.999353866034895</v>
      </c>
      <c r="K123" s="16">
        <f t="shared" si="36"/>
        <v>73.103596812405769</v>
      </c>
      <c r="L123" s="14">
        <f t="shared" si="37"/>
        <v>0.21537798836958863</v>
      </c>
      <c r="M123" s="14">
        <f t="shared" si="38"/>
        <v>58.000430755976737</v>
      </c>
      <c r="N123" s="16">
        <f t="shared" si="39"/>
        <v>63.264268791729485</v>
      </c>
      <c r="O123" s="14">
        <f t="shared" si="40"/>
        <v>0.10768899418479431</v>
      </c>
      <c r="P123" s="14">
        <f t="shared" si="41"/>
        <v>33.000215377988368</v>
      </c>
      <c r="Q123" s="16">
        <f t="shared" si="42"/>
        <v>35.632134395864739</v>
      </c>
      <c r="R123" s="14">
        <f t="shared" si="43"/>
        <v>0.32306698255438293</v>
      </c>
      <c r="S123" s="14">
        <f t="shared" si="44"/>
        <v>49.000646133965105</v>
      </c>
      <c r="T123" s="16">
        <f t="shared" si="45"/>
        <v>56.896403187594224</v>
      </c>
      <c r="U123" s="12">
        <f>(67 - 62)/46.43</f>
        <v>0.10768899418479431</v>
      </c>
      <c r="V123" s="12">
        <f>62 - (18.57*U123)</f>
        <v>60.000215377988368</v>
      </c>
      <c r="W123" s="16">
        <f xml:space="preserve"> (A123 * U123) + V123</f>
        <v>62.632134395864739</v>
      </c>
      <c r="X123" s="17">
        <f t="shared" si="46"/>
        <v>4.3075597673917727E-2</v>
      </c>
      <c r="Y123" s="18">
        <f t="shared" si="47"/>
        <v>99.20008615119535</v>
      </c>
      <c r="Z123" s="16">
        <f t="shared" si="48"/>
        <v>100.25285375834589</v>
      </c>
      <c r="AA123" s="18">
        <f>(12-7)/46.43</f>
        <v>0.10768899418479431</v>
      </c>
      <c r="AB123" s="18">
        <f>7-(18.57*AA123)</f>
        <v>5.0002153779883693</v>
      </c>
      <c r="AC123" s="16">
        <f>(A123 * AA123) + AB123</f>
        <v>7.6321343958647425</v>
      </c>
      <c r="AD123" s="18">
        <f t="shared" si="49"/>
        <v>0.10768899418479431</v>
      </c>
      <c r="AE123" s="18">
        <f t="shared" si="50"/>
        <v>10.00021537798837</v>
      </c>
      <c r="AF123" s="16">
        <f t="shared" si="51"/>
        <v>12.632134395864743</v>
      </c>
      <c r="AG123" s="17">
        <f t="shared" si="52"/>
        <v>4.3075597673917727E-2</v>
      </c>
      <c r="AH123" s="18">
        <f t="shared" si="53"/>
        <v>3.2000861511953476</v>
      </c>
      <c r="AI123" s="16">
        <f t="shared" si="54"/>
        <v>4.2528537583458972</v>
      </c>
      <c r="AJ123" s="18">
        <f>(2 - 0)/46.43</f>
        <v>4.3075597673917727E-2</v>
      </c>
      <c r="AK123" s="18">
        <f>0-(18.57*AJ123)</f>
        <v>-0.79991384880465222</v>
      </c>
      <c r="AL123" s="16">
        <f>(A123 * AJ123) + AK123</f>
        <v>0.25285375834589718</v>
      </c>
      <c r="AM123" s="18">
        <f t="shared" si="55"/>
        <v>0.21537798836958863</v>
      </c>
      <c r="AN123" s="18">
        <f t="shared" si="56"/>
        <v>56.000430755976737</v>
      </c>
      <c r="AO123" s="16">
        <f t="shared" si="57"/>
        <v>61.264268791729485</v>
      </c>
      <c r="AP123" s="18">
        <f>(7-2)/46.43</f>
        <v>0.10768899418479431</v>
      </c>
      <c r="AQ123" s="18">
        <f>2-(18.57*AP123)</f>
        <v>2.1537798836956945E-4</v>
      </c>
      <c r="AR123" s="16">
        <f>(A123 * AP123) + AQ123</f>
        <v>2.6321343958647425</v>
      </c>
    </row>
    <row r="124" spans="1:44" x14ac:dyDescent="0.3">
      <c r="A124" s="4">
        <v>24.44</v>
      </c>
      <c r="B124" s="12">
        <f>(A124*0.065)+10.79</f>
        <v>12.378599999999999</v>
      </c>
      <c r="C124" s="13">
        <f t="shared" si="29"/>
        <v>4.3075597673917727E-2</v>
      </c>
      <c r="D124" s="14">
        <f t="shared" si="30"/>
        <v>47.20008615119535</v>
      </c>
      <c r="E124" s="16">
        <f>A124*C124+D124</f>
        <v>48.2528537583459</v>
      </c>
      <c r="F124" s="14">
        <f t="shared" si="31"/>
        <v>0.10768899418479431</v>
      </c>
      <c r="G124" s="14">
        <f t="shared" si="32"/>
        <v>68.000215377988368</v>
      </c>
      <c r="H124" s="16">
        <f t="shared" si="33"/>
        <v>70.632134395864739</v>
      </c>
      <c r="I124" s="14">
        <f t="shared" si="34"/>
        <v>-0.32306698255438293</v>
      </c>
      <c r="J124" s="14">
        <f t="shared" si="35"/>
        <v>80.999353866034895</v>
      </c>
      <c r="K124" s="16">
        <f t="shared" si="36"/>
        <v>73.103596812405769</v>
      </c>
      <c r="L124" s="14">
        <f t="shared" si="37"/>
        <v>0.21537798836958863</v>
      </c>
      <c r="M124" s="14">
        <f t="shared" si="38"/>
        <v>58.000430755976737</v>
      </c>
      <c r="N124" s="16">
        <f t="shared" si="39"/>
        <v>63.264268791729485</v>
      </c>
      <c r="O124" s="14">
        <f t="shared" si="40"/>
        <v>0.10768899418479431</v>
      </c>
      <c r="P124" s="14">
        <f t="shared" si="41"/>
        <v>33.000215377988368</v>
      </c>
      <c r="Q124" s="16">
        <f t="shared" si="42"/>
        <v>35.632134395864739</v>
      </c>
      <c r="R124" s="14">
        <f t="shared" si="43"/>
        <v>0.32306698255438293</v>
      </c>
      <c r="S124" s="14">
        <f t="shared" si="44"/>
        <v>49.000646133965105</v>
      </c>
      <c r="T124" s="16">
        <f t="shared" si="45"/>
        <v>56.896403187594224</v>
      </c>
      <c r="U124" s="12">
        <f>(67 - 62)/46.43</f>
        <v>0.10768899418479431</v>
      </c>
      <c r="V124" s="12">
        <f>62 - (18.57*U124)</f>
        <v>60.000215377988368</v>
      </c>
      <c r="W124" s="16">
        <f xml:space="preserve"> (A124 * U124) + V124</f>
        <v>62.632134395864739</v>
      </c>
      <c r="X124" s="17">
        <f t="shared" si="46"/>
        <v>4.3075597673917727E-2</v>
      </c>
      <c r="Y124" s="18">
        <f t="shared" si="47"/>
        <v>99.20008615119535</v>
      </c>
      <c r="Z124" s="16">
        <f t="shared" si="48"/>
        <v>100.25285375834589</v>
      </c>
      <c r="AA124" s="18">
        <f>(12-7)/46.43</f>
        <v>0.10768899418479431</v>
      </c>
      <c r="AB124" s="18">
        <f>7-(18.57*AA124)</f>
        <v>5.0002153779883693</v>
      </c>
      <c r="AC124" s="16">
        <f>(A124 * AA124) + AB124</f>
        <v>7.6321343958647425</v>
      </c>
      <c r="AD124" s="18">
        <f t="shared" si="49"/>
        <v>0.10768899418479431</v>
      </c>
      <c r="AE124" s="18">
        <f t="shared" si="50"/>
        <v>10.00021537798837</v>
      </c>
      <c r="AF124" s="16">
        <f t="shared" si="51"/>
        <v>12.632134395864743</v>
      </c>
      <c r="AG124" s="17">
        <f t="shared" si="52"/>
        <v>4.3075597673917727E-2</v>
      </c>
      <c r="AH124" s="18">
        <f t="shared" si="53"/>
        <v>3.2000861511953476</v>
      </c>
      <c r="AI124" s="16">
        <f t="shared" si="54"/>
        <v>4.2528537583458972</v>
      </c>
      <c r="AJ124" s="18">
        <f>(2 - 0)/46.43</f>
        <v>4.3075597673917727E-2</v>
      </c>
      <c r="AK124" s="18">
        <f>0-(18.57*AJ124)</f>
        <v>-0.79991384880465222</v>
      </c>
      <c r="AL124" s="16">
        <f>(A124 * AJ124) + AK124</f>
        <v>0.25285375834589718</v>
      </c>
      <c r="AM124" s="18">
        <f t="shared" si="55"/>
        <v>0.21537798836958863</v>
      </c>
      <c r="AN124" s="18">
        <f t="shared" si="56"/>
        <v>56.000430755976737</v>
      </c>
      <c r="AO124" s="16">
        <f t="shared" si="57"/>
        <v>61.264268791729485</v>
      </c>
      <c r="AP124" s="18">
        <f>(7-2)/46.43</f>
        <v>0.10768899418479431</v>
      </c>
      <c r="AQ124" s="18">
        <f>2-(18.57*AP124)</f>
        <v>2.1537798836956945E-4</v>
      </c>
      <c r="AR124" s="16">
        <f>(A124 * AP124) + AQ124</f>
        <v>2.6321343958647425</v>
      </c>
    </row>
    <row r="125" spans="1:44" x14ac:dyDescent="0.3">
      <c r="A125" s="4">
        <v>24.44</v>
      </c>
      <c r="B125" s="12">
        <f>(A125*0.065)+10.79</f>
        <v>12.378599999999999</v>
      </c>
      <c r="C125" s="13">
        <f t="shared" si="29"/>
        <v>4.3075597673917727E-2</v>
      </c>
      <c r="D125" s="14">
        <f t="shared" si="30"/>
        <v>47.20008615119535</v>
      </c>
      <c r="E125" s="16">
        <f>A125*C125+D125</f>
        <v>48.2528537583459</v>
      </c>
      <c r="F125" s="14">
        <f t="shared" si="31"/>
        <v>0.10768899418479431</v>
      </c>
      <c r="G125" s="14">
        <f t="shared" si="32"/>
        <v>68.000215377988368</v>
      </c>
      <c r="H125" s="16">
        <f t="shared" si="33"/>
        <v>70.632134395864739</v>
      </c>
      <c r="I125" s="14">
        <f t="shared" si="34"/>
        <v>-0.32306698255438293</v>
      </c>
      <c r="J125" s="14">
        <f t="shared" si="35"/>
        <v>80.999353866034895</v>
      </c>
      <c r="K125" s="16">
        <f t="shared" si="36"/>
        <v>73.103596812405769</v>
      </c>
      <c r="L125" s="14">
        <f t="shared" si="37"/>
        <v>0.21537798836958863</v>
      </c>
      <c r="M125" s="14">
        <f t="shared" si="38"/>
        <v>58.000430755976737</v>
      </c>
      <c r="N125" s="16">
        <f t="shared" si="39"/>
        <v>63.264268791729485</v>
      </c>
      <c r="O125" s="14">
        <f t="shared" si="40"/>
        <v>0.10768899418479431</v>
      </c>
      <c r="P125" s="14">
        <f t="shared" si="41"/>
        <v>33.000215377988368</v>
      </c>
      <c r="Q125" s="16">
        <f t="shared" si="42"/>
        <v>35.632134395864739</v>
      </c>
      <c r="R125" s="14">
        <f t="shared" si="43"/>
        <v>0.32306698255438293</v>
      </c>
      <c r="S125" s="14">
        <f t="shared" si="44"/>
        <v>49.000646133965105</v>
      </c>
      <c r="T125" s="16">
        <f t="shared" si="45"/>
        <v>56.896403187594224</v>
      </c>
      <c r="U125" s="12">
        <f>(67 - 62)/46.43</f>
        <v>0.10768899418479431</v>
      </c>
      <c r="V125" s="12">
        <f>62 - (18.57*U125)</f>
        <v>60.000215377988368</v>
      </c>
      <c r="W125" s="16">
        <f xml:space="preserve"> (A125 * U125) + V125</f>
        <v>62.632134395864739</v>
      </c>
      <c r="X125" s="17">
        <f t="shared" si="46"/>
        <v>4.3075597673917727E-2</v>
      </c>
      <c r="Y125" s="18">
        <f t="shared" si="47"/>
        <v>99.20008615119535</v>
      </c>
      <c r="Z125" s="16">
        <f t="shared" si="48"/>
        <v>100.25285375834589</v>
      </c>
      <c r="AA125" s="18">
        <f>(12-7)/46.43</f>
        <v>0.10768899418479431</v>
      </c>
      <c r="AB125" s="18">
        <f>7-(18.57*AA125)</f>
        <v>5.0002153779883693</v>
      </c>
      <c r="AC125" s="16">
        <f>(A125 * AA125) + AB125</f>
        <v>7.6321343958647425</v>
      </c>
      <c r="AD125" s="18">
        <f t="shared" si="49"/>
        <v>0.10768899418479431</v>
      </c>
      <c r="AE125" s="18">
        <f t="shared" si="50"/>
        <v>10.00021537798837</v>
      </c>
      <c r="AF125" s="16">
        <f t="shared" si="51"/>
        <v>12.632134395864743</v>
      </c>
      <c r="AG125" s="17">
        <f t="shared" si="52"/>
        <v>4.3075597673917727E-2</v>
      </c>
      <c r="AH125" s="18">
        <f t="shared" si="53"/>
        <v>3.2000861511953476</v>
      </c>
      <c r="AI125" s="16">
        <f t="shared" si="54"/>
        <v>4.2528537583458972</v>
      </c>
      <c r="AJ125" s="18">
        <f>(2 - 0)/46.43</f>
        <v>4.3075597673917727E-2</v>
      </c>
      <c r="AK125" s="18">
        <f>0-(18.57*AJ125)</f>
        <v>-0.79991384880465222</v>
      </c>
      <c r="AL125" s="16">
        <f>(A125 * AJ125) + AK125</f>
        <v>0.25285375834589718</v>
      </c>
      <c r="AM125" s="18">
        <f t="shared" si="55"/>
        <v>0.21537798836958863</v>
      </c>
      <c r="AN125" s="18">
        <f t="shared" si="56"/>
        <v>56.000430755976737</v>
      </c>
      <c r="AO125" s="16">
        <f t="shared" si="57"/>
        <v>61.264268791729485</v>
      </c>
      <c r="AP125" s="18">
        <f>(7-2)/46.43</f>
        <v>0.10768899418479431</v>
      </c>
      <c r="AQ125" s="18">
        <f>2-(18.57*AP125)</f>
        <v>2.1537798836956945E-4</v>
      </c>
      <c r="AR125" s="16">
        <f>(A125 * AP125) + AQ125</f>
        <v>2.6321343958647425</v>
      </c>
    </row>
    <row r="126" spans="1:44" x14ac:dyDescent="0.3">
      <c r="A126" s="4">
        <v>24.44</v>
      </c>
      <c r="B126" s="12">
        <f>(A126*0.065)+10.79</f>
        <v>12.378599999999999</v>
      </c>
      <c r="C126" s="13">
        <f t="shared" si="29"/>
        <v>4.3075597673917727E-2</v>
      </c>
      <c r="D126" s="14">
        <f t="shared" si="30"/>
        <v>47.20008615119535</v>
      </c>
      <c r="E126" s="16">
        <f>A126*C126+D126</f>
        <v>48.2528537583459</v>
      </c>
      <c r="F126" s="14">
        <f t="shared" si="31"/>
        <v>0.10768899418479431</v>
      </c>
      <c r="G126" s="14">
        <f t="shared" si="32"/>
        <v>68.000215377988368</v>
      </c>
      <c r="H126" s="16">
        <f t="shared" si="33"/>
        <v>70.632134395864739</v>
      </c>
      <c r="I126" s="14">
        <f t="shared" si="34"/>
        <v>-0.32306698255438293</v>
      </c>
      <c r="J126" s="14">
        <f t="shared" si="35"/>
        <v>80.999353866034895</v>
      </c>
      <c r="K126" s="16">
        <f t="shared" si="36"/>
        <v>73.103596812405769</v>
      </c>
      <c r="L126" s="14">
        <f t="shared" si="37"/>
        <v>0.21537798836958863</v>
      </c>
      <c r="M126" s="14">
        <f t="shared" si="38"/>
        <v>58.000430755976737</v>
      </c>
      <c r="N126" s="16">
        <f t="shared" si="39"/>
        <v>63.264268791729485</v>
      </c>
      <c r="O126" s="14">
        <f t="shared" si="40"/>
        <v>0.10768899418479431</v>
      </c>
      <c r="P126" s="14">
        <f t="shared" si="41"/>
        <v>33.000215377988368</v>
      </c>
      <c r="Q126" s="16">
        <f t="shared" si="42"/>
        <v>35.632134395864739</v>
      </c>
      <c r="R126" s="14">
        <f t="shared" si="43"/>
        <v>0.32306698255438293</v>
      </c>
      <c r="S126" s="14">
        <f t="shared" si="44"/>
        <v>49.000646133965105</v>
      </c>
      <c r="T126" s="16">
        <f t="shared" si="45"/>
        <v>56.896403187594224</v>
      </c>
      <c r="U126" s="12">
        <f>(67 - 62)/46.43</f>
        <v>0.10768899418479431</v>
      </c>
      <c r="V126" s="12">
        <f>62 - (18.57*U126)</f>
        <v>60.000215377988368</v>
      </c>
      <c r="W126" s="16">
        <f xml:space="preserve"> (A126 * U126) + V126</f>
        <v>62.632134395864739</v>
      </c>
      <c r="X126" s="17">
        <f t="shared" si="46"/>
        <v>4.3075597673917727E-2</v>
      </c>
      <c r="Y126" s="18">
        <f t="shared" si="47"/>
        <v>99.20008615119535</v>
      </c>
      <c r="Z126" s="16">
        <f t="shared" si="48"/>
        <v>100.25285375834589</v>
      </c>
      <c r="AA126" s="18">
        <f>(12-7)/46.43</f>
        <v>0.10768899418479431</v>
      </c>
      <c r="AB126" s="18">
        <f>7-(18.57*AA126)</f>
        <v>5.0002153779883693</v>
      </c>
      <c r="AC126" s="16">
        <f>(A126 * AA126) + AB126</f>
        <v>7.6321343958647425</v>
      </c>
      <c r="AD126" s="18">
        <f t="shared" si="49"/>
        <v>0.10768899418479431</v>
      </c>
      <c r="AE126" s="18">
        <f t="shared" si="50"/>
        <v>10.00021537798837</v>
      </c>
      <c r="AF126" s="16">
        <f t="shared" si="51"/>
        <v>12.632134395864743</v>
      </c>
      <c r="AG126" s="17">
        <f t="shared" si="52"/>
        <v>4.3075597673917727E-2</v>
      </c>
      <c r="AH126" s="18">
        <f t="shared" si="53"/>
        <v>3.2000861511953476</v>
      </c>
      <c r="AI126" s="16">
        <f t="shared" si="54"/>
        <v>4.2528537583458972</v>
      </c>
      <c r="AJ126" s="18">
        <f>(2 - 0)/46.43</f>
        <v>4.3075597673917727E-2</v>
      </c>
      <c r="AK126" s="18">
        <f>0-(18.57*AJ126)</f>
        <v>-0.79991384880465222</v>
      </c>
      <c r="AL126" s="16">
        <f>(A126 * AJ126) + AK126</f>
        <v>0.25285375834589718</v>
      </c>
      <c r="AM126" s="18">
        <f t="shared" si="55"/>
        <v>0.21537798836958863</v>
      </c>
      <c r="AN126" s="18">
        <f t="shared" si="56"/>
        <v>56.000430755976737</v>
      </c>
      <c r="AO126" s="16">
        <f t="shared" si="57"/>
        <v>61.264268791729485</v>
      </c>
      <c r="AP126" s="18">
        <f>(7-2)/46.43</f>
        <v>0.10768899418479431</v>
      </c>
      <c r="AQ126" s="18">
        <f>2-(18.57*AP126)</f>
        <v>2.1537798836956945E-4</v>
      </c>
      <c r="AR126" s="16">
        <f>(A126 * AP126) + AQ126</f>
        <v>2.6321343958647425</v>
      </c>
    </row>
    <row r="127" spans="1:44" x14ac:dyDescent="0.3">
      <c r="A127" s="4">
        <v>24.93</v>
      </c>
      <c r="B127" s="12">
        <f>(A127*0.065)+10.79</f>
        <v>12.410449999999999</v>
      </c>
      <c r="C127" s="13">
        <f t="shared" si="29"/>
        <v>4.3075597673917727E-2</v>
      </c>
      <c r="D127" s="14">
        <f t="shared" si="30"/>
        <v>47.20008615119535</v>
      </c>
      <c r="E127" s="16">
        <f>A127*C127+D127</f>
        <v>48.273960801206123</v>
      </c>
      <c r="F127" s="14">
        <f t="shared" si="31"/>
        <v>0.10768899418479431</v>
      </c>
      <c r="G127" s="14">
        <f t="shared" si="32"/>
        <v>68.000215377988368</v>
      </c>
      <c r="H127" s="16">
        <f t="shared" si="33"/>
        <v>70.684902003015296</v>
      </c>
      <c r="I127" s="14">
        <f t="shared" si="34"/>
        <v>-0.32306698255438293</v>
      </c>
      <c r="J127" s="14">
        <f t="shared" si="35"/>
        <v>80.999353866034895</v>
      </c>
      <c r="K127" s="16">
        <f t="shared" si="36"/>
        <v>72.945293990954127</v>
      </c>
      <c r="L127" s="14">
        <f t="shared" si="37"/>
        <v>0.21537798836958863</v>
      </c>
      <c r="M127" s="14">
        <f t="shared" si="38"/>
        <v>58.000430755976737</v>
      </c>
      <c r="N127" s="16">
        <f t="shared" si="39"/>
        <v>63.369804006030584</v>
      </c>
      <c r="O127" s="14">
        <f t="shared" si="40"/>
        <v>0.10768899418479431</v>
      </c>
      <c r="P127" s="14">
        <f t="shared" si="41"/>
        <v>33.000215377988368</v>
      </c>
      <c r="Q127" s="16">
        <f t="shared" si="42"/>
        <v>35.684902003015289</v>
      </c>
      <c r="R127" s="14">
        <f t="shared" si="43"/>
        <v>0.32306698255438293</v>
      </c>
      <c r="S127" s="14">
        <f t="shared" si="44"/>
        <v>49.000646133965105</v>
      </c>
      <c r="T127" s="16">
        <f t="shared" si="45"/>
        <v>57.054706009045873</v>
      </c>
      <c r="U127" s="12">
        <f>(67 - 62)/46.43</f>
        <v>0.10768899418479431</v>
      </c>
      <c r="V127" s="12">
        <f>62 - (18.57*U127)</f>
        <v>60.000215377988368</v>
      </c>
      <c r="W127" s="16">
        <f xml:space="preserve"> (A127 * U127) + V127</f>
        <v>62.684902003015289</v>
      </c>
      <c r="X127" s="17">
        <f t="shared" si="46"/>
        <v>4.3075597673917727E-2</v>
      </c>
      <c r="Y127" s="18">
        <f t="shared" si="47"/>
        <v>99.20008615119535</v>
      </c>
      <c r="Z127" s="16">
        <f t="shared" si="48"/>
        <v>100.27396080120612</v>
      </c>
      <c r="AA127" s="18">
        <f>(12-7)/46.43</f>
        <v>0.10768899418479431</v>
      </c>
      <c r="AB127" s="18">
        <f>7-(18.57*AA127)</f>
        <v>5.0002153779883693</v>
      </c>
      <c r="AC127" s="16">
        <f>(A127 * AA127) + AB127</f>
        <v>7.6849020030152921</v>
      </c>
      <c r="AD127" s="18">
        <f t="shared" si="49"/>
        <v>0.10768899418479431</v>
      </c>
      <c r="AE127" s="18">
        <f t="shared" si="50"/>
        <v>10.00021537798837</v>
      </c>
      <c r="AF127" s="16">
        <f t="shared" si="51"/>
        <v>12.684902003015292</v>
      </c>
      <c r="AG127" s="17">
        <f t="shared" si="52"/>
        <v>4.3075597673917727E-2</v>
      </c>
      <c r="AH127" s="18">
        <f t="shared" si="53"/>
        <v>3.2000861511953476</v>
      </c>
      <c r="AI127" s="16">
        <f t="shared" si="54"/>
        <v>4.2739608012061163</v>
      </c>
      <c r="AJ127" s="18">
        <f>(2 - 0)/46.43</f>
        <v>4.3075597673917727E-2</v>
      </c>
      <c r="AK127" s="18">
        <f>0-(18.57*AJ127)</f>
        <v>-0.79991384880465222</v>
      </c>
      <c r="AL127" s="16">
        <f>(A127 * AJ127) + AK127</f>
        <v>0.27396080120611677</v>
      </c>
      <c r="AM127" s="18">
        <f t="shared" si="55"/>
        <v>0.21537798836958863</v>
      </c>
      <c r="AN127" s="18">
        <f t="shared" si="56"/>
        <v>56.000430755976737</v>
      </c>
      <c r="AO127" s="16">
        <f t="shared" si="57"/>
        <v>61.369804006030584</v>
      </c>
      <c r="AP127" s="18">
        <f>(7-2)/46.43</f>
        <v>0.10768899418479431</v>
      </c>
      <c r="AQ127" s="18">
        <f>2-(18.57*AP127)</f>
        <v>2.1537798836956945E-4</v>
      </c>
      <c r="AR127" s="16">
        <f>(A127 * AP127) + AQ127</f>
        <v>2.6849020030152921</v>
      </c>
    </row>
    <row r="128" spans="1:44" x14ac:dyDescent="0.3">
      <c r="A128" s="4">
        <v>24.93</v>
      </c>
      <c r="B128" s="12">
        <f>(A128*0.065)+10.79</f>
        <v>12.410449999999999</v>
      </c>
      <c r="C128" s="13">
        <f t="shared" si="29"/>
        <v>4.3075597673917727E-2</v>
      </c>
      <c r="D128" s="14">
        <f t="shared" si="30"/>
        <v>47.20008615119535</v>
      </c>
      <c r="E128" s="16">
        <f>A128*C128+D128</f>
        <v>48.273960801206123</v>
      </c>
      <c r="F128" s="14">
        <f t="shared" si="31"/>
        <v>0.10768899418479431</v>
      </c>
      <c r="G128" s="14">
        <f t="shared" si="32"/>
        <v>68.000215377988368</v>
      </c>
      <c r="H128" s="16">
        <f t="shared" si="33"/>
        <v>70.684902003015296</v>
      </c>
      <c r="I128" s="14">
        <f t="shared" si="34"/>
        <v>-0.32306698255438293</v>
      </c>
      <c r="J128" s="14">
        <f t="shared" si="35"/>
        <v>80.999353866034895</v>
      </c>
      <c r="K128" s="16">
        <f t="shared" si="36"/>
        <v>72.945293990954127</v>
      </c>
      <c r="L128" s="14">
        <f t="shared" si="37"/>
        <v>0.21537798836958863</v>
      </c>
      <c r="M128" s="14">
        <f t="shared" si="38"/>
        <v>58.000430755976737</v>
      </c>
      <c r="N128" s="16">
        <f t="shared" si="39"/>
        <v>63.369804006030584</v>
      </c>
      <c r="O128" s="14">
        <f t="shared" si="40"/>
        <v>0.10768899418479431</v>
      </c>
      <c r="P128" s="14">
        <f t="shared" si="41"/>
        <v>33.000215377988368</v>
      </c>
      <c r="Q128" s="16">
        <f t="shared" si="42"/>
        <v>35.684902003015289</v>
      </c>
      <c r="R128" s="14">
        <f t="shared" si="43"/>
        <v>0.32306698255438293</v>
      </c>
      <c r="S128" s="14">
        <f t="shared" si="44"/>
        <v>49.000646133965105</v>
      </c>
      <c r="T128" s="16">
        <f t="shared" si="45"/>
        <v>57.054706009045873</v>
      </c>
      <c r="U128" s="12">
        <f>(67 - 62)/46.43</f>
        <v>0.10768899418479431</v>
      </c>
      <c r="V128" s="12">
        <f>62 - (18.57*U128)</f>
        <v>60.000215377988368</v>
      </c>
      <c r="W128" s="16">
        <f xml:space="preserve"> (A128 * U128) + V128</f>
        <v>62.684902003015289</v>
      </c>
      <c r="X128" s="17">
        <f t="shared" si="46"/>
        <v>4.3075597673917727E-2</v>
      </c>
      <c r="Y128" s="18">
        <f t="shared" si="47"/>
        <v>99.20008615119535</v>
      </c>
      <c r="Z128" s="16">
        <f t="shared" si="48"/>
        <v>100.27396080120612</v>
      </c>
      <c r="AA128" s="18">
        <f>(12-7)/46.43</f>
        <v>0.10768899418479431</v>
      </c>
      <c r="AB128" s="18">
        <f>7-(18.57*AA128)</f>
        <v>5.0002153779883693</v>
      </c>
      <c r="AC128" s="16">
        <f>(A128 * AA128) + AB128</f>
        <v>7.6849020030152921</v>
      </c>
      <c r="AD128" s="18">
        <f t="shared" si="49"/>
        <v>0.10768899418479431</v>
      </c>
      <c r="AE128" s="18">
        <f t="shared" si="50"/>
        <v>10.00021537798837</v>
      </c>
      <c r="AF128" s="16">
        <f t="shared" si="51"/>
        <v>12.684902003015292</v>
      </c>
      <c r="AG128" s="17">
        <f t="shared" si="52"/>
        <v>4.3075597673917727E-2</v>
      </c>
      <c r="AH128" s="18">
        <f t="shared" si="53"/>
        <v>3.2000861511953476</v>
      </c>
      <c r="AI128" s="16">
        <f t="shared" si="54"/>
        <v>4.2739608012061163</v>
      </c>
      <c r="AJ128" s="18">
        <f>(2 - 0)/46.43</f>
        <v>4.3075597673917727E-2</v>
      </c>
      <c r="AK128" s="18">
        <f>0-(18.57*AJ128)</f>
        <v>-0.79991384880465222</v>
      </c>
      <c r="AL128" s="16">
        <f>(A128 * AJ128) + AK128</f>
        <v>0.27396080120611677</v>
      </c>
      <c r="AM128" s="18">
        <f t="shared" si="55"/>
        <v>0.21537798836958863</v>
      </c>
      <c r="AN128" s="18">
        <f t="shared" si="56"/>
        <v>56.000430755976737</v>
      </c>
      <c r="AO128" s="16">
        <f t="shared" si="57"/>
        <v>61.369804006030584</v>
      </c>
      <c r="AP128" s="18">
        <f>(7-2)/46.43</f>
        <v>0.10768899418479431</v>
      </c>
      <c r="AQ128" s="18">
        <f>2-(18.57*AP128)</f>
        <v>2.1537798836956945E-4</v>
      </c>
      <c r="AR128" s="16">
        <f>(A128 * AP128) + AQ128</f>
        <v>2.6849020030152921</v>
      </c>
    </row>
    <row r="129" spans="1:44" x14ac:dyDescent="0.3">
      <c r="A129" s="4">
        <v>24.93</v>
      </c>
      <c r="B129" s="12">
        <f>(A129*0.065)+10.79</f>
        <v>12.410449999999999</v>
      </c>
      <c r="C129" s="13">
        <f t="shared" si="29"/>
        <v>4.3075597673917727E-2</v>
      </c>
      <c r="D129" s="14">
        <f t="shared" si="30"/>
        <v>47.20008615119535</v>
      </c>
      <c r="E129" s="16">
        <f>A129*C129+D129</f>
        <v>48.273960801206123</v>
      </c>
      <c r="F129" s="14">
        <f t="shared" si="31"/>
        <v>0.10768899418479431</v>
      </c>
      <c r="G129" s="14">
        <f t="shared" si="32"/>
        <v>68.000215377988368</v>
      </c>
      <c r="H129" s="16">
        <f t="shared" si="33"/>
        <v>70.684902003015296</v>
      </c>
      <c r="I129" s="14">
        <f t="shared" si="34"/>
        <v>-0.32306698255438293</v>
      </c>
      <c r="J129" s="14">
        <f t="shared" si="35"/>
        <v>80.999353866034895</v>
      </c>
      <c r="K129" s="16">
        <f t="shared" si="36"/>
        <v>72.945293990954127</v>
      </c>
      <c r="L129" s="14">
        <f t="shared" si="37"/>
        <v>0.21537798836958863</v>
      </c>
      <c r="M129" s="14">
        <f t="shared" si="38"/>
        <v>58.000430755976737</v>
      </c>
      <c r="N129" s="16">
        <f t="shared" si="39"/>
        <v>63.369804006030584</v>
      </c>
      <c r="O129" s="14">
        <f t="shared" si="40"/>
        <v>0.10768899418479431</v>
      </c>
      <c r="P129" s="14">
        <f t="shared" si="41"/>
        <v>33.000215377988368</v>
      </c>
      <c r="Q129" s="16">
        <f t="shared" si="42"/>
        <v>35.684902003015289</v>
      </c>
      <c r="R129" s="14">
        <f t="shared" si="43"/>
        <v>0.32306698255438293</v>
      </c>
      <c r="S129" s="14">
        <f t="shared" si="44"/>
        <v>49.000646133965105</v>
      </c>
      <c r="T129" s="16">
        <f t="shared" si="45"/>
        <v>57.054706009045873</v>
      </c>
      <c r="U129" s="12">
        <f>(67 - 62)/46.43</f>
        <v>0.10768899418479431</v>
      </c>
      <c r="V129" s="12">
        <f>62 - (18.57*U129)</f>
        <v>60.000215377988368</v>
      </c>
      <c r="W129" s="16">
        <f xml:space="preserve"> (A129 * U129) + V129</f>
        <v>62.684902003015289</v>
      </c>
      <c r="X129" s="17">
        <f t="shared" si="46"/>
        <v>4.3075597673917727E-2</v>
      </c>
      <c r="Y129" s="18">
        <f t="shared" si="47"/>
        <v>99.20008615119535</v>
      </c>
      <c r="Z129" s="16">
        <f t="shared" si="48"/>
        <v>100.27396080120612</v>
      </c>
      <c r="AA129" s="18">
        <f>(12-7)/46.43</f>
        <v>0.10768899418479431</v>
      </c>
      <c r="AB129" s="18">
        <f>7-(18.57*AA129)</f>
        <v>5.0002153779883693</v>
      </c>
      <c r="AC129" s="16">
        <f>(A129 * AA129) + AB129</f>
        <v>7.6849020030152921</v>
      </c>
      <c r="AD129" s="18">
        <f t="shared" si="49"/>
        <v>0.10768899418479431</v>
      </c>
      <c r="AE129" s="18">
        <f t="shared" si="50"/>
        <v>10.00021537798837</v>
      </c>
      <c r="AF129" s="16">
        <f t="shared" si="51"/>
        <v>12.684902003015292</v>
      </c>
      <c r="AG129" s="17">
        <f t="shared" si="52"/>
        <v>4.3075597673917727E-2</v>
      </c>
      <c r="AH129" s="18">
        <f t="shared" si="53"/>
        <v>3.2000861511953476</v>
      </c>
      <c r="AI129" s="16">
        <f t="shared" si="54"/>
        <v>4.2739608012061163</v>
      </c>
      <c r="AJ129" s="18">
        <f>(2 - 0)/46.43</f>
        <v>4.3075597673917727E-2</v>
      </c>
      <c r="AK129" s="18">
        <f>0-(18.57*AJ129)</f>
        <v>-0.79991384880465222</v>
      </c>
      <c r="AL129" s="16">
        <f>(A129 * AJ129) + AK129</f>
        <v>0.27396080120611677</v>
      </c>
      <c r="AM129" s="18">
        <f t="shared" si="55"/>
        <v>0.21537798836958863</v>
      </c>
      <c r="AN129" s="18">
        <f t="shared" si="56"/>
        <v>56.000430755976737</v>
      </c>
      <c r="AO129" s="16">
        <f t="shared" si="57"/>
        <v>61.369804006030584</v>
      </c>
      <c r="AP129" s="18">
        <f>(7-2)/46.43</f>
        <v>0.10768899418479431</v>
      </c>
      <c r="AQ129" s="18">
        <f>2-(18.57*AP129)</f>
        <v>2.1537798836956945E-4</v>
      </c>
      <c r="AR129" s="16">
        <f>(A129 * AP129) + AQ129</f>
        <v>2.6849020030152921</v>
      </c>
    </row>
    <row r="130" spans="1:44" x14ac:dyDescent="0.3">
      <c r="A130" s="4">
        <v>24.93</v>
      </c>
      <c r="B130" s="12">
        <f>(A130*0.065)+10.79</f>
        <v>12.410449999999999</v>
      </c>
      <c r="C130" s="13">
        <f t="shared" si="29"/>
        <v>4.3075597673917727E-2</v>
      </c>
      <c r="D130" s="14">
        <f t="shared" si="30"/>
        <v>47.20008615119535</v>
      </c>
      <c r="E130" s="16">
        <f>A130*C130+D130</f>
        <v>48.273960801206123</v>
      </c>
      <c r="F130" s="14">
        <f t="shared" si="31"/>
        <v>0.10768899418479431</v>
      </c>
      <c r="G130" s="14">
        <f t="shared" si="32"/>
        <v>68.000215377988368</v>
      </c>
      <c r="H130" s="16">
        <f t="shared" si="33"/>
        <v>70.684902003015296</v>
      </c>
      <c r="I130" s="14">
        <f t="shared" si="34"/>
        <v>-0.32306698255438293</v>
      </c>
      <c r="J130" s="14">
        <f t="shared" si="35"/>
        <v>80.999353866034895</v>
      </c>
      <c r="K130" s="16">
        <f t="shared" si="36"/>
        <v>72.945293990954127</v>
      </c>
      <c r="L130" s="14">
        <f t="shared" si="37"/>
        <v>0.21537798836958863</v>
      </c>
      <c r="M130" s="14">
        <f t="shared" si="38"/>
        <v>58.000430755976737</v>
      </c>
      <c r="N130" s="16">
        <f t="shared" si="39"/>
        <v>63.369804006030584</v>
      </c>
      <c r="O130" s="14">
        <f t="shared" si="40"/>
        <v>0.10768899418479431</v>
      </c>
      <c r="P130" s="14">
        <f t="shared" si="41"/>
        <v>33.000215377988368</v>
      </c>
      <c r="Q130" s="16">
        <f t="shared" si="42"/>
        <v>35.684902003015289</v>
      </c>
      <c r="R130" s="14">
        <f t="shared" si="43"/>
        <v>0.32306698255438293</v>
      </c>
      <c r="S130" s="14">
        <f t="shared" si="44"/>
        <v>49.000646133965105</v>
      </c>
      <c r="T130" s="16">
        <f t="shared" si="45"/>
        <v>57.054706009045873</v>
      </c>
      <c r="U130" s="12">
        <f>(67 - 62)/46.43</f>
        <v>0.10768899418479431</v>
      </c>
      <c r="V130" s="12">
        <f>62 - (18.57*U130)</f>
        <v>60.000215377988368</v>
      </c>
      <c r="W130" s="16">
        <f xml:space="preserve"> (A130 * U130) + V130</f>
        <v>62.684902003015289</v>
      </c>
      <c r="X130" s="17">
        <f t="shared" si="46"/>
        <v>4.3075597673917727E-2</v>
      </c>
      <c r="Y130" s="18">
        <f t="shared" si="47"/>
        <v>99.20008615119535</v>
      </c>
      <c r="Z130" s="16">
        <f t="shared" si="48"/>
        <v>100.27396080120612</v>
      </c>
      <c r="AA130" s="18">
        <f>(12-7)/46.43</f>
        <v>0.10768899418479431</v>
      </c>
      <c r="AB130" s="18">
        <f>7-(18.57*AA130)</f>
        <v>5.0002153779883693</v>
      </c>
      <c r="AC130" s="16">
        <f>(A130 * AA130) + AB130</f>
        <v>7.6849020030152921</v>
      </c>
      <c r="AD130" s="18">
        <f t="shared" si="49"/>
        <v>0.10768899418479431</v>
      </c>
      <c r="AE130" s="18">
        <f t="shared" si="50"/>
        <v>10.00021537798837</v>
      </c>
      <c r="AF130" s="16">
        <f t="shared" si="51"/>
        <v>12.684902003015292</v>
      </c>
      <c r="AG130" s="17">
        <f t="shared" si="52"/>
        <v>4.3075597673917727E-2</v>
      </c>
      <c r="AH130" s="18">
        <f t="shared" si="53"/>
        <v>3.2000861511953476</v>
      </c>
      <c r="AI130" s="16">
        <f t="shared" si="54"/>
        <v>4.2739608012061163</v>
      </c>
      <c r="AJ130" s="18">
        <f>(2 - 0)/46.43</f>
        <v>4.3075597673917727E-2</v>
      </c>
      <c r="AK130" s="18">
        <f>0-(18.57*AJ130)</f>
        <v>-0.79991384880465222</v>
      </c>
      <c r="AL130" s="16">
        <f>(A130 * AJ130) + AK130</f>
        <v>0.27396080120611677</v>
      </c>
      <c r="AM130" s="18">
        <f t="shared" si="55"/>
        <v>0.21537798836958863</v>
      </c>
      <c r="AN130" s="18">
        <f t="shared" si="56"/>
        <v>56.000430755976737</v>
      </c>
      <c r="AO130" s="16">
        <f t="shared" si="57"/>
        <v>61.369804006030584</v>
      </c>
      <c r="AP130" s="18">
        <f>(7-2)/46.43</f>
        <v>0.10768899418479431</v>
      </c>
      <c r="AQ130" s="18">
        <f>2-(18.57*AP130)</f>
        <v>2.1537798836956945E-4</v>
      </c>
      <c r="AR130" s="16">
        <f>(A130 * AP130) + AQ130</f>
        <v>2.6849020030152921</v>
      </c>
    </row>
    <row r="131" spans="1:44" x14ac:dyDescent="0.3">
      <c r="A131" s="4">
        <v>24.93</v>
      </c>
      <c r="B131" s="12">
        <f>(A131*0.065)+10.79</f>
        <v>12.410449999999999</v>
      </c>
      <c r="C131" s="13">
        <f t="shared" si="29"/>
        <v>4.3075597673917727E-2</v>
      </c>
      <c r="D131" s="14">
        <f t="shared" si="30"/>
        <v>47.20008615119535</v>
      </c>
      <c r="E131" s="16">
        <f>A131*C131+D131</f>
        <v>48.273960801206123</v>
      </c>
      <c r="F131" s="14">
        <f t="shared" si="31"/>
        <v>0.10768899418479431</v>
      </c>
      <c r="G131" s="14">
        <f t="shared" si="32"/>
        <v>68.000215377988368</v>
      </c>
      <c r="H131" s="16">
        <f t="shared" si="33"/>
        <v>70.684902003015296</v>
      </c>
      <c r="I131" s="14">
        <f t="shared" si="34"/>
        <v>-0.32306698255438293</v>
      </c>
      <c r="J131" s="14">
        <f t="shared" si="35"/>
        <v>80.999353866034895</v>
      </c>
      <c r="K131" s="16">
        <f t="shared" si="36"/>
        <v>72.945293990954127</v>
      </c>
      <c r="L131" s="14">
        <f t="shared" si="37"/>
        <v>0.21537798836958863</v>
      </c>
      <c r="M131" s="14">
        <f t="shared" si="38"/>
        <v>58.000430755976737</v>
      </c>
      <c r="N131" s="16">
        <f t="shared" si="39"/>
        <v>63.369804006030584</v>
      </c>
      <c r="O131" s="14">
        <f t="shared" si="40"/>
        <v>0.10768899418479431</v>
      </c>
      <c r="P131" s="14">
        <f t="shared" si="41"/>
        <v>33.000215377988368</v>
      </c>
      <c r="Q131" s="16">
        <f t="shared" si="42"/>
        <v>35.684902003015289</v>
      </c>
      <c r="R131" s="14">
        <f t="shared" si="43"/>
        <v>0.32306698255438293</v>
      </c>
      <c r="S131" s="14">
        <f t="shared" si="44"/>
        <v>49.000646133965105</v>
      </c>
      <c r="T131" s="16">
        <f t="shared" si="45"/>
        <v>57.054706009045873</v>
      </c>
      <c r="U131" s="12">
        <f>(67 - 62)/46.43</f>
        <v>0.10768899418479431</v>
      </c>
      <c r="V131" s="12">
        <f>62 - (18.57*U131)</f>
        <v>60.000215377988368</v>
      </c>
      <c r="W131" s="16">
        <f xml:space="preserve"> (A131 * U131) + V131</f>
        <v>62.684902003015289</v>
      </c>
      <c r="X131" s="17">
        <f t="shared" si="46"/>
        <v>4.3075597673917727E-2</v>
      </c>
      <c r="Y131" s="18">
        <f t="shared" si="47"/>
        <v>99.20008615119535</v>
      </c>
      <c r="Z131" s="16">
        <f t="shared" si="48"/>
        <v>100.27396080120612</v>
      </c>
      <c r="AA131" s="18">
        <f>(12-7)/46.43</f>
        <v>0.10768899418479431</v>
      </c>
      <c r="AB131" s="18">
        <f>7-(18.57*AA131)</f>
        <v>5.0002153779883693</v>
      </c>
      <c r="AC131" s="16">
        <f>(A131 * AA131) + AB131</f>
        <v>7.6849020030152921</v>
      </c>
      <c r="AD131" s="18">
        <f t="shared" si="49"/>
        <v>0.10768899418479431</v>
      </c>
      <c r="AE131" s="18">
        <f t="shared" si="50"/>
        <v>10.00021537798837</v>
      </c>
      <c r="AF131" s="16">
        <f t="shared" si="51"/>
        <v>12.684902003015292</v>
      </c>
      <c r="AG131" s="17">
        <f t="shared" si="52"/>
        <v>4.3075597673917727E-2</v>
      </c>
      <c r="AH131" s="18">
        <f t="shared" si="53"/>
        <v>3.2000861511953476</v>
      </c>
      <c r="AI131" s="16">
        <f t="shared" si="54"/>
        <v>4.2739608012061163</v>
      </c>
      <c r="AJ131" s="18">
        <f>(2 - 0)/46.43</f>
        <v>4.3075597673917727E-2</v>
      </c>
      <c r="AK131" s="18">
        <f>0-(18.57*AJ131)</f>
        <v>-0.79991384880465222</v>
      </c>
      <c r="AL131" s="16">
        <f>(A131 * AJ131) + AK131</f>
        <v>0.27396080120611677</v>
      </c>
      <c r="AM131" s="18">
        <f t="shared" si="55"/>
        <v>0.21537798836958863</v>
      </c>
      <c r="AN131" s="18">
        <f t="shared" si="56"/>
        <v>56.000430755976737</v>
      </c>
      <c r="AO131" s="16">
        <f t="shared" si="57"/>
        <v>61.369804006030584</v>
      </c>
      <c r="AP131" s="18">
        <f>(7-2)/46.43</f>
        <v>0.10768899418479431</v>
      </c>
      <c r="AQ131" s="18">
        <f>2-(18.57*AP131)</f>
        <v>2.1537798836956945E-4</v>
      </c>
      <c r="AR131" s="16">
        <f>(A131 * AP131) + AQ131</f>
        <v>2.6849020030152921</v>
      </c>
    </row>
    <row r="132" spans="1:44" x14ac:dyDescent="0.3">
      <c r="A132" s="4">
        <v>24.93</v>
      </c>
      <c r="B132" s="12">
        <f>(A132*0.065)+10.79</f>
        <v>12.410449999999999</v>
      </c>
      <c r="C132" s="13">
        <f t="shared" ref="C132:C195" si="58">(50-48)/46.43</f>
        <v>4.3075597673917727E-2</v>
      </c>
      <c r="D132" s="14">
        <f t="shared" ref="D132:D195" si="59">48-(18.57*C132)</f>
        <v>47.20008615119535</v>
      </c>
      <c r="E132" s="16">
        <f>A132*C132+D132</f>
        <v>48.273960801206123</v>
      </c>
      <c r="F132" s="14">
        <f t="shared" ref="F132:F195" si="60">(75-70)/46.43</f>
        <v>0.10768899418479431</v>
      </c>
      <c r="G132" s="14">
        <f t="shared" ref="G132:G195" si="61">70-(18.57*F132)</f>
        <v>68.000215377988368</v>
      </c>
      <c r="H132" s="16">
        <f t="shared" ref="H132:H195" si="62">(A132*F132)+G132</f>
        <v>70.684902003015296</v>
      </c>
      <c r="I132" s="14">
        <f t="shared" ref="I132:I195" si="63">(75-90) /46.43</f>
        <v>-0.32306698255438293</v>
      </c>
      <c r="J132" s="14">
        <f t="shared" ref="J132:J195" si="64">75-(18.57*I132)</f>
        <v>80.999353866034895</v>
      </c>
      <c r="K132" s="16">
        <f t="shared" ref="K132:K195" si="65">(A132*I132)+J132</f>
        <v>72.945293990954127</v>
      </c>
      <c r="L132" s="14">
        <f t="shared" ref="L132:L195" si="66">(72-62)/46.43</f>
        <v>0.21537798836958863</v>
      </c>
      <c r="M132" s="14">
        <f t="shared" ref="M132:M195" si="67">62-(18.57*L132)</f>
        <v>58.000430755976737</v>
      </c>
      <c r="N132" s="16">
        <f t="shared" ref="N132:N195" si="68">(A132*L132)+M132</f>
        <v>63.369804006030584</v>
      </c>
      <c r="O132" s="14">
        <f t="shared" ref="O132:O195" si="69">(40-35) /46.43</f>
        <v>0.10768899418479431</v>
      </c>
      <c r="P132" s="14">
        <f t="shared" ref="P132:P195" si="70">35-(18.57*O132)</f>
        <v>33.000215377988368</v>
      </c>
      <c r="Q132" s="16">
        <f t="shared" ref="Q132:Q195" si="71">(A132*O132)+P132</f>
        <v>35.684902003015289</v>
      </c>
      <c r="R132" s="14">
        <f t="shared" ref="R132:R195" si="72">(70-55)/46.43</f>
        <v>0.32306698255438293</v>
      </c>
      <c r="S132" s="14">
        <f t="shared" ref="S132:S195" si="73">55 -(18.57 * R132)</f>
        <v>49.000646133965105</v>
      </c>
      <c r="T132" s="16">
        <f t="shared" ref="T132:T195" si="74">(A132*R132)+S132</f>
        <v>57.054706009045873</v>
      </c>
      <c r="U132" s="12">
        <f>(67 - 62)/46.43</f>
        <v>0.10768899418479431</v>
      </c>
      <c r="V132" s="12">
        <f>62 - (18.57*U132)</f>
        <v>60.000215377988368</v>
      </c>
      <c r="W132" s="16">
        <f xml:space="preserve"> (A132 * U132) + V132</f>
        <v>62.684902003015289</v>
      </c>
      <c r="X132" s="17">
        <f t="shared" ref="X132:X195" si="75">(102-100)/46.43</f>
        <v>4.3075597673917727E-2</v>
      </c>
      <c r="Y132" s="18">
        <f t="shared" ref="Y132:Y195" si="76">100-(18.57*X132)</f>
        <v>99.20008615119535</v>
      </c>
      <c r="Z132" s="16">
        <f t="shared" ref="Z132:Z195" si="77">(A132*X132)+Y132</f>
        <v>100.27396080120612</v>
      </c>
      <c r="AA132" s="18">
        <f>(12-7)/46.43</f>
        <v>0.10768899418479431</v>
      </c>
      <c r="AB132" s="18">
        <f>7-(18.57*AA132)</f>
        <v>5.0002153779883693</v>
      </c>
      <c r="AC132" s="16">
        <f>(A132 * AA132) + AB132</f>
        <v>7.6849020030152921</v>
      </c>
      <c r="AD132" s="18">
        <f t="shared" ref="AD132:AD195" si="78">(17-12)/46.43</f>
        <v>0.10768899418479431</v>
      </c>
      <c r="AE132" s="18">
        <f t="shared" ref="AE132:AE195" si="79">12-(18.57*AD132)</f>
        <v>10.00021537798837</v>
      </c>
      <c r="AF132" s="16">
        <f t="shared" ref="AF132:AF195" si="80">(A132*AD132)+AE132</f>
        <v>12.684902003015292</v>
      </c>
      <c r="AG132" s="17">
        <f t="shared" ref="AG132:AG195" si="81">(6-4)/46.43</f>
        <v>4.3075597673917727E-2</v>
      </c>
      <c r="AH132" s="18">
        <f t="shared" ref="AH132:AH195" si="82">4-(18.57*AG132)</f>
        <v>3.2000861511953476</v>
      </c>
      <c r="AI132" s="16">
        <f t="shared" ref="AI132:AI195" si="83">(A132*AG132)+AH132</f>
        <v>4.2739608012061163</v>
      </c>
      <c r="AJ132" s="18">
        <f>(2 - 0)/46.43</f>
        <v>4.3075597673917727E-2</v>
      </c>
      <c r="AK132" s="18">
        <f>0-(18.57*AJ132)</f>
        <v>-0.79991384880465222</v>
      </c>
      <c r="AL132" s="16">
        <f>(A132 * AJ132) + AK132</f>
        <v>0.27396080120611677</v>
      </c>
      <c r="AM132" s="18">
        <f t="shared" ref="AM132:AM195" si="84">(70-60)/46.43</f>
        <v>0.21537798836958863</v>
      </c>
      <c r="AN132" s="18">
        <f t="shared" ref="AN132:AN195" si="85">60-(18.57*AM132)</f>
        <v>56.000430755976737</v>
      </c>
      <c r="AO132" s="16">
        <f t="shared" ref="AO132:AO195" si="86">(A132*AM132)+AN132</f>
        <v>61.369804006030584</v>
      </c>
      <c r="AP132" s="18">
        <f>(7-2)/46.43</f>
        <v>0.10768899418479431</v>
      </c>
      <c r="AQ132" s="18">
        <f>2-(18.57*AP132)</f>
        <v>2.1537798836956945E-4</v>
      </c>
      <c r="AR132" s="16">
        <f>(A132 * AP132) + AQ132</f>
        <v>2.6849020030152921</v>
      </c>
    </row>
    <row r="133" spans="1:44" x14ac:dyDescent="0.3">
      <c r="A133" s="4">
        <v>24.93</v>
      </c>
      <c r="B133" s="12">
        <f>(A133*0.065)+10.79</f>
        <v>12.410449999999999</v>
      </c>
      <c r="C133" s="13">
        <f t="shared" si="58"/>
        <v>4.3075597673917727E-2</v>
      </c>
      <c r="D133" s="14">
        <f t="shared" si="59"/>
        <v>47.20008615119535</v>
      </c>
      <c r="E133" s="16">
        <f>A133*C133+D133</f>
        <v>48.273960801206123</v>
      </c>
      <c r="F133" s="14">
        <f t="shared" si="60"/>
        <v>0.10768899418479431</v>
      </c>
      <c r="G133" s="14">
        <f t="shared" si="61"/>
        <v>68.000215377988368</v>
      </c>
      <c r="H133" s="16">
        <f t="shared" si="62"/>
        <v>70.684902003015296</v>
      </c>
      <c r="I133" s="14">
        <f t="shared" si="63"/>
        <v>-0.32306698255438293</v>
      </c>
      <c r="J133" s="14">
        <f t="shared" si="64"/>
        <v>80.999353866034895</v>
      </c>
      <c r="K133" s="16">
        <f t="shared" si="65"/>
        <v>72.945293990954127</v>
      </c>
      <c r="L133" s="14">
        <f t="shared" si="66"/>
        <v>0.21537798836958863</v>
      </c>
      <c r="M133" s="14">
        <f t="shared" si="67"/>
        <v>58.000430755976737</v>
      </c>
      <c r="N133" s="16">
        <f t="shared" si="68"/>
        <v>63.369804006030584</v>
      </c>
      <c r="O133" s="14">
        <f t="shared" si="69"/>
        <v>0.10768899418479431</v>
      </c>
      <c r="P133" s="14">
        <f t="shared" si="70"/>
        <v>33.000215377988368</v>
      </c>
      <c r="Q133" s="16">
        <f t="shared" si="71"/>
        <v>35.684902003015289</v>
      </c>
      <c r="R133" s="14">
        <f t="shared" si="72"/>
        <v>0.32306698255438293</v>
      </c>
      <c r="S133" s="14">
        <f t="shared" si="73"/>
        <v>49.000646133965105</v>
      </c>
      <c r="T133" s="16">
        <f t="shared" si="74"/>
        <v>57.054706009045873</v>
      </c>
      <c r="U133" s="12">
        <f>(67 - 62)/46.43</f>
        <v>0.10768899418479431</v>
      </c>
      <c r="V133" s="12">
        <f>62 - (18.57*U133)</f>
        <v>60.000215377988368</v>
      </c>
      <c r="W133" s="16">
        <f xml:space="preserve"> (A133 * U133) + V133</f>
        <v>62.684902003015289</v>
      </c>
      <c r="X133" s="17">
        <f t="shared" si="75"/>
        <v>4.3075597673917727E-2</v>
      </c>
      <c r="Y133" s="18">
        <f t="shared" si="76"/>
        <v>99.20008615119535</v>
      </c>
      <c r="Z133" s="16">
        <f t="shared" si="77"/>
        <v>100.27396080120612</v>
      </c>
      <c r="AA133" s="18">
        <f>(12-7)/46.43</f>
        <v>0.10768899418479431</v>
      </c>
      <c r="AB133" s="18">
        <f>7-(18.57*AA133)</f>
        <v>5.0002153779883693</v>
      </c>
      <c r="AC133" s="16">
        <f>(A133 * AA133) + AB133</f>
        <v>7.6849020030152921</v>
      </c>
      <c r="AD133" s="18">
        <f t="shared" si="78"/>
        <v>0.10768899418479431</v>
      </c>
      <c r="AE133" s="18">
        <f t="shared" si="79"/>
        <v>10.00021537798837</v>
      </c>
      <c r="AF133" s="16">
        <f t="shared" si="80"/>
        <v>12.684902003015292</v>
      </c>
      <c r="AG133" s="17">
        <f t="shared" si="81"/>
        <v>4.3075597673917727E-2</v>
      </c>
      <c r="AH133" s="18">
        <f t="shared" si="82"/>
        <v>3.2000861511953476</v>
      </c>
      <c r="AI133" s="16">
        <f t="shared" si="83"/>
        <v>4.2739608012061163</v>
      </c>
      <c r="AJ133" s="18">
        <f>(2 - 0)/46.43</f>
        <v>4.3075597673917727E-2</v>
      </c>
      <c r="AK133" s="18">
        <f>0-(18.57*AJ133)</f>
        <v>-0.79991384880465222</v>
      </c>
      <c r="AL133" s="16">
        <f>(A133 * AJ133) + AK133</f>
        <v>0.27396080120611677</v>
      </c>
      <c r="AM133" s="18">
        <f t="shared" si="84"/>
        <v>0.21537798836958863</v>
      </c>
      <c r="AN133" s="18">
        <f t="shared" si="85"/>
        <v>56.000430755976737</v>
      </c>
      <c r="AO133" s="16">
        <f t="shared" si="86"/>
        <v>61.369804006030584</v>
      </c>
      <c r="AP133" s="18">
        <f>(7-2)/46.43</f>
        <v>0.10768899418479431</v>
      </c>
      <c r="AQ133" s="18">
        <f>2-(18.57*AP133)</f>
        <v>2.1537798836956945E-4</v>
      </c>
      <c r="AR133" s="16">
        <f>(A133 * AP133) + AQ133</f>
        <v>2.6849020030152921</v>
      </c>
    </row>
    <row r="134" spans="1:44" x14ac:dyDescent="0.3">
      <c r="A134" s="4">
        <v>25.42</v>
      </c>
      <c r="B134" s="12">
        <f>(A134*0.065)+10.79</f>
        <v>12.442299999999999</v>
      </c>
      <c r="C134" s="13">
        <f t="shared" si="58"/>
        <v>4.3075597673917727E-2</v>
      </c>
      <c r="D134" s="14">
        <f t="shared" si="59"/>
        <v>47.20008615119535</v>
      </c>
      <c r="E134" s="16">
        <f>A134*C134+D134</f>
        <v>48.295067844066338</v>
      </c>
      <c r="F134" s="14">
        <f t="shared" si="60"/>
        <v>0.10768899418479431</v>
      </c>
      <c r="G134" s="14">
        <f t="shared" si="61"/>
        <v>68.000215377988368</v>
      </c>
      <c r="H134" s="16">
        <f t="shared" si="62"/>
        <v>70.737669610165838</v>
      </c>
      <c r="I134" s="14">
        <f t="shared" si="63"/>
        <v>-0.32306698255438293</v>
      </c>
      <c r="J134" s="14">
        <f t="shared" si="64"/>
        <v>80.999353866034895</v>
      </c>
      <c r="K134" s="16">
        <f t="shared" si="65"/>
        <v>72.786991169502485</v>
      </c>
      <c r="L134" s="14">
        <f t="shared" si="66"/>
        <v>0.21537798836958863</v>
      </c>
      <c r="M134" s="14">
        <f t="shared" si="67"/>
        <v>58.000430755976737</v>
      </c>
      <c r="N134" s="16">
        <f t="shared" si="68"/>
        <v>63.475339220331676</v>
      </c>
      <c r="O134" s="14">
        <f t="shared" si="69"/>
        <v>0.10768899418479431</v>
      </c>
      <c r="P134" s="14">
        <f t="shared" si="70"/>
        <v>33.000215377988368</v>
      </c>
      <c r="Q134" s="16">
        <f t="shared" si="71"/>
        <v>35.737669610165838</v>
      </c>
      <c r="R134" s="14">
        <f t="shared" si="72"/>
        <v>0.32306698255438293</v>
      </c>
      <c r="S134" s="14">
        <f t="shared" si="73"/>
        <v>49.000646133965105</v>
      </c>
      <c r="T134" s="16">
        <f t="shared" si="74"/>
        <v>57.213008830497522</v>
      </c>
      <c r="U134" s="12">
        <f>(67 - 62)/46.43</f>
        <v>0.10768899418479431</v>
      </c>
      <c r="V134" s="12">
        <f>62 - (18.57*U134)</f>
        <v>60.000215377988368</v>
      </c>
      <c r="W134" s="16">
        <f xml:space="preserve"> (A134 * U134) + V134</f>
        <v>62.737669610165838</v>
      </c>
      <c r="X134" s="17">
        <f t="shared" si="75"/>
        <v>4.3075597673917727E-2</v>
      </c>
      <c r="Y134" s="18">
        <f t="shared" si="76"/>
        <v>99.20008615119535</v>
      </c>
      <c r="Z134" s="16">
        <f t="shared" si="77"/>
        <v>100.29506784406634</v>
      </c>
      <c r="AA134" s="18">
        <f>(12-7)/46.43</f>
        <v>0.10768899418479431</v>
      </c>
      <c r="AB134" s="18">
        <f>7-(18.57*AA134)</f>
        <v>5.0002153779883693</v>
      </c>
      <c r="AC134" s="16">
        <f>(A134 * AA134) + AB134</f>
        <v>7.7376696101658409</v>
      </c>
      <c r="AD134" s="18">
        <f t="shared" si="78"/>
        <v>0.10768899418479431</v>
      </c>
      <c r="AE134" s="18">
        <f t="shared" si="79"/>
        <v>10.00021537798837</v>
      </c>
      <c r="AF134" s="16">
        <f t="shared" si="80"/>
        <v>12.737669610165842</v>
      </c>
      <c r="AG134" s="17">
        <f t="shared" si="81"/>
        <v>4.3075597673917727E-2</v>
      </c>
      <c r="AH134" s="18">
        <f t="shared" si="82"/>
        <v>3.2000861511953476</v>
      </c>
      <c r="AI134" s="16">
        <f t="shared" si="83"/>
        <v>4.2950678440663363</v>
      </c>
      <c r="AJ134" s="18">
        <f>(2 - 0)/46.43</f>
        <v>4.3075597673917727E-2</v>
      </c>
      <c r="AK134" s="18">
        <f>0-(18.57*AJ134)</f>
        <v>-0.79991384880465222</v>
      </c>
      <c r="AL134" s="16">
        <f>(A134 * AJ134) + AK134</f>
        <v>0.29506784406633657</v>
      </c>
      <c r="AM134" s="18">
        <f t="shared" si="84"/>
        <v>0.21537798836958863</v>
      </c>
      <c r="AN134" s="18">
        <f t="shared" si="85"/>
        <v>56.000430755976737</v>
      </c>
      <c r="AO134" s="16">
        <f t="shared" si="86"/>
        <v>61.475339220331676</v>
      </c>
      <c r="AP134" s="18">
        <f>(7-2)/46.43</f>
        <v>0.10768899418479431</v>
      </c>
      <c r="AQ134" s="18">
        <f>2-(18.57*AP134)</f>
        <v>2.1537798836956945E-4</v>
      </c>
      <c r="AR134" s="16">
        <f>(A134 * AP134) + AQ134</f>
        <v>2.7376696101658409</v>
      </c>
    </row>
    <row r="135" spans="1:44" x14ac:dyDescent="0.3">
      <c r="A135" s="4">
        <v>25.42</v>
      </c>
      <c r="B135" s="12">
        <f>(A135*0.065)+10.79</f>
        <v>12.442299999999999</v>
      </c>
      <c r="C135" s="13">
        <f t="shared" si="58"/>
        <v>4.3075597673917727E-2</v>
      </c>
      <c r="D135" s="14">
        <f t="shared" si="59"/>
        <v>47.20008615119535</v>
      </c>
      <c r="E135" s="16">
        <f>A135*C135+D135</f>
        <v>48.295067844066338</v>
      </c>
      <c r="F135" s="14">
        <f t="shared" si="60"/>
        <v>0.10768899418479431</v>
      </c>
      <c r="G135" s="14">
        <f t="shared" si="61"/>
        <v>68.000215377988368</v>
      </c>
      <c r="H135" s="16">
        <f t="shared" si="62"/>
        <v>70.737669610165838</v>
      </c>
      <c r="I135" s="14">
        <f t="shared" si="63"/>
        <v>-0.32306698255438293</v>
      </c>
      <c r="J135" s="14">
        <f t="shared" si="64"/>
        <v>80.999353866034895</v>
      </c>
      <c r="K135" s="16">
        <f t="shared" si="65"/>
        <v>72.786991169502485</v>
      </c>
      <c r="L135" s="14">
        <f t="shared" si="66"/>
        <v>0.21537798836958863</v>
      </c>
      <c r="M135" s="14">
        <f t="shared" si="67"/>
        <v>58.000430755976737</v>
      </c>
      <c r="N135" s="16">
        <f t="shared" si="68"/>
        <v>63.475339220331676</v>
      </c>
      <c r="O135" s="14">
        <f t="shared" si="69"/>
        <v>0.10768899418479431</v>
      </c>
      <c r="P135" s="14">
        <f t="shared" si="70"/>
        <v>33.000215377988368</v>
      </c>
      <c r="Q135" s="16">
        <f t="shared" si="71"/>
        <v>35.737669610165838</v>
      </c>
      <c r="R135" s="14">
        <f t="shared" si="72"/>
        <v>0.32306698255438293</v>
      </c>
      <c r="S135" s="14">
        <f t="shared" si="73"/>
        <v>49.000646133965105</v>
      </c>
      <c r="T135" s="16">
        <f t="shared" si="74"/>
        <v>57.213008830497522</v>
      </c>
      <c r="U135" s="12">
        <f>(67 - 62)/46.43</f>
        <v>0.10768899418479431</v>
      </c>
      <c r="V135" s="12">
        <f>62 - (18.57*U135)</f>
        <v>60.000215377988368</v>
      </c>
      <c r="W135" s="16">
        <f xml:space="preserve"> (A135 * U135) + V135</f>
        <v>62.737669610165838</v>
      </c>
      <c r="X135" s="17">
        <f t="shared" si="75"/>
        <v>4.3075597673917727E-2</v>
      </c>
      <c r="Y135" s="18">
        <f t="shared" si="76"/>
        <v>99.20008615119535</v>
      </c>
      <c r="Z135" s="16">
        <f t="shared" si="77"/>
        <v>100.29506784406634</v>
      </c>
      <c r="AA135" s="18">
        <f>(12-7)/46.43</f>
        <v>0.10768899418479431</v>
      </c>
      <c r="AB135" s="18">
        <f>7-(18.57*AA135)</f>
        <v>5.0002153779883693</v>
      </c>
      <c r="AC135" s="16">
        <f>(A135 * AA135) + AB135</f>
        <v>7.7376696101658409</v>
      </c>
      <c r="AD135" s="18">
        <f t="shared" si="78"/>
        <v>0.10768899418479431</v>
      </c>
      <c r="AE135" s="18">
        <f t="shared" si="79"/>
        <v>10.00021537798837</v>
      </c>
      <c r="AF135" s="16">
        <f t="shared" si="80"/>
        <v>12.737669610165842</v>
      </c>
      <c r="AG135" s="17">
        <f t="shared" si="81"/>
        <v>4.3075597673917727E-2</v>
      </c>
      <c r="AH135" s="18">
        <f t="shared" si="82"/>
        <v>3.2000861511953476</v>
      </c>
      <c r="AI135" s="16">
        <f t="shared" si="83"/>
        <v>4.2950678440663363</v>
      </c>
      <c r="AJ135" s="18">
        <f>(2 - 0)/46.43</f>
        <v>4.3075597673917727E-2</v>
      </c>
      <c r="AK135" s="18">
        <f>0-(18.57*AJ135)</f>
        <v>-0.79991384880465222</v>
      </c>
      <c r="AL135" s="16">
        <f>(A135 * AJ135) + AK135</f>
        <v>0.29506784406633657</v>
      </c>
      <c r="AM135" s="18">
        <f t="shared" si="84"/>
        <v>0.21537798836958863</v>
      </c>
      <c r="AN135" s="18">
        <f t="shared" si="85"/>
        <v>56.000430755976737</v>
      </c>
      <c r="AO135" s="16">
        <f t="shared" si="86"/>
        <v>61.475339220331676</v>
      </c>
      <c r="AP135" s="18">
        <f>(7-2)/46.43</f>
        <v>0.10768899418479431</v>
      </c>
      <c r="AQ135" s="18">
        <f>2-(18.57*AP135)</f>
        <v>2.1537798836956945E-4</v>
      </c>
      <c r="AR135" s="16">
        <f>(A135 * AP135) + AQ135</f>
        <v>2.7376696101658409</v>
      </c>
    </row>
    <row r="136" spans="1:44" x14ac:dyDescent="0.3">
      <c r="A136" s="4">
        <v>25.42</v>
      </c>
      <c r="B136" s="12">
        <f>(A136*0.065)+10.79</f>
        <v>12.442299999999999</v>
      </c>
      <c r="C136" s="13">
        <f t="shared" si="58"/>
        <v>4.3075597673917727E-2</v>
      </c>
      <c r="D136" s="14">
        <f t="shared" si="59"/>
        <v>47.20008615119535</v>
      </c>
      <c r="E136" s="16">
        <f>A136*C136+D136</f>
        <v>48.295067844066338</v>
      </c>
      <c r="F136" s="14">
        <f t="shared" si="60"/>
        <v>0.10768899418479431</v>
      </c>
      <c r="G136" s="14">
        <f t="shared" si="61"/>
        <v>68.000215377988368</v>
      </c>
      <c r="H136" s="16">
        <f t="shared" si="62"/>
        <v>70.737669610165838</v>
      </c>
      <c r="I136" s="14">
        <f t="shared" si="63"/>
        <v>-0.32306698255438293</v>
      </c>
      <c r="J136" s="14">
        <f t="shared" si="64"/>
        <v>80.999353866034895</v>
      </c>
      <c r="K136" s="16">
        <f t="shared" si="65"/>
        <v>72.786991169502485</v>
      </c>
      <c r="L136" s="14">
        <f t="shared" si="66"/>
        <v>0.21537798836958863</v>
      </c>
      <c r="M136" s="14">
        <f t="shared" si="67"/>
        <v>58.000430755976737</v>
      </c>
      <c r="N136" s="16">
        <f t="shared" si="68"/>
        <v>63.475339220331676</v>
      </c>
      <c r="O136" s="14">
        <f t="shared" si="69"/>
        <v>0.10768899418479431</v>
      </c>
      <c r="P136" s="14">
        <f t="shared" si="70"/>
        <v>33.000215377988368</v>
      </c>
      <c r="Q136" s="16">
        <f t="shared" si="71"/>
        <v>35.737669610165838</v>
      </c>
      <c r="R136" s="14">
        <f t="shared" si="72"/>
        <v>0.32306698255438293</v>
      </c>
      <c r="S136" s="14">
        <f t="shared" si="73"/>
        <v>49.000646133965105</v>
      </c>
      <c r="T136" s="16">
        <f t="shared" si="74"/>
        <v>57.213008830497522</v>
      </c>
      <c r="U136" s="12">
        <f>(67 - 62)/46.43</f>
        <v>0.10768899418479431</v>
      </c>
      <c r="V136" s="12">
        <f>62 - (18.57*U136)</f>
        <v>60.000215377988368</v>
      </c>
      <c r="W136" s="16">
        <f xml:space="preserve"> (A136 * U136) + V136</f>
        <v>62.737669610165838</v>
      </c>
      <c r="X136" s="17">
        <f t="shared" si="75"/>
        <v>4.3075597673917727E-2</v>
      </c>
      <c r="Y136" s="18">
        <f t="shared" si="76"/>
        <v>99.20008615119535</v>
      </c>
      <c r="Z136" s="16">
        <f t="shared" si="77"/>
        <v>100.29506784406634</v>
      </c>
      <c r="AA136" s="18">
        <f>(12-7)/46.43</f>
        <v>0.10768899418479431</v>
      </c>
      <c r="AB136" s="18">
        <f>7-(18.57*AA136)</f>
        <v>5.0002153779883693</v>
      </c>
      <c r="AC136" s="16">
        <f>(A136 * AA136) + AB136</f>
        <v>7.7376696101658409</v>
      </c>
      <c r="AD136" s="18">
        <f t="shared" si="78"/>
        <v>0.10768899418479431</v>
      </c>
      <c r="AE136" s="18">
        <f t="shared" si="79"/>
        <v>10.00021537798837</v>
      </c>
      <c r="AF136" s="16">
        <f t="shared" si="80"/>
        <v>12.737669610165842</v>
      </c>
      <c r="AG136" s="17">
        <f t="shared" si="81"/>
        <v>4.3075597673917727E-2</v>
      </c>
      <c r="AH136" s="18">
        <f t="shared" si="82"/>
        <v>3.2000861511953476</v>
      </c>
      <c r="AI136" s="16">
        <f t="shared" si="83"/>
        <v>4.2950678440663363</v>
      </c>
      <c r="AJ136" s="18">
        <f>(2 - 0)/46.43</f>
        <v>4.3075597673917727E-2</v>
      </c>
      <c r="AK136" s="18">
        <f>0-(18.57*AJ136)</f>
        <v>-0.79991384880465222</v>
      </c>
      <c r="AL136" s="16">
        <f>(A136 * AJ136) + AK136</f>
        <v>0.29506784406633657</v>
      </c>
      <c r="AM136" s="18">
        <f t="shared" si="84"/>
        <v>0.21537798836958863</v>
      </c>
      <c r="AN136" s="18">
        <f t="shared" si="85"/>
        <v>56.000430755976737</v>
      </c>
      <c r="AO136" s="16">
        <f t="shared" si="86"/>
        <v>61.475339220331676</v>
      </c>
      <c r="AP136" s="18">
        <f>(7-2)/46.43</f>
        <v>0.10768899418479431</v>
      </c>
      <c r="AQ136" s="18">
        <f>2-(18.57*AP136)</f>
        <v>2.1537798836956945E-4</v>
      </c>
      <c r="AR136" s="16">
        <f>(A136 * AP136) + AQ136</f>
        <v>2.7376696101658409</v>
      </c>
    </row>
    <row r="137" spans="1:44" x14ac:dyDescent="0.3">
      <c r="A137" s="4">
        <v>25.42</v>
      </c>
      <c r="B137" s="12">
        <f>(A137*0.065)+10.79</f>
        <v>12.442299999999999</v>
      </c>
      <c r="C137" s="13">
        <f t="shared" si="58"/>
        <v>4.3075597673917727E-2</v>
      </c>
      <c r="D137" s="14">
        <f t="shared" si="59"/>
        <v>47.20008615119535</v>
      </c>
      <c r="E137" s="16">
        <f>A137*C137+D137</f>
        <v>48.295067844066338</v>
      </c>
      <c r="F137" s="14">
        <f t="shared" si="60"/>
        <v>0.10768899418479431</v>
      </c>
      <c r="G137" s="14">
        <f t="shared" si="61"/>
        <v>68.000215377988368</v>
      </c>
      <c r="H137" s="16">
        <f t="shared" si="62"/>
        <v>70.737669610165838</v>
      </c>
      <c r="I137" s="14">
        <f t="shared" si="63"/>
        <v>-0.32306698255438293</v>
      </c>
      <c r="J137" s="14">
        <f t="shared" si="64"/>
        <v>80.999353866034895</v>
      </c>
      <c r="K137" s="16">
        <f t="shared" si="65"/>
        <v>72.786991169502485</v>
      </c>
      <c r="L137" s="14">
        <f t="shared" si="66"/>
        <v>0.21537798836958863</v>
      </c>
      <c r="M137" s="14">
        <f t="shared" si="67"/>
        <v>58.000430755976737</v>
      </c>
      <c r="N137" s="16">
        <f t="shared" si="68"/>
        <v>63.475339220331676</v>
      </c>
      <c r="O137" s="14">
        <f t="shared" si="69"/>
        <v>0.10768899418479431</v>
      </c>
      <c r="P137" s="14">
        <f t="shared" si="70"/>
        <v>33.000215377988368</v>
      </c>
      <c r="Q137" s="16">
        <f t="shared" si="71"/>
        <v>35.737669610165838</v>
      </c>
      <c r="R137" s="14">
        <f t="shared" si="72"/>
        <v>0.32306698255438293</v>
      </c>
      <c r="S137" s="14">
        <f t="shared" si="73"/>
        <v>49.000646133965105</v>
      </c>
      <c r="T137" s="16">
        <f t="shared" si="74"/>
        <v>57.213008830497522</v>
      </c>
      <c r="U137" s="12">
        <f>(67 - 62)/46.43</f>
        <v>0.10768899418479431</v>
      </c>
      <c r="V137" s="12">
        <f>62 - (18.57*U137)</f>
        <v>60.000215377988368</v>
      </c>
      <c r="W137" s="16">
        <f xml:space="preserve"> (A137 * U137) + V137</f>
        <v>62.737669610165838</v>
      </c>
      <c r="X137" s="17">
        <f t="shared" si="75"/>
        <v>4.3075597673917727E-2</v>
      </c>
      <c r="Y137" s="18">
        <f t="shared" si="76"/>
        <v>99.20008615119535</v>
      </c>
      <c r="Z137" s="16">
        <f t="shared" si="77"/>
        <v>100.29506784406634</v>
      </c>
      <c r="AA137" s="18">
        <f>(12-7)/46.43</f>
        <v>0.10768899418479431</v>
      </c>
      <c r="AB137" s="18">
        <f>7-(18.57*AA137)</f>
        <v>5.0002153779883693</v>
      </c>
      <c r="AC137" s="16">
        <f>(A137 * AA137) + AB137</f>
        <v>7.7376696101658409</v>
      </c>
      <c r="AD137" s="18">
        <f t="shared" si="78"/>
        <v>0.10768899418479431</v>
      </c>
      <c r="AE137" s="18">
        <f t="shared" si="79"/>
        <v>10.00021537798837</v>
      </c>
      <c r="AF137" s="16">
        <f t="shared" si="80"/>
        <v>12.737669610165842</v>
      </c>
      <c r="AG137" s="17">
        <f t="shared" si="81"/>
        <v>4.3075597673917727E-2</v>
      </c>
      <c r="AH137" s="18">
        <f t="shared" si="82"/>
        <v>3.2000861511953476</v>
      </c>
      <c r="AI137" s="16">
        <f t="shared" si="83"/>
        <v>4.2950678440663363</v>
      </c>
      <c r="AJ137" s="18">
        <f>(2 - 0)/46.43</f>
        <v>4.3075597673917727E-2</v>
      </c>
      <c r="AK137" s="18">
        <f>0-(18.57*AJ137)</f>
        <v>-0.79991384880465222</v>
      </c>
      <c r="AL137" s="16">
        <f>(A137 * AJ137) + AK137</f>
        <v>0.29506784406633657</v>
      </c>
      <c r="AM137" s="18">
        <f t="shared" si="84"/>
        <v>0.21537798836958863</v>
      </c>
      <c r="AN137" s="18">
        <f t="shared" si="85"/>
        <v>56.000430755976737</v>
      </c>
      <c r="AO137" s="16">
        <f t="shared" si="86"/>
        <v>61.475339220331676</v>
      </c>
      <c r="AP137" s="18">
        <f>(7-2)/46.43</f>
        <v>0.10768899418479431</v>
      </c>
      <c r="AQ137" s="18">
        <f>2-(18.57*AP137)</f>
        <v>2.1537798836956945E-4</v>
      </c>
      <c r="AR137" s="16">
        <f>(A137 * AP137) + AQ137</f>
        <v>2.7376696101658409</v>
      </c>
    </row>
    <row r="138" spans="1:44" x14ac:dyDescent="0.3">
      <c r="A138" s="4">
        <v>25.42</v>
      </c>
      <c r="B138" s="12">
        <f>(A138*0.065)+10.79</f>
        <v>12.442299999999999</v>
      </c>
      <c r="C138" s="13">
        <f t="shared" si="58"/>
        <v>4.3075597673917727E-2</v>
      </c>
      <c r="D138" s="14">
        <f t="shared" si="59"/>
        <v>47.20008615119535</v>
      </c>
      <c r="E138" s="16">
        <f>A138*C138+D138</f>
        <v>48.295067844066338</v>
      </c>
      <c r="F138" s="14">
        <f t="shared" si="60"/>
        <v>0.10768899418479431</v>
      </c>
      <c r="G138" s="14">
        <f t="shared" si="61"/>
        <v>68.000215377988368</v>
      </c>
      <c r="H138" s="16">
        <f t="shared" si="62"/>
        <v>70.737669610165838</v>
      </c>
      <c r="I138" s="14">
        <f t="shared" si="63"/>
        <v>-0.32306698255438293</v>
      </c>
      <c r="J138" s="14">
        <f t="shared" si="64"/>
        <v>80.999353866034895</v>
      </c>
      <c r="K138" s="16">
        <f t="shared" si="65"/>
        <v>72.786991169502485</v>
      </c>
      <c r="L138" s="14">
        <f t="shared" si="66"/>
        <v>0.21537798836958863</v>
      </c>
      <c r="M138" s="14">
        <f t="shared" si="67"/>
        <v>58.000430755976737</v>
      </c>
      <c r="N138" s="16">
        <f t="shared" si="68"/>
        <v>63.475339220331676</v>
      </c>
      <c r="O138" s="14">
        <f t="shared" si="69"/>
        <v>0.10768899418479431</v>
      </c>
      <c r="P138" s="14">
        <f t="shared" si="70"/>
        <v>33.000215377988368</v>
      </c>
      <c r="Q138" s="16">
        <f t="shared" si="71"/>
        <v>35.737669610165838</v>
      </c>
      <c r="R138" s="14">
        <f t="shared" si="72"/>
        <v>0.32306698255438293</v>
      </c>
      <c r="S138" s="14">
        <f t="shared" si="73"/>
        <v>49.000646133965105</v>
      </c>
      <c r="T138" s="16">
        <f t="shared" si="74"/>
        <v>57.213008830497522</v>
      </c>
      <c r="U138" s="12">
        <f>(67 - 62)/46.43</f>
        <v>0.10768899418479431</v>
      </c>
      <c r="V138" s="12">
        <f>62 - (18.57*U138)</f>
        <v>60.000215377988368</v>
      </c>
      <c r="W138" s="16">
        <f xml:space="preserve"> (A138 * U138) + V138</f>
        <v>62.737669610165838</v>
      </c>
      <c r="X138" s="17">
        <f t="shared" si="75"/>
        <v>4.3075597673917727E-2</v>
      </c>
      <c r="Y138" s="18">
        <f t="shared" si="76"/>
        <v>99.20008615119535</v>
      </c>
      <c r="Z138" s="16">
        <f t="shared" si="77"/>
        <v>100.29506784406634</v>
      </c>
      <c r="AA138" s="18">
        <f>(12-7)/46.43</f>
        <v>0.10768899418479431</v>
      </c>
      <c r="AB138" s="18">
        <f>7-(18.57*AA138)</f>
        <v>5.0002153779883693</v>
      </c>
      <c r="AC138" s="16">
        <f>(A138 * AA138) + AB138</f>
        <v>7.7376696101658409</v>
      </c>
      <c r="AD138" s="18">
        <f t="shared" si="78"/>
        <v>0.10768899418479431</v>
      </c>
      <c r="AE138" s="18">
        <f t="shared" si="79"/>
        <v>10.00021537798837</v>
      </c>
      <c r="AF138" s="16">
        <f t="shared" si="80"/>
        <v>12.737669610165842</v>
      </c>
      <c r="AG138" s="17">
        <f t="shared" si="81"/>
        <v>4.3075597673917727E-2</v>
      </c>
      <c r="AH138" s="18">
        <f t="shared" si="82"/>
        <v>3.2000861511953476</v>
      </c>
      <c r="AI138" s="16">
        <f t="shared" si="83"/>
        <v>4.2950678440663363</v>
      </c>
      <c r="AJ138" s="18">
        <f>(2 - 0)/46.43</f>
        <v>4.3075597673917727E-2</v>
      </c>
      <c r="AK138" s="18">
        <f>0-(18.57*AJ138)</f>
        <v>-0.79991384880465222</v>
      </c>
      <c r="AL138" s="16">
        <f>(A138 * AJ138) + AK138</f>
        <v>0.29506784406633657</v>
      </c>
      <c r="AM138" s="18">
        <f t="shared" si="84"/>
        <v>0.21537798836958863</v>
      </c>
      <c r="AN138" s="18">
        <f t="shared" si="85"/>
        <v>56.000430755976737</v>
      </c>
      <c r="AO138" s="16">
        <f t="shared" si="86"/>
        <v>61.475339220331676</v>
      </c>
      <c r="AP138" s="18">
        <f>(7-2)/46.43</f>
        <v>0.10768899418479431</v>
      </c>
      <c r="AQ138" s="18">
        <f>2-(18.57*AP138)</f>
        <v>2.1537798836956945E-4</v>
      </c>
      <c r="AR138" s="16">
        <f>(A138 * AP138) + AQ138</f>
        <v>2.7376696101658409</v>
      </c>
    </row>
    <row r="139" spans="1:44" x14ac:dyDescent="0.3">
      <c r="A139" s="4">
        <v>25.42</v>
      </c>
      <c r="B139" s="12">
        <f>(A139*0.065)+10.79</f>
        <v>12.442299999999999</v>
      </c>
      <c r="C139" s="13">
        <f t="shared" si="58"/>
        <v>4.3075597673917727E-2</v>
      </c>
      <c r="D139" s="14">
        <f t="shared" si="59"/>
        <v>47.20008615119535</v>
      </c>
      <c r="E139" s="16">
        <f>A139*C139+D139</f>
        <v>48.295067844066338</v>
      </c>
      <c r="F139" s="14">
        <f t="shared" si="60"/>
        <v>0.10768899418479431</v>
      </c>
      <c r="G139" s="14">
        <f t="shared" si="61"/>
        <v>68.000215377988368</v>
      </c>
      <c r="H139" s="16">
        <f t="shared" si="62"/>
        <v>70.737669610165838</v>
      </c>
      <c r="I139" s="14">
        <f t="shared" si="63"/>
        <v>-0.32306698255438293</v>
      </c>
      <c r="J139" s="14">
        <f t="shared" si="64"/>
        <v>80.999353866034895</v>
      </c>
      <c r="K139" s="16">
        <f t="shared" si="65"/>
        <v>72.786991169502485</v>
      </c>
      <c r="L139" s="14">
        <f t="shared" si="66"/>
        <v>0.21537798836958863</v>
      </c>
      <c r="M139" s="14">
        <f t="shared" si="67"/>
        <v>58.000430755976737</v>
      </c>
      <c r="N139" s="16">
        <f t="shared" si="68"/>
        <v>63.475339220331676</v>
      </c>
      <c r="O139" s="14">
        <f t="shared" si="69"/>
        <v>0.10768899418479431</v>
      </c>
      <c r="P139" s="14">
        <f t="shared" si="70"/>
        <v>33.000215377988368</v>
      </c>
      <c r="Q139" s="16">
        <f t="shared" si="71"/>
        <v>35.737669610165838</v>
      </c>
      <c r="R139" s="14">
        <f t="shared" si="72"/>
        <v>0.32306698255438293</v>
      </c>
      <c r="S139" s="14">
        <f t="shared" si="73"/>
        <v>49.000646133965105</v>
      </c>
      <c r="T139" s="16">
        <f t="shared" si="74"/>
        <v>57.213008830497522</v>
      </c>
      <c r="U139" s="12">
        <f>(67 - 62)/46.43</f>
        <v>0.10768899418479431</v>
      </c>
      <c r="V139" s="12">
        <f>62 - (18.57*U139)</f>
        <v>60.000215377988368</v>
      </c>
      <c r="W139" s="16">
        <f xml:space="preserve"> (A139 * U139) + V139</f>
        <v>62.737669610165838</v>
      </c>
      <c r="X139" s="17">
        <f t="shared" si="75"/>
        <v>4.3075597673917727E-2</v>
      </c>
      <c r="Y139" s="18">
        <f t="shared" si="76"/>
        <v>99.20008615119535</v>
      </c>
      <c r="Z139" s="16">
        <f t="shared" si="77"/>
        <v>100.29506784406634</v>
      </c>
      <c r="AA139" s="18">
        <f>(12-7)/46.43</f>
        <v>0.10768899418479431</v>
      </c>
      <c r="AB139" s="18">
        <f>7-(18.57*AA139)</f>
        <v>5.0002153779883693</v>
      </c>
      <c r="AC139" s="16">
        <f>(A139 * AA139) + AB139</f>
        <v>7.7376696101658409</v>
      </c>
      <c r="AD139" s="18">
        <f t="shared" si="78"/>
        <v>0.10768899418479431</v>
      </c>
      <c r="AE139" s="18">
        <f t="shared" si="79"/>
        <v>10.00021537798837</v>
      </c>
      <c r="AF139" s="16">
        <f t="shared" si="80"/>
        <v>12.737669610165842</v>
      </c>
      <c r="AG139" s="17">
        <f t="shared" si="81"/>
        <v>4.3075597673917727E-2</v>
      </c>
      <c r="AH139" s="18">
        <f t="shared" si="82"/>
        <v>3.2000861511953476</v>
      </c>
      <c r="AI139" s="16">
        <f t="shared" si="83"/>
        <v>4.2950678440663363</v>
      </c>
      <c r="AJ139" s="18">
        <f>(2 - 0)/46.43</f>
        <v>4.3075597673917727E-2</v>
      </c>
      <c r="AK139" s="18">
        <f>0-(18.57*AJ139)</f>
        <v>-0.79991384880465222</v>
      </c>
      <c r="AL139" s="16">
        <f>(A139 * AJ139) + AK139</f>
        <v>0.29506784406633657</v>
      </c>
      <c r="AM139" s="18">
        <f t="shared" si="84"/>
        <v>0.21537798836958863</v>
      </c>
      <c r="AN139" s="18">
        <f t="shared" si="85"/>
        <v>56.000430755976737</v>
      </c>
      <c r="AO139" s="16">
        <f t="shared" si="86"/>
        <v>61.475339220331676</v>
      </c>
      <c r="AP139" s="18">
        <f>(7-2)/46.43</f>
        <v>0.10768899418479431</v>
      </c>
      <c r="AQ139" s="18">
        <f>2-(18.57*AP139)</f>
        <v>2.1537798836956945E-4</v>
      </c>
      <c r="AR139" s="16">
        <f>(A139 * AP139) + AQ139</f>
        <v>2.7376696101658409</v>
      </c>
    </row>
    <row r="140" spans="1:44" x14ac:dyDescent="0.3">
      <c r="A140" s="4">
        <v>25.42</v>
      </c>
      <c r="B140" s="12">
        <f>(A140*0.065)+10.79</f>
        <v>12.442299999999999</v>
      </c>
      <c r="C140" s="13">
        <f t="shared" si="58"/>
        <v>4.3075597673917727E-2</v>
      </c>
      <c r="D140" s="14">
        <f t="shared" si="59"/>
        <v>47.20008615119535</v>
      </c>
      <c r="E140" s="16">
        <f>A140*C140+D140</f>
        <v>48.295067844066338</v>
      </c>
      <c r="F140" s="14">
        <f t="shared" si="60"/>
        <v>0.10768899418479431</v>
      </c>
      <c r="G140" s="14">
        <f t="shared" si="61"/>
        <v>68.000215377988368</v>
      </c>
      <c r="H140" s="16">
        <f t="shared" si="62"/>
        <v>70.737669610165838</v>
      </c>
      <c r="I140" s="14">
        <f t="shared" si="63"/>
        <v>-0.32306698255438293</v>
      </c>
      <c r="J140" s="14">
        <f t="shared" si="64"/>
        <v>80.999353866034895</v>
      </c>
      <c r="K140" s="16">
        <f t="shared" si="65"/>
        <v>72.786991169502485</v>
      </c>
      <c r="L140" s="14">
        <f t="shared" si="66"/>
        <v>0.21537798836958863</v>
      </c>
      <c r="M140" s="14">
        <f t="shared" si="67"/>
        <v>58.000430755976737</v>
      </c>
      <c r="N140" s="16">
        <f t="shared" si="68"/>
        <v>63.475339220331676</v>
      </c>
      <c r="O140" s="14">
        <f t="shared" si="69"/>
        <v>0.10768899418479431</v>
      </c>
      <c r="P140" s="14">
        <f t="shared" si="70"/>
        <v>33.000215377988368</v>
      </c>
      <c r="Q140" s="16">
        <f t="shared" si="71"/>
        <v>35.737669610165838</v>
      </c>
      <c r="R140" s="14">
        <f t="shared" si="72"/>
        <v>0.32306698255438293</v>
      </c>
      <c r="S140" s="14">
        <f t="shared" si="73"/>
        <v>49.000646133965105</v>
      </c>
      <c r="T140" s="16">
        <f t="shared" si="74"/>
        <v>57.213008830497522</v>
      </c>
      <c r="U140" s="12">
        <f>(67 - 62)/46.43</f>
        <v>0.10768899418479431</v>
      </c>
      <c r="V140" s="12">
        <f>62 - (18.57*U140)</f>
        <v>60.000215377988368</v>
      </c>
      <c r="W140" s="16">
        <f xml:space="preserve"> (A140 * U140) + V140</f>
        <v>62.737669610165838</v>
      </c>
      <c r="X140" s="17">
        <f t="shared" si="75"/>
        <v>4.3075597673917727E-2</v>
      </c>
      <c r="Y140" s="18">
        <f t="shared" si="76"/>
        <v>99.20008615119535</v>
      </c>
      <c r="Z140" s="16">
        <f t="shared" si="77"/>
        <v>100.29506784406634</v>
      </c>
      <c r="AA140" s="18">
        <f>(12-7)/46.43</f>
        <v>0.10768899418479431</v>
      </c>
      <c r="AB140" s="18">
        <f>7-(18.57*AA140)</f>
        <v>5.0002153779883693</v>
      </c>
      <c r="AC140" s="16">
        <f>(A140 * AA140) + AB140</f>
        <v>7.7376696101658409</v>
      </c>
      <c r="AD140" s="18">
        <f t="shared" si="78"/>
        <v>0.10768899418479431</v>
      </c>
      <c r="AE140" s="18">
        <f t="shared" si="79"/>
        <v>10.00021537798837</v>
      </c>
      <c r="AF140" s="16">
        <f t="shared" si="80"/>
        <v>12.737669610165842</v>
      </c>
      <c r="AG140" s="17">
        <f t="shared" si="81"/>
        <v>4.3075597673917727E-2</v>
      </c>
      <c r="AH140" s="18">
        <f t="shared" si="82"/>
        <v>3.2000861511953476</v>
      </c>
      <c r="AI140" s="16">
        <f t="shared" si="83"/>
        <v>4.2950678440663363</v>
      </c>
      <c r="AJ140" s="18">
        <f>(2 - 0)/46.43</f>
        <v>4.3075597673917727E-2</v>
      </c>
      <c r="AK140" s="18">
        <f>0-(18.57*AJ140)</f>
        <v>-0.79991384880465222</v>
      </c>
      <c r="AL140" s="16">
        <f>(A140 * AJ140) + AK140</f>
        <v>0.29506784406633657</v>
      </c>
      <c r="AM140" s="18">
        <f t="shared" si="84"/>
        <v>0.21537798836958863</v>
      </c>
      <c r="AN140" s="18">
        <f t="shared" si="85"/>
        <v>56.000430755976737</v>
      </c>
      <c r="AO140" s="16">
        <f t="shared" si="86"/>
        <v>61.475339220331676</v>
      </c>
      <c r="AP140" s="18">
        <f>(7-2)/46.43</f>
        <v>0.10768899418479431</v>
      </c>
      <c r="AQ140" s="18">
        <f>2-(18.57*AP140)</f>
        <v>2.1537798836956945E-4</v>
      </c>
      <c r="AR140" s="16">
        <f>(A140 * AP140) + AQ140</f>
        <v>2.7376696101658409</v>
      </c>
    </row>
    <row r="141" spans="1:44" x14ac:dyDescent="0.3">
      <c r="A141" s="4">
        <v>25.42</v>
      </c>
      <c r="B141" s="12">
        <f>(A141*0.065)+10.79</f>
        <v>12.442299999999999</v>
      </c>
      <c r="C141" s="13">
        <f t="shared" si="58"/>
        <v>4.3075597673917727E-2</v>
      </c>
      <c r="D141" s="14">
        <f t="shared" si="59"/>
        <v>47.20008615119535</v>
      </c>
      <c r="E141" s="16">
        <f>A141*C141+D141</f>
        <v>48.295067844066338</v>
      </c>
      <c r="F141" s="14">
        <f t="shared" si="60"/>
        <v>0.10768899418479431</v>
      </c>
      <c r="G141" s="14">
        <f t="shared" si="61"/>
        <v>68.000215377988368</v>
      </c>
      <c r="H141" s="16">
        <f t="shared" si="62"/>
        <v>70.737669610165838</v>
      </c>
      <c r="I141" s="14">
        <f t="shared" si="63"/>
        <v>-0.32306698255438293</v>
      </c>
      <c r="J141" s="14">
        <f t="shared" si="64"/>
        <v>80.999353866034895</v>
      </c>
      <c r="K141" s="16">
        <f t="shared" si="65"/>
        <v>72.786991169502485</v>
      </c>
      <c r="L141" s="14">
        <f t="shared" si="66"/>
        <v>0.21537798836958863</v>
      </c>
      <c r="M141" s="14">
        <f t="shared" si="67"/>
        <v>58.000430755976737</v>
      </c>
      <c r="N141" s="16">
        <f t="shared" si="68"/>
        <v>63.475339220331676</v>
      </c>
      <c r="O141" s="14">
        <f t="shared" si="69"/>
        <v>0.10768899418479431</v>
      </c>
      <c r="P141" s="14">
        <f t="shared" si="70"/>
        <v>33.000215377988368</v>
      </c>
      <c r="Q141" s="16">
        <f t="shared" si="71"/>
        <v>35.737669610165838</v>
      </c>
      <c r="R141" s="14">
        <f t="shared" si="72"/>
        <v>0.32306698255438293</v>
      </c>
      <c r="S141" s="14">
        <f t="shared" si="73"/>
        <v>49.000646133965105</v>
      </c>
      <c r="T141" s="16">
        <f t="shared" si="74"/>
        <v>57.213008830497522</v>
      </c>
      <c r="U141" s="12">
        <f>(67 - 62)/46.43</f>
        <v>0.10768899418479431</v>
      </c>
      <c r="V141" s="12">
        <f>62 - (18.57*U141)</f>
        <v>60.000215377988368</v>
      </c>
      <c r="W141" s="16">
        <f xml:space="preserve"> (A141 * U141) + V141</f>
        <v>62.737669610165838</v>
      </c>
      <c r="X141" s="17">
        <f t="shared" si="75"/>
        <v>4.3075597673917727E-2</v>
      </c>
      <c r="Y141" s="18">
        <f t="shared" si="76"/>
        <v>99.20008615119535</v>
      </c>
      <c r="Z141" s="16">
        <f t="shared" si="77"/>
        <v>100.29506784406634</v>
      </c>
      <c r="AA141" s="18">
        <f>(12-7)/46.43</f>
        <v>0.10768899418479431</v>
      </c>
      <c r="AB141" s="18">
        <f>7-(18.57*AA141)</f>
        <v>5.0002153779883693</v>
      </c>
      <c r="AC141" s="16">
        <f>(A141 * AA141) + AB141</f>
        <v>7.7376696101658409</v>
      </c>
      <c r="AD141" s="18">
        <f t="shared" si="78"/>
        <v>0.10768899418479431</v>
      </c>
      <c r="AE141" s="18">
        <f t="shared" si="79"/>
        <v>10.00021537798837</v>
      </c>
      <c r="AF141" s="16">
        <f t="shared" si="80"/>
        <v>12.737669610165842</v>
      </c>
      <c r="AG141" s="17">
        <f t="shared" si="81"/>
        <v>4.3075597673917727E-2</v>
      </c>
      <c r="AH141" s="18">
        <f t="shared" si="82"/>
        <v>3.2000861511953476</v>
      </c>
      <c r="AI141" s="16">
        <f t="shared" si="83"/>
        <v>4.2950678440663363</v>
      </c>
      <c r="AJ141" s="18">
        <f>(2 - 0)/46.43</f>
        <v>4.3075597673917727E-2</v>
      </c>
      <c r="AK141" s="18">
        <f>0-(18.57*AJ141)</f>
        <v>-0.79991384880465222</v>
      </c>
      <c r="AL141" s="16">
        <f>(A141 * AJ141) + AK141</f>
        <v>0.29506784406633657</v>
      </c>
      <c r="AM141" s="18">
        <f t="shared" si="84"/>
        <v>0.21537798836958863</v>
      </c>
      <c r="AN141" s="18">
        <f t="shared" si="85"/>
        <v>56.000430755976737</v>
      </c>
      <c r="AO141" s="16">
        <f t="shared" si="86"/>
        <v>61.475339220331676</v>
      </c>
      <c r="AP141" s="18">
        <f>(7-2)/46.43</f>
        <v>0.10768899418479431</v>
      </c>
      <c r="AQ141" s="18">
        <f>2-(18.57*AP141)</f>
        <v>2.1537798836956945E-4</v>
      </c>
      <c r="AR141" s="16">
        <f>(A141 * AP141) + AQ141</f>
        <v>2.7376696101658409</v>
      </c>
    </row>
    <row r="142" spans="1:44" x14ac:dyDescent="0.3">
      <c r="A142" s="4">
        <v>25.42</v>
      </c>
      <c r="B142" s="12">
        <f>(A142*0.065)+10.79</f>
        <v>12.442299999999999</v>
      </c>
      <c r="C142" s="13">
        <f t="shared" si="58"/>
        <v>4.3075597673917727E-2</v>
      </c>
      <c r="D142" s="14">
        <f t="shared" si="59"/>
        <v>47.20008615119535</v>
      </c>
      <c r="E142" s="16">
        <f>A142*C142+D142</f>
        <v>48.295067844066338</v>
      </c>
      <c r="F142" s="14">
        <f t="shared" si="60"/>
        <v>0.10768899418479431</v>
      </c>
      <c r="G142" s="14">
        <f t="shared" si="61"/>
        <v>68.000215377988368</v>
      </c>
      <c r="H142" s="16">
        <f t="shared" si="62"/>
        <v>70.737669610165838</v>
      </c>
      <c r="I142" s="14">
        <f t="shared" si="63"/>
        <v>-0.32306698255438293</v>
      </c>
      <c r="J142" s="14">
        <f t="shared" si="64"/>
        <v>80.999353866034895</v>
      </c>
      <c r="K142" s="16">
        <f t="shared" si="65"/>
        <v>72.786991169502485</v>
      </c>
      <c r="L142" s="14">
        <f t="shared" si="66"/>
        <v>0.21537798836958863</v>
      </c>
      <c r="M142" s="14">
        <f t="shared" si="67"/>
        <v>58.000430755976737</v>
      </c>
      <c r="N142" s="16">
        <f t="shared" si="68"/>
        <v>63.475339220331676</v>
      </c>
      <c r="O142" s="14">
        <f t="shared" si="69"/>
        <v>0.10768899418479431</v>
      </c>
      <c r="P142" s="14">
        <f t="shared" si="70"/>
        <v>33.000215377988368</v>
      </c>
      <c r="Q142" s="16">
        <f t="shared" si="71"/>
        <v>35.737669610165838</v>
      </c>
      <c r="R142" s="14">
        <f t="shared" si="72"/>
        <v>0.32306698255438293</v>
      </c>
      <c r="S142" s="14">
        <f t="shared" si="73"/>
        <v>49.000646133965105</v>
      </c>
      <c r="T142" s="16">
        <f t="shared" si="74"/>
        <v>57.213008830497522</v>
      </c>
      <c r="U142" s="12">
        <f>(67 - 62)/46.43</f>
        <v>0.10768899418479431</v>
      </c>
      <c r="V142" s="12">
        <f>62 - (18.57*U142)</f>
        <v>60.000215377988368</v>
      </c>
      <c r="W142" s="16">
        <f xml:space="preserve"> (A142 * U142) + V142</f>
        <v>62.737669610165838</v>
      </c>
      <c r="X142" s="17">
        <f t="shared" si="75"/>
        <v>4.3075597673917727E-2</v>
      </c>
      <c r="Y142" s="18">
        <f t="shared" si="76"/>
        <v>99.20008615119535</v>
      </c>
      <c r="Z142" s="16">
        <f t="shared" si="77"/>
        <v>100.29506784406634</v>
      </c>
      <c r="AA142" s="18">
        <f>(12-7)/46.43</f>
        <v>0.10768899418479431</v>
      </c>
      <c r="AB142" s="18">
        <f>7-(18.57*AA142)</f>
        <v>5.0002153779883693</v>
      </c>
      <c r="AC142" s="16">
        <f>(A142 * AA142) + AB142</f>
        <v>7.7376696101658409</v>
      </c>
      <c r="AD142" s="18">
        <f t="shared" si="78"/>
        <v>0.10768899418479431</v>
      </c>
      <c r="AE142" s="18">
        <f t="shared" si="79"/>
        <v>10.00021537798837</v>
      </c>
      <c r="AF142" s="16">
        <f t="shared" si="80"/>
        <v>12.737669610165842</v>
      </c>
      <c r="AG142" s="17">
        <f t="shared" si="81"/>
        <v>4.3075597673917727E-2</v>
      </c>
      <c r="AH142" s="18">
        <f t="shared" si="82"/>
        <v>3.2000861511953476</v>
      </c>
      <c r="AI142" s="16">
        <f t="shared" si="83"/>
        <v>4.2950678440663363</v>
      </c>
      <c r="AJ142" s="18">
        <f>(2 - 0)/46.43</f>
        <v>4.3075597673917727E-2</v>
      </c>
      <c r="AK142" s="18">
        <f>0-(18.57*AJ142)</f>
        <v>-0.79991384880465222</v>
      </c>
      <c r="AL142" s="16">
        <f>(A142 * AJ142) + AK142</f>
        <v>0.29506784406633657</v>
      </c>
      <c r="AM142" s="18">
        <f t="shared" si="84"/>
        <v>0.21537798836958863</v>
      </c>
      <c r="AN142" s="18">
        <f t="shared" si="85"/>
        <v>56.000430755976737</v>
      </c>
      <c r="AO142" s="16">
        <f t="shared" si="86"/>
        <v>61.475339220331676</v>
      </c>
      <c r="AP142" s="18">
        <f>(7-2)/46.43</f>
        <v>0.10768899418479431</v>
      </c>
      <c r="AQ142" s="18">
        <f>2-(18.57*AP142)</f>
        <v>2.1537798836956945E-4</v>
      </c>
      <c r="AR142" s="16">
        <f>(A142 * AP142) + AQ142</f>
        <v>2.7376696101658409</v>
      </c>
    </row>
    <row r="143" spans="1:44" x14ac:dyDescent="0.3">
      <c r="A143" s="4">
        <v>25.42</v>
      </c>
      <c r="B143" s="12">
        <f>(A143*0.065)+10.79</f>
        <v>12.442299999999999</v>
      </c>
      <c r="C143" s="13">
        <f t="shared" si="58"/>
        <v>4.3075597673917727E-2</v>
      </c>
      <c r="D143" s="14">
        <f t="shared" si="59"/>
        <v>47.20008615119535</v>
      </c>
      <c r="E143" s="16">
        <f>A143*C143+D143</f>
        <v>48.295067844066338</v>
      </c>
      <c r="F143" s="14">
        <f t="shared" si="60"/>
        <v>0.10768899418479431</v>
      </c>
      <c r="G143" s="14">
        <f t="shared" si="61"/>
        <v>68.000215377988368</v>
      </c>
      <c r="H143" s="16">
        <f t="shared" si="62"/>
        <v>70.737669610165838</v>
      </c>
      <c r="I143" s="14">
        <f t="shared" si="63"/>
        <v>-0.32306698255438293</v>
      </c>
      <c r="J143" s="14">
        <f t="shared" si="64"/>
        <v>80.999353866034895</v>
      </c>
      <c r="K143" s="16">
        <f t="shared" si="65"/>
        <v>72.786991169502485</v>
      </c>
      <c r="L143" s="14">
        <f t="shared" si="66"/>
        <v>0.21537798836958863</v>
      </c>
      <c r="M143" s="14">
        <f t="shared" si="67"/>
        <v>58.000430755976737</v>
      </c>
      <c r="N143" s="16">
        <f t="shared" si="68"/>
        <v>63.475339220331676</v>
      </c>
      <c r="O143" s="14">
        <f t="shared" si="69"/>
        <v>0.10768899418479431</v>
      </c>
      <c r="P143" s="14">
        <f t="shared" si="70"/>
        <v>33.000215377988368</v>
      </c>
      <c r="Q143" s="16">
        <f t="shared" si="71"/>
        <v>35.737669610165838</v>
      </c>
      <c r="R143" s="14">
        <f t="shared" si="72"/>
        <v>0.32306698255438293</v>
      </c>
      <c r="S143" s="14">
        <f t="shared" si="73"/>
        <v>49.000646133965105</v>
      </c>
      <c r="T143" s="16">
        <f t="shared" si="74"/>
        <v>57.213008830497522</v>
      </c>
      <c r="U143" s="12">
        <f>(67 - 62)/46.43</f>
        <v>0.10768899418479431</v>
      </c>
      <c r="V143" s="12">
        <f>62 - (18.57*U143)</f>
        <v>60.000215377988368</v>
      </c>
      <c r="W143" s="16">
        <f xml:space="preserve"> (A143 * U143) + V143</f>
        <v>62.737669610165838</v>
      </c>
      <c r="X143" s="17">
        <f t="shared" si="75"/>
        <v>4.3075597673917727E-2</v>
      </c>
      <c r="Y143" s="18">
        <f t="shared" si="76"/>
        <v>99.20008615119535</v>
      </c>
      <c r="Z143" s="16">
        <f t="shared" si="77"/>
        <v>100.29506784406634</v>
      </c>
      <c r="AA143" s="18">
        <f>(12-7)/46.43</f>
        <v>0.10768899418479431</v>
      </c>
      <c r="AB143" s="18">
        <f>7-(18.57*AA143)</f>
        <v>5.0002153779883693</v>
      </c>
      <c r="AC143" s="16">
        <f>(A143 * AA143) + AB143</f>
        <v>7.7376696101658409</v>
      </c>
      <c r="AD143" s="18">
        <f t="shared" si="78"/>
        <v>0.10768899418479431</v>
      </c>
      <c r="AE143" s="18">
        <f t="shared" si="79"/>
        <v>10.00021537798837</v>
      </c>
      <c r="AF143" s="16">
        <f t="shared" si="80"/>
        <v>12.737669610165842</v>
      </c>
      <c r="AG143" s="17">
        <f t="shared" si="81"/>
        <v>4.3075597673917727E-2</v>
      </c>
      <c r="AH143" s="18">
        <f t="shared" si="82"/>
        <v>3.2000861511953476</v>
      </c>
      <c r="AI143" s="16">
        <f t="shared" si="83"/>
        <v>4.2950678440663363</v>
      </c>
      <c r="AJ143" s="18">
        <f>(2 - 0)/46.43</f>
        <v>4.3075597673917727E-2</v>
      </c>
      <c r="AK143" s="18">
        <f>0-(18.57*AJ143)</f>
        <v>-0.79991384880465222</v>
      </c>
      <c r="AL143" s="16">
        <f>(A143 * AJ143) + AK143</f>
        <v>0.29506784406633657</v>
      </c>
      <c r="AM143" s="18">
        <f t="shared" si="84"/>
        <v>0.21537798836958863</v>
      </c>
      <c r="AN143" s="18">
        <f t="shared" si="85"/>
        <v>56.000430755976737</v>
      </c>
      <c r="AO143" s="16">
        <f t="shared" si="86"/>
        <v>61.475339220331676</v>
      </c>
      <c r="AP143" s="18">
        <f>(7-2)/46.43</f>
        <v>0.10768899418479431</v>
      </c>
      <c r="AQ143" s="18">
        <f>2-(18.57*AP143)</f>
        <v>2.1537798836956945E-4</v>
      </c>
      <c r="AR143" s="16">
        <f>(A143 * AP143) + AQ143</f>
        <v>2.7376696101658409</v>
      </c>
    </row>
    <row r="144" spans="1:44" x14ac:dyDescent="0.3">
      <c r="A144" s="4">
        <v>25.42</v>
      </c>
      <c r="B144" s="12">
        <f>(A144*0.065)+10.79</f>
        <v>12.442299999999999</v>
      </c>
      <c r="C144" s="13">
        <f t="shared" si="58"/>
        <v>4.3075597673917727E-2</v>
      </c>
      <c r="D144" s="14">
        <f t="shared" si="59"/>
        <v>47.20008615119535</v>
      </c>
      <c r="E144" s="16">
        <f>A144*C144+D144</f>
        <v>48.295067844066338</v>
      </c>
      <c r="F144" s="14">
        <f t="shared" si="60"/>
        <v>0.10768899418479431</v>
      </c>
      <c r="G144" s="14">
        <f t="shared" si="61"/>
        <v>68.000215377988368</v>
      </c>
      <c r="H144" s="16">
        <f t="shared" si="62"/>
        <v>70.737669610165838</v>
      </c>
      <c r="I144" s="14">
        <f t="shared" si="63"/>
        <v>-0.32306698255438293</v>
      </c>
      <c r="J144" s="14">
        <f t="shared" si="64"/>
        <v>80.999353866034895</v>
      </c>
      <c r="K144" s="16">
        <f t="shared" si="65"/>
        <v>72.786991169502485</v>
      </c>
      <c r="L144" s="14">
        <f t="shared" si="66"/>
        <v>0.21537798836958863</v>
      </c>
      <c r="M144" s="14">
        <f t="shared" si="67"/>
        <v>58.000430755976737</v>
      </c>
      <c r="N144" s="16">
        <f t="shared" si="68"/>
        <v>63.475339220331676</v>
      </c>
      <c r="O144" s="14">
        <f t="shared" si="69"/>
        <v>0.10768899418479431</v>
      </c>
      <c r="P144" s="14">
        <f t="shared" si="70"/>
        <v>33.000215377988368</v>
      </c>
      <c r="Q144" s="16">
        <f t="shared" si="71"/>
        <v>35.737669610165838</v>
      </c>
      <c r="R144" s="14">
        <f t="shared" si="72"/>
        <v>0.32306698255438293</v>
      </c>
      <c r="S144" s="14">
        <f t="shared" si="73"/>
        <v>49.000646133965105</v>
      </c>
      <c r="T144" s="16">
        <f t="shared" si="74"/>
        <v>57.213008830497522</v>
      </c>
      <c r="U144" s="12">
        <f>(67 - 62)/46.43</f>
        <v>0.10768899418479431</v>
      </c>
      <c r="V144" s="12">
        <f>62 - (18.57*U144)</f>
        <v>60.000215377988368</v>
      </c>
      <c r="W144" s="16">
        <f xml:space="preserve"> (A144 * U144) + V144</f>
        <v>62.737669610165838</v>
      </c>
      <c r="X144" s="17">
        <f t="shared" si="75"/>
        <v>4.3075597673917727E-2</v>
      </c>
      <c r="Y144" s="18">
        <f t="shared" si="76"/>
        <v>99.20008615119535</v>
      </c>
      <c r="Z144" s="16">
        <f t="shared" si="77"/>
        <v>100.29506784406634</v>
      </c>
      <c r="AA144" s="18">
        <f>(12-7)/46.43</f>
        <v>0.10768899418479431</v>
      </c>
      <c r="AB144" s="18">
        <f>7-(18.57*AA144)</f>
        <v>5.0002153779883693</v>
      </c>
      <c r="AC144" s="16">
        <f>(A144 * AA144) + AB144</f>
        <v>7.7376696101658409</v>
      </c>
      <c r="AD144" s="18">
        <f t="shared" si="78"/>
        <v>0.10768899418479431</v>
      </c>
      <c r="AE144" s="18">
        <f t="shared" si="79"/>
        <v>10.00021537798837</v>
      </c>
      <c r="AF144" s="16">
        <f t="shared" si="80"/>
        <v>12.737669610165842</v>
      </c>
      <c r="AG144" s="17">
        <f t="shared" si="81"/>
        <v>4.3075597673917727E-2</v>
      </c>
      <c r="AH144" s="18">
        <f t="shared" si="82"/>
        <v>3.2000861511953476</v>
      </c>
      <c r="AI144" s="16">
        <f t="shared" si="83"/>
        <v>4.2950678440663363</v>
      </c>
      <c r="AJ144" s="18">
        <f>(2 - 0)/46.43</f>
        <v>4.3075597673917727E-2</v>
      </c>
      <c r="AK144" s="18">
        <f>0-(18.57*AJ144)</f>
        <v>-0.79991384880465222</v>
      </c>
      <c r="AL144" s="16">
        <f>(A144 * AJ144) + AK144</f>
        <v>0.29506784406633657</v>
      </c>
      <c r="AM144" s="18">
        <f t="shared" si="84"/>
        <v>0.21537798836958863</v>
      </c>
      <c r="AN144" s="18">
        <f t="shared" si="85"/>
        <v>56.000430755976737</v>
      </c>
      <c r="AO144" s="16">
        <f t="shared" si="86"/>
        <v>61.475339220331676</v>
      </c>
      <c r="AP144" s="18">
        <f>(7-2)/46.43</f>
        <v>0.10768899418479431</v>
      </c>
      <c r="AQ144" s="18">
        <f>2-(18.57*AP144)</f>
        <v>2.1537798836956945E-4</v>
      </c>
      <c r="AR144" s="16">
        <f>(A144 * AP144) + AQ144</f>
        <v>2.7376696101658409</v>
      </c>
    </row>
    <row r="145" spans="1:44" x14ac:dyDescent="0.3">
      <c r="A145" s="4">
        <v>25.9</v>
      </c>
      <c r="B145" s="12">
        <f>(A145*0.065)+10.79</f>
        <v>12.4735</v>
      </c>
      <c r="C145" s="13">
        <f t="shared" si="58"/>
        <v>4.3075597673917727E-2</v>
      </c>
      <c r="D145" s="14">
        <f t="shared" si="59"/>
        <v>47.20008615119535</v>
      </c>
      <c r="E145" s="16">
        <f>A145*C145+D145</f>
        <v>48.315744130949817</v>
      </c>
      <c r="F145" s="14">
        <f t="shared" si="60"/>
        <v>0.10768899418479431</v>
      </c>
      <c r="G145" s="14">
        <f t="shared" si="61"/>
        <v>68.000215377988368</v>
      </c>
      <c r="H145" s="16">
        <f t="shared" si="62"/>
        <v>70.789360327374538</v>
      </c>
      <c r="I145" s="14">
        <f t="shared" si="63"/>
        <v>-0.32306698255438293</v>
      </c>
      <c r="J145" s="14">
        <f t="shared" si="64"/>
        <v>80.999353866034895</v>
      </c>
      <c r="K145" s="16">
        <f t="shared" si="65"/>
        <v>72.631919017876385</v>
      </c>
      <c r="L145" s="14">
        <f t="shared" si="66"/>
        <v>0.21537798836958863</v>
      </c>
      <c r="M145" s="14">
        <f t="shared" si="67"/>
        <v>58.000430755976737</v>
      </c>
      <c r="N145" s="16">
        <f t="shared" si="68"/>
        <v>63.578720654749084</v>
      </c>
      <c r="O145" s="14">
        <f t="shared" si="69"/>
        <v>0.10768899418479431</v>
      </c>
      <c r="P145" s="14">
        <f t="shared" si="70"/>
        <v>33.000215377988368</v>
      </c>
      <c r="Q145" s="16">
        <f t="shared" si="71"/>
        <v>35.789360327374538</v>
      </c>
      <c r="R145" s="14">
        <f t="shared" si="72"/>
        <v>0.32306698255438293</v>
      </c>
      <c r="S145" s="14">
        <f t="shared" si="73"/>
        <v>49.000646133965105</v>
      </c>
      <c r="T145" s="16">
        <f t="shared" si="74"/>
        <v>57.368080982123622</v>
      </c>
      <c r="U145" s="12">
        <f>(67 - 62)/46.43</f>
        <v>0.10768899418479431</v>
      </c>
      <c r="V145" s="12">
        <f>62 - (18.57*U145)</f>
        <v>60.000215377988368</v>
      </c>
      <c r="W145" s="16">
        <f xml:space="preserve"> (A145 * U145) + V145</f>
        <v>62.789360327374538</v>
      </c>
      <c r="X145" s="17">
        <f t="shared" si="75"/>
        <v>4.3075597673917727E-2</v>
      </c>
      <c r="Y145" s="18">
        <f t="shared" si="76"/>
        <v>99.20008615119535</v>
      </c>
      <c r="Z145" s="16">
        <f t="shared" si="77"/>
        <v>100.31574413094982</v>
      </c>
      <c r="AA145" s="18">
        <f>(12-7)/46.43</f>
        <v>0.10768899418479431</v>
      </c>
      <c r="AB145" s="18">
        <f>7-(18.57*AA145)</f>
        <v>5.0002153779883693</v>
      </c>
      <c r="AC145" s="16">
        <f>(A145 * AA145) + AB145</f>
        <v>7.789360327374542</v>
      </c>
      <c r="AD145" s="18">
        <f t="shared" si="78"/>
        <v>0.10768899418479431</v>
      </c>
      <c r="AE145" s="18">
        <f t="shared" si="79"/>
        <v>10.00021537798837</v>
      </c>
      <c r="AF145" s="16">
        <f t="shared" si="80"/>
        <v>12.789360327374542</v>
      </c>
      <c r="AG145" s="17">
        <f t="shared" si="81"/>
        <v>4.3075597673917727E-2</v>
      </c>
      <c r="AH145" s="18">
        <f t="shared" si="82"/>
        <v>3.2000861511953476</v>
      </c>
      <c r="AI145" s="16">
        <f t="shared" si="83"/>
        <v>4.3157441309498168</v>
      </c>
      <c r="AJ145" s="18">
        <f>(2 - 0)/46.43</f>
        <v>4.3075597673917727E-2</v>
      </c>
      <c r="AK145" s="18">
        <f>0-(18.57*AJ145)</f>
        <v>-0.79991384880465222</v>
      </c>
      <c r="AL145" s="16">
        <f>(A145 * AJ145) + AK145</f>
        <v>0.31574413094981679</v>
      </c>
      <c r="AM145" s="18">
        <f t="shared" si="84"/>
        <v>0.21537798836958863</v>
      </c>
      <c r="AN145" s="18">
        <f t="shared" si="85"/>
        <v>56.000430755976737</v>
      </c>
      <c r="AO145" s="16">
        <f t="shared" si="86"/>
        <v>61.578720654749084</v>
      </c>
      <c r="AP145" s="18">
        <f>(7-2)/46.43</f>
        <v>0.10768899418479431</v>
      </c>
      <c r="AQ145" s="18">
        <f>2-(18.57*AP145)</f>
        <v>2.1537798836956945E-4</v>
      </c>
      <c r="AR145" s="16">
        <f>(A145 * AP145) + AQ145</f>
        <v>2.789360327374542</v>
      </c>
    </row>
    <row r="146" spans="1:44" x14ac:dyDescent="0.3">
      <c r="A146" s="4">
        <v>25.9</v>
      </c>
      <c r="B146" s="12">
        <f>(A146*0.065)+10.79</f>
        <v>12.4735</v>
      </c>
      <c r="C146" s="13">
        <f t="shared" si="58"/>
        <v>4.3075597673917727E-2</v>
      </c>
      <c r="D146" s="14">
        <f t="shared" si="59"/>
        <v>47.20008615119535</v>
      </c>
      <c r="E146" s="16">
        <f>A146*C146+D146</f>
        <v>48.315744130949817</v>
      </c>
      <c r="F146" s="14">
        <f t="shared" si="60"/>
        <v>0.10768899418479431</v>
      </c>
      <c r="G146" s="14">
        <f t="shared" si="61"/>
        <v>68.000215377988368</v>
      </c>
      <c r="H146" s="16">
        <f t="shared" si="62"/>
        <v>70.789360327374538</v>
      </c>
      <c r="I146" s="14">
        <f t="shared" si="63"/>
        <v>-0.32306698255438293</v>
      </c>
      <c r="J146" s="14">
        <f t="shared" si="64"/>
        <v>80.999353866034895</v>
      </c>
      <c r="K146" s="16">
        <f t="shared" si="65"/>
        <v>72.631919017876385</v>
      </c>
      <c r="L146" s="14">
        <f t="shared" si="66"/>
        <v>0.21537798836958863</v>
      </c>
      <c r="M146" s="14">
        <f t="shared" si="67"/>
        <v>58.000430755976737</v>
      </c>
      <c r="N146" s="16">
        <f t="shared" si="68"/>
        <v>63.578720654749084</v>
      </c>
      <c r="O146" s="14">
        <f t="shared" si="69"/>
        <v>0.10768899418479431</v>
      </c>
      <c r="P146" s="14">
        <f t="shared" si="70"/>
        <v>33.000215377988368</v>
      </c>
      <c r="Q146" s="16">
        <f t="shared" si="71"/>
        <v>35.789360327374538</v>
      </c>
      <c r="R146" s="14">
        <f t="shared" si="72"/>
        <v>0.32306698255438293</v>
      </c>
      <c r="S146" s="14">
        <f t="shared" si="73"/>
        <v>49.000646133965105</v>
      </c>
      <c r="T146" s="16">
        <f t="shared" si="74"/>
        <v>57.368080982123622</v>
      </c>
      <c r="U146" s="12">
        <f>(67 - 62)/46.43</f>
        <v>0.10768899418479431</v>
      </c>
      <c r="V146" s="12">
        <f>62 - (18.57*U146)</f>
        <v>60.000215377988368</v>
      </c>
      <c r="W146" s="16">
        <f xml:space="preserve"> (A146 * U146) + V146</f>
        <v>62.789360327374538</v>
      </c>
      <c r="X146" s="17">
        <f t="shared" si="75"/>
        <v>4.3075597673917727E-2</v>
      </c>
      <c r="Y146" s="18">
        <f t="shared" si="76"/>
        <v>99.20008615119535</v>
      </c>
      <c r="Z146" s="16">
        <f t="shared" si="77"/>
        <v>100.31574413094982</v>
      </c>
      <c r="AA146" s="18">
        <f>(12-7)/46.43</f>
        <v>0.10768899418479431</v>
      </c>
      <c r="AB146" s="18">
        <f>7-(18.57*AA146)</f>
        <v>5.0002153779883693</v>
      </c>
      <c r="AC146" s="16">
        <f>(A146 * AA146) + AB146</f>
        <v>7.789360327374542</v>
      </c>
      <c r="AD146" s="18">
        <f t="shared" si="78"/>
        <v>0.10768899418479431</v>
      </c>
      <c r="AE146" s="18">
        <f t="shared" si="79"/>
        <v>10.00021537798837</v>
      </c>
      <c r="AF146" s="16">
        <f t="shared" si="80"/>
        <v>12.789360327374542</v>
      </c>
      <c r="AG146" s="17">
        <f t="shared" si="81"/>
        <v>4.3075597673917727E-2</v>
      </c>
      <c r="AH146" s="18">
        <f t="shared" si="82"/>
        <v>3.2000861511953476</v>
      </c>
      <c r="AI146" s="16">
        <f t="shared" si="83"/>
        <v>4.3157441309498168</v>
      </c>
      <c r="AJ146" s="18">
        <f>(2 - 0)/46.43</f>
        <v>4.3075597673917727E-2</v>
      </c>
      <c r="AK146" s="18">
        <f>0-(18.57*AJ146)</f>
        <v>-0.79991384880465222</v>
      </c>
      <c r="AL146" s="16">
        <f>(A146 * AJ146) + AK146</f>
        <v>0.31574413094981679</v>
      </c>
      <c r="AM146" s="18">
        <f t="shared" si="84"/>
        <v>0.21537798836958863</v>
      </c>
      <c r="AN146" s="18">
        <f t="shared" si="85"/>
        <v>56.000430755976737</v>
      </c>
      <c r="AO146" s="16">
        <f t="shared" si="86"/>
        <v>61.578720654749084</v>
      </c>
      <c r="AP146" s="18">
        <f>(7-2)/46.43</f>
        <v>0.10768899418479431</v>
      </c>
      <c r="AQ146" s="18">
        <f>2-(18.57*AP146)</f>
        <v>2.1537798836956945E-4</v>
      </c>
      <c r="AR146" s="16">
        <f>(A146 * AP146) + AQ146</f>
        <v>2.789360327374542</v>
      </c>
    </row>
    <row r="147" spans="1:44" x14ac:dyDescent="0.3">
      <c r="A147" s="4">
        <v>25.9</v>
      </c>
      <c r="B147" s="12">
        <f>(A147*0.065)+10.79</f>
        <v>12.4735</v>
      </c>
      <c r="C147" s="13">
        <f t="shared" si="58"/>
        <v>4.3075597673917727E-2</v>
      </c>
      <c r="D147" s="14">
        <f t="shared" si="59"/>
        <v>47.20008615119535</v>
      </c>
      <c r="E147" s="16">
        <f>A147*C147+D147</f>
        <v>48.315744130949817</v>
      </c>
      <c r="F147" s="14">
        <f t="shared" si="60"/>
        <v>0.10768899418479431</v>
      </c>
      <c r="G147" s="14">
        <f t="shared" si="61"/>
        <v>68.000215377988368</v>
      </c>
      <c r="H147" s="16">
        <f t="shared" si="62"/>
        <v>70.789360327374538</v>
      </c>
      <c r="I147" s="14">
        <f t="shared" si="63"/>
        <v>-0.32306698255438293</v>
      </c>
      <c r="J147" s="14">
        <f t="shared" si="64"/>
        <v>80.999353866034895</v>
      </c>
      <c r="K147" s="16">
        <f t="shared" si="65"/>
        <v>72.631919017876385</v>
      </c>
      <c r="L147" s="14">
        <f t="shared" si="66"/>
        <v>0.21537798836958863</v>
      </c>
      <c r="M147" s="14">
        <f t="shared" si="67"/>
        <v>58.000430755976737</v>
      </c>
      <c r="N147" s="16">
        <f t="shared" si="68"/>
        <v>63.578720654749084</v>
      </c>
      <c r="O147" s="14">
        <f t="shared" si="69"/>
        <v>0.10768899418479431</v>
      </c>
      <c r="P147" s="14">
        <f t="shared" si="70"/>
        <v>33.000215377988368</v>
      </c>
      <c r="Q147" s="16">
        <f t="shared" si="71"/>
        <v>35.789360327374538</v>
      </c>
      <c r="R147" s="14">
        <f t="shared" si="72"/>
        <v>0.32306698255438293</v>
      </c>
      <c r="S147" s="14">
        <f t="shared" si="73"/>
        <v>49.000646133965105</v>
      </c>
      <c r="T147" s="16">
        <f t="shared" si="74"/>
        <v>57.368080982123622</v>
      </c>
      <c r="U147" s="12">
        <f>(67 - 62)/46.43</f>
        <v>0.10768899418479431</v>
      </c>
      <c r="V147" s="12">
        <f>62 - (18.57*U147)</f>
        <v>60.000215377988368</v>
      </c>
      <c r="W147" s="16">
        <f xml:space="preserve"> (A147 * U147) + V147</f>
        <v>62.789360327374538</v>
      </c>
      <c r="X147" s="17">
        <f t="shared" si="75"/>
        <v>4.3075597673917727E-2</v>
      </c>
      <c r="Y147" s="18">
        <f t="shared" si="76"/>
        <v>99.20008615119535</v>
      </c>
      <c r="Z147" s="16">
        <f t="shared" si="77"/>
        <v>100.31574413094982</v>
      </c>
      <c r="AA147" s="18">
        <f>(12-7)/46.43</f>
        <v>0.10768899418479431</v>
      </c>
      <c r="AB147" s="18">
        <f>7-(18.57*AA147)</f>
        <v>5.0002153779883693</v>
      </c>
      <c r="AC147" s="16">
        <f>(A147 * AA147) + AB147</f>
        <v>7.789360327374542</v>
      </c>
      <c r="AD147" s="18">
        <f t="shared" si="78"/>
        <v>0.10768899418479431</v>
      </c>
      <c r="AE147" s="18">
        <f t="shared" si="79"/>
        <v>10.00021537798837</v>
      </c>
      <c r="AF147" s="16">
        <f t="shared" si="80"/>
        <v>12.789360327374542</v>
      </c>
      <c r="AG147" s="17">
        <f t="shared" si="81"/>
        <v>4.3075597673917727E-2</v>
      </c>
      <c r="AH147" s="18">
        <f t="shared" si="82"/>
        <v>3.2000861511953476</v>
      </c>
      <c r="AI147" s="16">
        <f t="shared" si="83"/>
        <v>4.3157441309498168</v>
      </c>
      <c r="AJ147" s="18">
        <f>(2 - 0)/46.43</f>
        <v>4.3075597673917727E-2</v>
      </c>
      <c r="AK147" s="18">
        <f>0-(18.57*AJ147)</f>
        <v>-0.79991384880465222</v>
      </c>
      <c r="AL147" s="16">
        <f>(A147 * AJ147) + AK147</f>
        <v>0.31574413094981679</v>
      </c>
      <c r="AM147" s="18">
        <f t="shared" si="84"/>
        <v>0.21537798836958863</v>
      </c>
      <c r="AN147" s="18">
        <f t="shared" si="85"/>
        <v>56.000430755976737</v>
      </c>
      <c r="AO147" s="16">
        <f t="shared" si="86"/>
        <v>61.578720654749084</v>
      </c>
      <c r="AP147" s="18">
        <f>(7-2)/46.43</f>
        <v>0.10768899418479431</v>
      </c>
      <c r="AQ147" s="18">
        <f>2-(18.57*AP147)</f>
        <v>2.1537798836956945E-4</v>
      </c>
      <c r="AR147" s="16">
        <f>(A147 * AP147) + AQ147</f>
        <v>2.789360327374542</v>
      </c>
    </row>
    <row r="148" spans="1:44" x14ac:dyDescent="0.3">
      <c r="A148" s="4">
        <v>25.9</v>
      </c>
      <c r="B148" s="12">
        <f>(A148*0.065)+10.79</f>
        <v>12.4735</v>
      </c>
      <c r="C148" s="13">
        <f t="shared" si="58"/>
        <v>4.3075597673917727E-2</v>
      </c>
      <c r="D148" s="14">
        <f t="shared" si="59"/>
        <v>47.20008615119535</v>
      </c>
      <c r="E148" s="16">
        <f>A148*C148+D148</f>
        <v>48.315744130949817</v>
      </c>
      <c r="F148" s="14">
        <f t="shared" si="60"/>
        <v>0.10768899418479431</v>
      </c>
      <c r="G148" s="14">
        <f t="shared" si="61"/>
        <v>68.000215377988368</v>
      </c>
      <c r="H148" s="16">
        <f t="shared" si="62"/>
        <v>70.789360327374538</v>
      </c>
      <c r="I148" s="14">
        <f t="shared" si="63"/>
        <v>-0.32306698255438293</v>
      </c>
      <c r="J148" s="14">
        <f t="shared" si="64"/>
        <v>80.999353866034895</v>
      </c>
      <c r="K148" s="16">
        <f t="shared" si="65"/>
        <v>72.631919017876385</v>
      </c>
      <c r="L148" s="14">
        <f t="shared" si="66"/>
        <v>0.21537798836958863</v>
      </c>
      <c r="M148" s="14">
        <f t="shared" si="67"/>
        <v>58.000430755976737</v>
      </c>
      <c r="N148" s="16">
        <f t="shared" si="68"/>
        <v>63.578720654749084</v>
      </c>
      <c r="O148" s="14">
        <f t="shared" si="69"/>
        <v>0.10768899418479431</v>
      </c>
      <c r="P148" s="14">
        <f t="shared" si="70"/>
        <v>33.000215377988368</v>
      </c>
      <c r="Q148" s="16">
        <f t="shared" si="71"/>
        <v>35.789360327374538</v>
      </c>
      <c r="R148" s="14">
        <f t="shared" si="72"/>
        <v>0.32306698255438293</v>
      </c>
      <c r="S148" s="14">
        <f t="shared" si="73"/>
        <v>49.000646133965105</v>
      </c>
      <c r="T148" s="16">
        <f t="shared" si="74"/>
        <v>57.368080982123622</v>
      </c>
      <c r="U148" s="12">
        <f>(67 - 62)/46.43</f>
        <v>0.10768899418479431</v>
      </c>
      <c r="V148" s="12">
        <f>62 - (18.57*U148)</f>
        <v>60.000215377988368</v>
      </c>
      <c r="W148" s="16">
        <f xml:space="preserve"> (A148 * U148) + V148</f>
        <v>62.789360327374538</v>
      </c>
      <c r="X148" s="17">
        <f t="shared" si="75"/>
        <v>4.3075597673917727E-2</v>
      </c>
      <c r="Y148" s="18">
        <f t="shared" si="76"/>
        <v>99.20008615119535</v>
      </c>
      <c r="Z148" s="16">
        <f t="shared" si="77"/>
        <v>100.31574413094982</v>
      </c>
      <c r="AA148" s="18">
        <f>(12-7)/46.43</f>
        <v>0.10768899418479431</v>
      </c>
      <c r="AB148" s="18">
        <f>7-(18.57*AA148)</f>
        <v>5.0002153779883693</v>
      </c>
      <c r="AC148" s="16">
        <f>(A148 * AA148) + AB148</f>
        <v>7.789360327374542</v>
      </c>
      <c r="AD148" s="18">
        <f t="shared" si="78"/>
        <v>0.10768899418479431</v>
      </c>
      <c r="AE148" s="18">
        <f t="shared" si="79"/>
        <v>10.00021537798837</v>
      </c>
      <c r="AF148" s="16">
        <f t="shared" si="80"/>
        <v>12.789360327374542</v>
      </c>
      <c r="AG148" s="17">
        <f t="shared" si="81"/>
        <v>4.3075597673917727E-2</v>
      </c>
      <c r="AH148" s="18">
        <f t="shared" si="82"/>
        <v>3.2000861511953476</v>
      </c>
      <c r="AI148" s="16">
        <f t="shared" si="83"/>
        <v>4.3157441309498168</v>
      </c>
      <c r="AJ148" s="18">
        <f>(2 - 0)/46.43</f>
        <v>4.3075597673917727E-2</v>
      </c>
      <c r="AK148" s="18">
        <f>0-(18.57*AJ148)</f>
        <v>-0.79991384880465222</v>
      </c>
      <c r="AL148" s="16">
        <f>(A148 * AJ148) + AK148</f>
        <v>0.31574413094981679</v>
      </c>
      <c r="AM148" s="18">
        <f t="shared" si="84"/>
        <v>0.21537798836958863</v>
      </c>
      <c r="AN148" s="18">
        <f t="shared" si="85"/>
        <v>56.000430755976737</v>
      </c>
      <c r="AO148" s="16">
        <f t="shared" si="86"/>
        <v>61.578720654749084</v>
      </c>
      <c r="AP148" s="18">
        <f>(7-2)/46.43</f>
        <v>0.10768899418479431</v>
      </c>
      <c r="AQ148" s="18">
        <f>2-(18.57*AP148)</f>
        <v>2.1537798836956945E-4</v>
      </c>
      <c r="AR148" s="16">
        <f>(A148 * AP148) + AQ148</f>
        <v>2.789360327374542</v>
      </c>
    </row>
    <row r="149" spans="1:44" x14ac:dyDescent="0.3">
      <c r="A149" s="4">
        <v>25.9</v>
      </c>
      <c r="B149" s="12">
        <f>(A149*0.065)+10.79</f>
        <v>12.4735</v>
      </c>
      <c r="C149" s="13">
        <f t="shared" si="58"/>
        <v>4.3075597673917727E-2</v>
      </c>
      <c r="D149" s="14">
        <f t="shared" si="59"/>
        <v>47.20008615119535</v>
      </c>
      <c r="E149" s="16">
        <f>A149*C149+D149</f>
        <v>48.315744130949817</v>
      </c>
      <c r="F149" s="14">
        <f t="shared" si="60"/>
        <v>0.10768899418479431</v>
      </c>
      <c r="G149" s="14">
        <f t="shared" si="61"/>
        <v>68.000215377988368</v>
      </c>
      <c r="H149" s="16">
        <f t="shared" si="62"/>
        <v>70.789360327374538</v>
      </c>
      <c r="I149" s="14">
        <f t="shared" si="63"/>
        <v>-0.32306698255438293</v>
      </c>
      <c r="J149" s="14">
        <f t="shared" si="64"/>
        <v>80.999353866034895</v>
      </c>
      <c r="K149" s="16">
        <f t="shared" si="65"/>
        <v>72.631919017876385</v>
      </c>
      <c r="L149" s="14">
        <f t="shared" si="66"/>
        <v>0.21537798836958863</v>
      </c>
      <c r="M149" s="14">
        <f t="shared" si="67"/>
        <v>58.000430755976737</v>
      </c>
      <c r="N149" s="16">
        <f t="shared" si="68"/>
        <v>63.578720654749084</v>
      </c>
      <c r="O149" s="14">
        <f t="shared" si="69"/>
        <v>0.10768899418479431</v>
      </c>
      <c r="P149" s="14">
        <f t="shared" si="70"/>
        <v>33.000215377988368</v>
      </c>
      <c r="Q149" s="16">
        <f t="shared" si="71"/>
        <v>35.789360327374538</v>
      </c>
      <c r="R149" s="14">
        <f t="shared" si="72"/>
        <v>0.32306698255438293</v>
      </c>
      <c r="S149" s="14">
        <f t="shared" si="73"/>
        <v>49.000646133965105</v>
      </c>
      <c r="T149" s="16">
        <f t="shared" si="74"/>
        <v>57.368080982123622</v>
      </c>
      <c r="U149" s="12">
        <f>(67 - 62)/46.43</f>
        <v>0.10768899418479431</v>
      </c>
      <c r="V149" s="12">
        <f>62 - (18.57*U149)</f>
        <v>60.000215377988368</v>
      </c>
      <c r="W149" s="16">
        <f xml:space="preserve"> (A149 * U149) + V149</f>
        <v>62.789360327374538</v>
      </c>
      <c r="X149" s="17">
        <f t="shared" si="75"/>
        <v>4.3075597673917727E-2</v>
      </c>
      <c r="Y149" s="18">
        <f t="shared" si="76"/>
        <v>99.20008615119535</v>
      </c>
      <c r="Z149" s="16">
        <f t="shared" si="77"/>
        <v>100.31574413094982</v>
      </c>
      <c r="AA149" s="18">
        <f>(12-7)/46.43</f>
        <v>0.10768899418479431</v>
      </c>
      <c r="AB149" s="18">
        <f>7-(18.57*AA149)</f>
        <v>5.0002153779883693</v>
      </c>
      <c r="AC149" s="16">
        <f>(A149 * AA149) + AB149</f>
        <v>7.789360327374542</v>
      </c>
      <c r="AD149" s="18">
        <f t="shared" si="78"/>
        <v>0.10768899418479431</v>
      </c>
      <c r="AE149" s="18">
        <f t="shared" si="79"/>
        <v>10.00021537798837</v>
      </c>
      <c r="AF149" s="16">
        <f t="shared" si="80"/>
        <v>12.789360327374542</v>
      </c>
      <c r="AG149" s="17">
        <f t="shared" si="81"/>
        <v>4.3075597673917727E-2</v>
      </c>
      <c r="AH149" s="18">
        <f t="shared" si="82"/>
        <v>3.2000861511953476</v>
      </c>
      <c r="AI149" s="16">
        <f t="shared" si="83"/>
        <v>4.3157441309498168</v>
      </c>
      <c r="AJ149" s="18">
        <f>(2 - 0)/46.43</f>
        <v>4.3075597673917727E-2</v>
      </c>
      <c r="AK149" s="18">
        <f>0-(18.57*AJ149)</f>
        <v>-0.79991384880465222</v>
      </c>
      <c r="AL149" s="16">
        <f>(A149 * AJ149) + AK149</f>
        <v>0.31574413094981679</v>
      </c>
      <c r="AM149" s="18">
        <f t="shared" si="84"/>
        <v>0.21537798836958863</v>
      </c>
      <c r="AN149" s="18">
        <f t="shared" si="85"/>
        <v>56.000430755976737</v>
      </c>
      <c r="AO149" s="16">
        <f t="shared" si="86"/>
        <v>61.578720654749084</v>
      </c>
      <c r="AP149" s="18">
        <f>(7-2)/46.43</f>
        <v>0.10768899418479431</v>
      </c>
      <c r="AQ149" s="18">
        <f>2-(18.57*AP149)</f>
        <v>2.1537798836956945E-4</v>
      </c>
      <c r="AR149" s="16">
        <f>(A149 * AP149) + AQ149</f>
        <v>2.789360327374542</v>
      </c>
    </row>
    <row r="150" spans="1:44" x14ac:dyDescent="0.3">
      <c r="A150" s="4">
        <v>25.9</v>
      </c>
      <c r="B150" s="12">
        <f>(A150*0.065)+10.79</f>
        <v>12.4735</v>
      </c>
      <c r="C150" s="13">
        <f t="shared" si="58"/>
        <v>4.3075597673917727E-2</v>
      </c>
      <c r="D150" s="14">
        <f t="shared" si="59"/>
        <v>47.20008615119535</v>
      </c>
      <c r="E150" s="16">
        <f>A150*C150+D150</f>
        <v>48.315744130949817</v>
      </c>
      <c r="F150" s="14">
        <f t="shared" si="60"/>
        <v>0.10768899418479431</v>
      </c>
      <c r="G150" s="14">
        <f t="shared" si="61"/>
        <v>68.000215377988368</v>
      </c>
      <c r="H150" s="16">
        <f t="shared" si="62"/>
        <v>70.789360327374538</v>
      </c>
      <c r="I150" s="14">
        <f t="shared" si="63"/>
        <v>-0.32306698255438293</v>
      </c>
      <c r="J150" s="14">
        <f t="shared" si="64"/>
        <v>80.999353866034895</v>
      </c>
      <c r="K150" s="16">
        <f t="shared" si="65"/>
        <v>72.631919017876385</v>
      </c>
      <c r="L150" s="14">
        <f t="shared" si="66"/>
        <v>0.21537798836958863</v>
      </c>
      <c r="M150" s="14">
        <f t="shared" si="67"/>
        <v>58.000430755976737</v>
      </c>
      <c r="N150" s="16">
        <f t="shared" si="68"/>
        <v>63.578720654749084</v>
      </c>
      <c r="O150" s="14">
        <f t="shared" si="69"/>
        <v>0.10768899418479431</v>
      </c>
      <c r="P150" s="14">
        <f t="shared" si="70"/>
        <v>33.000215377988368</v>
      </c>
      <c r="Q150" s="16">
        <f t="shared" si="71"/>
        <v>35.789360327374538</v>
      </c>
      <c r="R150" s="14">
        <f t="shared" si="72"/>
        <v>0.32306698255438293</v>
      </c>
      <c r="S150" s="14">
        <f t="shared" si="73"/>
        <v>49.000646133965105</v>
      </c>
      <c r="T150" s="16">
        <f t="shared" si="74"/>
        <v>57.368080982123622</v>
      </c>
      <c r="U150" s="12">
        <f>(67 - 62)/46.43</f>
        <v>0.10768899418479431</v>
      </c>
      <c r="V150" s="12">
        <f>62 - (18.57*U150)</f>
        <v>60.000215377988368</v>
      </c>
      <c r="W150" s="16">
        <f xml:space="preserve"> (A150 * U150) + V150</f>
        <v>62.789360327374538</v>
      </c>
      <c r="X150" s="17">
        <f t="shared" si="75"/>
        <v>4.3075597673917727E-2</v>
      </c>
      <c r="Y150" s="18">
        <f t="shared" si="76"/>
        <v>99.20008615119535</v>
      </c>
      <c r="Z150" s="16">
        <f t="shared" si="77"/>
        <v>100.31574413094982</v>
      </c>
      <c r="AA150" s="18">
        <f>(12-7)/46.43</f>
        <v>0.10768899418479431</v>
      </c>
      <c r="AB150" s="18">
        <f>7-(18.57*AA150)</f>
        <v>5.0002153779883693</v>
      </c>
      <c r="AC150" s="16">
        <f>(A150 * AA150) + AB150</f>
        <v>7.789360327374542</v>
      </c>
      <c r="AD150" s="18">
        <f t="shared" si="78"/>
        <v>0.10768899418479431</v>
      </c>
      <c r="AE150" s="18">
        <f t="shared" si="79"/>
        <v>10.00021537798837</v>
      </c>
      <c r="AF150" s="16">
        <f t="shared" si="80"/>
        <v>12.789360327374542</v>
      </c>
      <c r="AG150" s="17">
        <f t="shared" si="81"/>
        <v>4.3075597673917727E-2</v>
      </c>
      <c r="AH150" s="18">
        <f t="shared" si="82"/>
        <v>3.2000861511953476</v>
      </c>
      <c r="AI150" s="16">
        <f t="shared" si="83"/>
        <v>4.3157441309498168</v>
      </c>
      <c r="AJ150" s="18">
        <f>(2 - 0)/46.43</f>
        <v>4.3075597673917727E-2</v>
      </c>
      <c r="AK150" s="18">
        <f>0-(18.57*AJ150)</f>
        <v>-0.79991384880465222</v>
      </c>
      <c r="AL150" s="16">
        <f>(A150 * AJ150) + AK150</f>
        <v>0.31574413094981679</v>
      </c>
      <c r="AM150" s="18">
        <f t="shared" si="84"/>
        <v>0.21537798836958863</v>
      </c>
      <c r="AN150" s="18">
        <f t="shared" si="85"/>
        <v>56.000430755976737</v>
      </c>
      <c r="AO150" s="16">
        <f t="shared" si="86"/>
        <v>61.578720654749084</v>
      </c>
      <c r="AP150" s="18">
        <f>(7-2)/46.43</f>
        <v>0.10768899418479431</v>
      </c>
      <c r="AQ150" s="18">
        <f>2-(18.57*AP150)</f>
        <v>2.1537798836956945E-4</v>
      </c>
      <c r="AR150" s="16">
        <f>(A150 * AP150) + AQ150</f>
        <v>2.789360327374542</v>
      </c>
    </row>
    <row r="151" spans="1:44" x14ac:dyDescent="0.3">
      <c r="A151" s="4">
        <v>25.9</v>
      </c>
      <c r="B151" s="12">
        <f>(A151*0.065)+10.79</f>
        <v>12.4735</v>
      </c>
      <c r="C151" s="13">
        <f t="shared" si="58"/>
        <v>4.3075597673917727E-2</v>
      </c>
      <c r="D151" s="14">
        <f t="shared" si="59"/>
        <v>47.20008615119535</v>
      </c>
      <c r="E151" s="16">
        <f>A151*C151+D151</f>
        <v>48.315744130949817</v>
      </c>
      <c r="F151" s="14">
        <f t="shared" si="60"/>
        <v>0.10768899418479431</v>
      </c>
      <c r="G151" s="14">
        <f t="shared" si="61"/>
        <v>68.000215377988368</v>
      </c>
      <c r="H151" s="16">
        <f t="shared" si="62"/>
        <v>70.789360327374538</v>
      </c>
      <c r="I151" s="14">
        <f t="shared" si="63"/>
        <v>-0.32306698255438293</v>
      </c>
      <c r="J151" s="14">
        <f t="shared" si="64"/>
        <v>80.999353866034895</v>
      </c>
      <c r="K151" s="16">
        <f t="shared" si="65"/>
        <v>72.631919017876385</v>
      </c>
      <c r="L151" s="14">
        <f t="shared" si="66"/>
        <v>0.21537798836958863</v>
      </c>
      <c r="M151" s="14">
        <f t="shared" si="67"/>
        <v>58.000430755976737</v>
      </c>
      <c r="N151" s="16">
        <f t="shared" si="68"/>
        <v>63.578720654749084</v>
      </c>
      <c r="O151" s="14">
        <f t="shared" si="69"/>
        <v>0.10768899418479431</v>
      </c>
      <c r="P151" s="14">
        <f t="shared" si="70"/>
        <v>33.000215377988368</v>
      </c>
      <c r="Q151" s="16">
        <f t="shared" si="71"/>
        <v>35.789360327374538</v>
      </c>
      <c r="R151" s="14">
        <f t="shared" si="72"/>
        <v>0.32306698255438293</v>
      </c>
      <c r="S151" s="14">
        <f t="shared" si="73"/>
        <v>49.000646133965105</v>
      </c>
      <c r="T151" s="16">
        <f t="shared" si="74"/>
        <v>57.368080982123622</v>
      </c>
      <c r="U151" s="12">
        <f>(67 - 62)/46.43</f>
        <v>0.10768899418479431</v>
      </c>
      <c r="V151" s="12">
        <f>62 - (18.57*U151)</f>
        <v>60.000215377988368</v>
      </c>
      <c r="W151" s="16">
        <f xml:space="preserve"> (A151 * U151) + V151</f>
        <v>62.789360327374538</v>
      </c>
      <c r="X151" s="17">
        <f t="shared" si="75"/>
        <v>4.3075597673917727E-2</v>
      </c>
      <c r="Y151" s="18">
        <f t="shared" si="76"/>
        <v>99.20008615119535</v>
      </c>
      <c r="Z151" s="16">
        <f t="shared" si="77"/>
        <v>100.31574413094982</v>
      </c>
      <c r="AA151" s="18">
        <f>(12-7)/46.43</f>
        <v>0.10768899418479431</v>
      </c>
      <c r="AB151" s="18">
        <f>7-(18.57*AA151)</f>
        <v>5.0002153779883693</v>
      </c>
      <c r="AC151" s="16">
        <f>(A151 * AA151) + AB151</f>
        <v>7.789360327374542</v>
      </c>
      <c r="AD151" s="18">
        <f t="shared" si="78"/>
        <v>0.10768899418479431</v>
      </c>
      <c r="AE151" s="18">
        <f t="shared" si="79"/>
        <v>10.00021537798837</v>
      </c>
      <c r="AF151" s="16">
        <f t="shared" si="80"/>
        <v>12.789360327374542</v>
      </c>
      <c r="AG151" s="17">
        <f t="shared" si="81"/>
        <v>4.3075597673917727E-2</v>
      </c>
      <c r="AH151" s="18">
        <f t="shared" si="82"/>
        <v>3.2000861511953476</v>
      </c>
      <c r="AI151" s="16">
        <f t="shared" si="83"/>
        <v>4.3157441309498168</v>
      </c>
      <c r="AJ151" s="18">
        <f>(2 - 0)/46.43</f>
        <v>4.3075597673917727E-2</v>
      </c>
      <c r="AK151" s="18">
        <f>0-(18.57*AJ151)</f>
        <v>-0.79991384880465222</v>
      </c>
      <c r="AL151" s="16">
        <f>(A151 * AJ151) + AK151</f>
        <v>0.31574413094981679</v>
      </c>
      <c r="AM151" s="18">
        <f t="shared" si="84"/>
        <v>0.21537798836958863</v>
      </c>
      <c r="AN151" s="18">
        <f t="shared" si="85"/>
        <v>56.000430755976737</v>
      </c>
      <c r="AO151" s="16">
        <f t="shared" si="86"/>
        <v>61.578720654749084</v>
      </c>
      <c r="AP151" s="18">
        <f>(7-2)/46.43</f>
        <v>0.10768899418479431</v>
      </c>
      <c r="AQ151" s="18">
        <f>2-(18.57*AP151)</f>
        <v>2.1537798836956945E-4</v>
      </c>
      <c r="AR151" s="16">
        <f>(A151 * AP151) + AQ151</f>
        <v>2.789360327374542</v>
      </c>
    </row>
    <row r="152" spans="1:44" x14ac:dyDescent="0.3">
      <c r="A152" s="4">
        <v>26.39</v>
      </c>
      <c r="B152" s="12">
        <f>(A152*0.065)+10.79</f>
        <v>12.50535</v>
      </c>
      <c r="C152" s="13">
        <f t="shared" si="58"/>
        <v>4.3075597673917727E-2</v>
      </c>
      <c r="D152" s="14">
        <f t="shared" si="59"/>
        <v>47.20008615119535</v>
      </c>
      <c r="E152" s="16">
        <f>A152*C152+D152</f>
        <v>48.336851173810039</v>
      </c>
      <c r="F152" s="14">
        <f t="shared" si="60"/>
        <v>0.10768899418479431</v>
      </c>
      <c r="G152" s="14">
        <f t="shared" si="61"/>
        <v>68.000215377988368</v>
      </c>
      <c r="H152" s="16">
        <f t="shared" si="62"/>
        <v>70.842127934525095</v>
      </c>
      <c r="I152" s="14">
        <f t="shared" si="63"/>
        <v>-0.32306698255438293</v>
      </c>
      <c r="J152" s="14">
        <f t="shared" si="64"/>
        <v>80.999353866034895</v>
      </c>
      <c r="K152" s="16">
        <f t="shared" si="65"/>
        <v>72.473616196424729</v>
      </c>
      <c r="L152" s="14">
        <f t="shared" si="66"/>
        <v>0.21537798836958863</v>
      </c>
      <c r="M152" s="14">
        <f t="shared" si="67"/>
        <v>58.000430755976737</v>
      </c>
      <c r="N152" s="16">
        <f t="shared" si="68"/>
        <v>63.684255869050183</v>
      </c>
      <c r="O152" s="14">
        <f t="shared" si="69"/>
        <v>0.10768899418479431</v>
      </c>
      <c r="P152" s="14">
        <f t="shared" si="70"/>
        <v>33.000215377988368</v>
      </c>
      <c r="Q152" s="16">
        <f t="shared" si="71"/>
        <v>35.842127934525088</v>
      </c>
      <c r="R152" s="14">
        <f t="shared" si="72"/>
        <v>0.32306698255438293</v>
      </c>
      <c r="S152" s="14">
        <f t="shared" si="73"/>
        <v>49.000646133965105</v>
      </c>
      <c r="T152" s="16">
        <f t="shared" si="74"/>
        <v>57.526383803575271</v>
      </c>
      <c r="U152" s="12">
        <f>(67 - 62)/46.43</f>
        <v>0.10768899418479431</v>
      </c>
      <c r="V152" s="12">
        <f>62 - (18.57*U152)</f>
        <v>60.000215377988368</v>
      </c>
      <c r="W152" s="16">
        <f xml:space="preserve"> (A152 * U152) + V152</f>
        <v>62.842127934525088</v>
      </c>
      <c r="X152" s="17">
        <f t="shared" si="75"/>
        <v>4.3075597673917727E-2</v>
      </c>
      <c r="Y152" s="18">
        <f t="shared" si="76"/>
        <v>99.20008615119535</v>
      </c>
      <c r="Z152" s="16">
        <f t="shared" si="77"/>
        <v>100.33685117381003</v>
      </c>
      <c r="AA152" s="18">
        <f>(12-7)/46.43</f>
        <v>0.10768899418479431</v>
      </c>
      <c r="AB152" s="18">
        <f>7-(18.57*AA152)</f>
        <v>5.0002153779883693</v>
      </c>
      <c r="AC152" s="16">
        <f>(A152 * AA152) + AB152</f>
        <v>7.8421279345250916</v>
      </c>
      <c r="AD152" s="18">
        <f t="shared" si="78"/>
        <v>0.10768899418479431</v>
      </c>
      <c r="AE152" s="18">
        <f t="shared" si="79"/>
        <v>10.00021537798837</v>
      </c>
      <c r="AF152" s="16">
        <f t="shared" si="80"/>
        <v>12.842127934525092</v>
      </c>
      <c r="AG152" s="17">
        <f t="shared" si="81"/>
        <v>4.3075597673917727E-2</v>
      </c>
      <c r="AH152" s="18">
        <f t="shared" si="82"/>
        <v>3.2000861511953476</v>
      </c>
      <c r="AI152" s="16">
        <f t="shared" si="83"/>
        <v>4.3368511738100359</v>
      </c>
      <c r="AJ152" s="18">
        <f>(2 - 0)/46.43</f>
        <v>4.3075597673917727E-2</v>
      </c>
      <c r="AK152" s="18">
        <f>0-(18.57*AJ152)</f>
        <v>-0.79991384880465222</v>
      </c>
      <c r="AL152" s="16">
        <f>(A152 * AJ152) + AK152</f>
        <v>0.3368511738100366</v>
      </c>
      <c r="AM152" s="18">
        <f t="shared" si="84"/>
        <v>0.21537798836958863</v>
      </c>
      <c r="AN152" s="18">
        <f t="shared" si="85"/>
        <v>56.000430755976737</v>
      </c>
      <c r="AO152" s="16">
        <f t="shared" si="86"/>
        <v>61.684255869050183</v>
      </c>
      <c r="AP152" s="18">
        <f>(7-2)/46.43</f>
        <v>0.10768899418479431</v>
      </c>
      <c r="AQ152" s="18">
        <f>2-(18.57*AP152)</f>
        <v>2.1537798836956945E-4</v>
      </c>
      <c r="AR152" s="16">
        <f>(A152 * AP152) + AQ152</f>
        <v>2.8421279345250916</v>
      </c>
    </row>
    <row r="153" spans="1:44" x14ac:dyDescent="0.3">
      <c r="A153" s="4">
        <v>26.39</v>
      </c>
      <c r="B153" s="12">
        <f>(A153*0.065)+10.79</f>
        <v>12.50535</v>
      </c>
      <c r="C153" s="13">
        <f t="shared" si="58"/>
        <v>4.3075597673917727E-2</v>
      </c>
      <c r="D153" s="14">
        <f t="shared" si="59"/>
        <v>47.20008615119535</v>
      </c>
      <c r="E153" s="16">
        <f>A153*C153+D153</f>
        <v>48.336851173810039</v>
      </c>
      <c r="F153" s="14">
        <f t="shared" si="60"/>
        <v>0.10768899418479431</v>
      </c>
      <c r="G153" s="14">
        <f t="shared" si="61"/>
        <v>68.000215377988368</v>
      </c>
      <c r="H153" s="16">
        <f t="shared" si="62"/>
        <v>70.842127934525095</v>
      </c>
      <c r="I153" s="14">
        <f t="shared" si="63"/>
        <v>-0.32306698255438293</v>
      </c>
      <c r="J153" s="14">
        <f t="shared" si="64"/>
        <v>80.999353866034895</v>
      </c>
      <c r="K153" s="16">
        <f t="shared" si="65"/>
        <v>72.473616196424729</v>
      </c>
      <c r="L153" s="14">
        <f t="shared" si="66"/>
        <v>0.21537798836958863</v>
      </c>
      <c r="M153" s="14">
        <f t="shared" si="67"/>
        <v>58.000430755976737</v>
      </c>
      <c r="N153" s="16">
        <f t="shared" si="68"/>
        <v>63.684255869050183</v>
      </c>
      <c r="O153" s="14">
        <f t="shared" si="69"/>
        <v>0.10768899418479431</v>
      </c>
      <c r="P153" s="14">
        <f t="shared" si="70"/>
        <v>33.000215377988368</v>
      </c>
      <c r="Q153" s="16">
        <f t="shared" si="71"/>
        <v>35.842127934525088</v>
      </c>
      <c r="R153" s="14">
        <f t="shared" si="72"/>
        <v>0.32306698255438293</v>
      </c>
      <c r="S153" s="14">
        <f t="shared" si="73"/>
        <v>49.000646133965105</v>
      </c>
      <c r="T153" s="16">
        <f t="shared" si="74"/>
        <v>57.526383803575271</v>
      </c>
      <c r="U153" s="12">
        <f>(67 - 62)/46.43</f>
        <v>0.10768899418479431</v>
      </c>
      <c r="V153" s="12">
        <f>62 - (18.57*U153)</f>
        <v>60.000215377988368</v>
      </c>
      <c r="W153" s="16">
        <f xml:space="preserve"> (A153 * U153) + V153</f>
        <v>62.842127934525088</v>
      </c>
      <c r="X153" s="17">
        <f t="shared" si="75"/>
        <v>4.3075597673917727E-2</v>
      </c>
      <c r="Y153" s="18">
        <f t="shared" si="76"/>
        <v>99.20008615119535</v>
      </c>
      <c r="Z153" s="16">
        <f t="shared" si="77"/>
        <v>100.33685117381003</v>
      </c>
      <c r="AA153" s="18">
        <f>(12-7)/46.43</f>
        <v>0.10768899418479431</v>
      </c>
      <c r="AB153" s="18">
        <f>7-(18.57*AA153)</f>
        <v>5.0002153779883693</v>
      </c>
      <c r="AC153" s="16">
        <f>(A153 * AA153) + AB153</f>
        <v>7.8421279345250916</v>
      </c>
      <c r="AD153" s="18">
        <f t="shared" si="78"/>
        <v>0.10768899418479431</v>
      </c>
      <c r="AE153" s="18">
        <f t="shared" si="79"/>
        <v>10.00021537798837</v>
      </c>
      <c r="AF153" s="16">
        <f t="shared" si="80"/>
        <v>12.842127934525092</v>
      </c>
      <c r="AG153" s="17">
        <f t="shared" si="81"/>
        <v>4.3075597673917727E-2</v>
      </c>
      <c r="AH153" s="18">
        <f t="shared" si="82"/>
        <v>3.2000861511953476</v>
      </c>
      <c r="AI153" s="16">
        <f t="shared" si="83"/>
        <v>4.3368511738100359</v>
      </c>
      <c r="AJ153" s="18">
        <f>(2 - 0)/46.43</f>
        <v>4.3075597673917727E-2</v>
      </c>
      <c r="AK153" s="18">
        <f>0-(18.57*AJ153)</f>
        <v>-0.79991384880465222</v>
      </c>
      <c r="AL153" s="16">
        <f>(A153 * AJ153) + AK153</f>
        <v>0.3368511738100366</v>
      </c>
      <c r="AM153" s="18">
        <f t="shared" si="84"/>
        <v>0.21537798836958863</v>
      </c>
      <c r="AN153" s="18">
        <f t="shared" si="85"/>
        <v>56.000430755976737</v>
      </c>
      <c r="AO153" s="16">
        <f t="shared" si="86"/>
        <v>61.684255869050183</v>
      </c>
      <c r="AP153" s="18">
        <f>(7-2)/46.43</f>
        <v>0.10768899418479431</v>
      </c>
      <c r="AQ153" s="18">
        <f>2-(18.57*AP153)</f>
        <v>2.1537798836956945E-4</v>
      </c>
      <c r="AR153" s="16">
        <f>(A153 * AP153) + AQ153</f>
        <v>2.8421279345250916</v>
      </c>
    </row>
    <row r="154" spans="1:44" x14ac:dyDescent="0.3">
      <c r="A154" s="4">
        <v>26.39</v>
      </c>
      <c r="B154" s="12">
        <f>(A154*0.065)+10.79</f>
        <v>12.50535</v>
      </c>
      <c r="C154" s="13">
        <f t="shared" si="58"/>
        <v>4.3075597673917727E-2</v>
      </c>
      <c r="D154" s="14">
        <f t="shared" si="59"/>
        <v>47.20008615119535</v>
      </c>
      <c r="E154" s="16">
        <f>A154*C154+D154</f>
        <v>48.336851173810039</v>
      </c>
      <c r="F154" s="14">
        <f t="shared" si="60"/>
        <v>0.10768899418479431</v>
      </c>
      <c r="G154" s="14">
        <f t="shared" si="61"/>
        <v>68.000215377988368</v>
      </c>
      <c r="H154" s="16">
        <f t="shared" si="62"/>
        <v>70.842127934525095</v>
      </c>
      <c r="I154" s="14">
        <f t="shared" si="63"/>
        <v>-0.32306698255438293</v>
      </c>
      <c r="J154" s="14">
        <f t="shared" si="64"/>
        <v>80.999353866034895</v>
      </c>
      <c r="K154" s="16">
        <f t="shared" si="65"/>
        <v>72.473616196424729</v>
      </c>
      <c r="L154" s="14">
        <f t="shared" si="66"/>
        <v>0.21537798836958863</v>
      </c>
      <c r="M154" s="14">
        <f t="shared" si="67"/>
        <v>58.000430755976737</v>
      </c>
      <c r="N154" s="16">
        <f t="shared" si="68"/>
        <v>63.684255869050183</v>
      </c>
      <c r="O154" s="14">
        <f t="shared" si="69"/>
        <v>0.10768899418479431</v>
      </c>
      <c r="P154" s="14">
        <f t="shared" si="70"/>
        <v>33.000215377988368</v>
      </c>
      <c r="Q154" s="16">
        <f t="shared" si="71"/>
        <v>35.842127934525088</v>
      </c>
      <c r="R154" s="14">
        <f t="shared" si="72"/>
        <v>0.32306698255438293</v>
      </c>
      <c r="S154" s="14">
        <f t="shared" si="73"/>
        <v>49.000646133965105</v>
      </c>
      <c r="T154" s="16">
        <f t="shared" si="74"/>
        <v>57.526383803575271</v>
      </c>
      <c r="U154" s="12">
        <f>(67 - 62)/46.43</f>
        <v>0.10768899418479431</v>
      </c>
      <c r="V154" s="12">
        <f>62 - (18.57*U154)</f>
        <v>60.000215377988368</v>
      </c>
      <c r="W154" s="16">
        <f xml:space="preserve"> (A154 * U154) + V154</f>
        <v>62.842127934525088</v>
      </c>
      <c r="X154" s="17">
        <f t="shared" si="75"/>
        <v>4.3075597673917727E-2</v>
      </c>
      <c r="Y154" s="18">
        <f t="shared" si="76"/>
        <v>99.20008615119535</v>
      </c>
      <c r="Z154" s="16">
        <f t="shared" si="77"/>
        <v>100.33685117381003</v>
      </c>
      <c r="AA154" s="18">
        <f>(12-7)/46.43</f>
        <v>0.10768899418479431</v>
      </c>
      <c r="AB154" s="18">
        <f>7-(18.57*AA154)</f>
        <v>5.0002153779883693</v>
      </c>
      <c r="AC154" s="16">
        <f>(A154 * AA154) + AB154</f>
        <v>7.8421279345250916</v>
      </c>
      <c r="AD154" s="18">
        <f t="shared" si="78"/>
        <v>0.10768899418479431</v>
      </c>
      <c r="AE154" s="18">
        <f t="shared" si="79"/>
        <v>10.00021537798837</v>
      </c>
      <c r="AF154" s="16">
        <f t="shared" si="80"/>
        <v>12.842127934525092</v>
      </c>
      <c r="AG154" s="17">
        <f t="shared" si="81"/>
        <v>4.3075597673917727E-2</v>
      </c>
      <c r="AH154" s="18">
        <f t="shared" si="82"/>
        <v>3.2000861511953476</v>
      </c>
      <c r="AI154" s="16">
        <f t="shared" si="83"/>
        <v>4.3368511738100359</v>
      </c>
      <c r="AJ154" s="18">
        <f>(2 - 0)/46.43</f>
        <v>4.3075597673917727E-2</v>
      </c>
      <c r="AK154" s="18">
        <f>0-(18.57*AJ154)</f>
        <v>-0.79991384880465222</v>
      </c>
      <c r="AL154" s="16">
        <f>(A154 * AJ154) + AK154</f>
        <v>0.3368511738100366</v>
      </c>
      <c r="AM154" s="18">
        <f t="shared" si="84"/>
        <v>0.21537798836958863</v>
      </c>
      <c r="AN154" s="18">
        <f t="shared" si="85"/>
        <v>56.000430755976737</v>
      </c>
      <c r="AO154" s="16">
        <f t="shared" si="86"/>
        <v>61.684255869050183</v>
      </c>
      <c r="AP154" s="18">
        <f>(7-2)/46.43</f>
        <v>0.10768899418479431</v>
      </c>
      <c r="AQ154" s="18">
        <f>2-(18.57*AP154)</f>
        <v>2.1537798836956945E-4</v>
      </c>
      <c r="AR154" s="16">
        <f>(A154 * AP154) + AQ154</f>
        <v>2.8421279345250916</v>
      </c>
    </row>
    <row r="155" spans="1:44" x14ac:dyDescent="0.3">
      <c r="A155" s="4">
        <v>26.39</v>
      </c>
      <c r="B155" s="12">
        <f>(A155*0.065)+10.79</f>
        <v>12.50535</v>
      </c>
      <c r="C155" s="13">
        <f t="shared" si="58"/>
        <v>4.3075597673917727E-2</v>
      </c>
      <c r="D155" s="14">
        <f t="shared" si="59"/>
        <v>47.20008615119535</v>
      </c>
      <c r="E155" s="16">
        <f>A155*C155+D155</f>
        <v>48.336851173810039</v>
      </c>
      <c r="F155" s="14">
        <f t="shared" si="60"/>
        <v>0.10768899418479431</v>
      </c>
      <c r="G155" s="14">
        <f t="shared" si="61"/>
        <v>68.000215377988368</v>
      </c>
      <c r="H155" s="16">
        <f t="shared" si="62"/>
        <v>70.842127934525095</v>
      </c>
      <c r="I155" s="14">
        <f t="shared" si="63"/>
        <v>-0.32306698255438293</v>
      </c>
      <c r="J155" s="14">
        <f t="shared" si="64"/>
        <v>80.999353866034895</v>
      </c>
      <c r="K155" s="16">
        <f t="shared" si="65"/>
        <v>72.473616196424729</v>
      </c>
      <c r="L155" s="14">
        <f t="shared" si="66"/>
        <v>0.21537798836958863</v>
      </c>
      <c r="M155" s="14">
        <f t="shared" si="67"/>
        <v>58.000430755976737</v>
      </c>
      <c r="N155" s="16">
        <f t="shared" si="68"/>
        <v>63.684255869050183</v>
      </c>
      <c r="O155" s="14">
        <f t="shared" si="69"/>
        <v>0.10768899418479431</v>
      </c>
      <c r="P155" s="14">
        <f t="shared" si="70"/>
        <v>33.000215377988368</v>
      </c>
      <c r="Q155" s="16">
        <f t="shared" si="71"/>
        <v>35.842127934525088</v>
      </c>
      <c r="R155" s="14">
        <f t="shared" si="72"/>
        <v>0.32306698255438293</v>
      </c>
      <c r="S155" s="14">
        <f t="shared" si="73"/>
        <v>49.000646133965105</v>
      </c>
      <c r="T155" s="16">
        <f t="shared" si="74"/>
        <v>57.526383803575271</v>
      </c>
      <c r="U155" s="12">
        <f>(67 - 62)/46.43</f>
        <v>0.10768899418479431</v>
      </c>
      <c r="V155" s="12">
        <f>62 - (18.57*U155)</f>
        <v>60.000215377988368</v>
      </c>
      <c r="W155" s="16">
        <f xml:space="preserve"> (A155 * U155) + V155</f>
        <v>62.842127934525088</v>
      </c>
      <c r="X155" s="17">
        <f t="shared" si="75"/>
        <v>4.3075597673917727E-2</v>
      </c>
      <c r="Y155" s="18">
        <f t="shared" si="76"/>
        <v>99.20008615119535</v>
      </c>
      <c r="Z155" s="16">
        <f t="shared" si="77"/>
        <v>100.33685117381003</v>
      </c>
      <c r="AA155" s="18">
        <f>(12-7)/46.43</f>
        <v>0.10768899418479431</v>
      </c>
      <c r="AB155" s="18">
        <f>7-(18.57*AA155)</f>
        <v>5.0002153779883693</v>
      </c>
      <c r="AC155" s="16">
        <f>(A155 * AA155) + AB155</f>
        <v>7.8421279345250916</v>
      </c>
      <c r="AD155" s="18">
        <f t="shared" si="78"/>
        <v>0.10768899418479431</v>
      </c>
      <c r="AE155" s="18">
        <f t="shared" si="79"/>
        <v>10.00021537798837</v>
      </c>
      <c r="AF155" s="16">
        <f t="shared" si="80"/>
        <v>12.842127934525092</v>
      </c>
      <c r="AG155" s="17">
        <f t="shared" si="81"/>
        <v>4.3075597673917727E-2</v>
      </c>
      <c r="AH155" s="18">
        <f t="shared" si="82"/>
        <v>3.2000861511953476</v>
      </c>
      <c r="AI155" s="16">
        <f t="shared" si="83"/>
        <v>4.3368511738100359</v>
      </c>
      <c r="AJ155" s="18">
        <f>(2 - 0)/46.43</f>
        <v>4.3075597673917727E-2</v>
      </c>
      <c r="AK155" s="18">
        <f>0-(18.57*AJ155)</f>
        <v>-0.79991384880465222</v>
      </c>
      <c r="AL155" s="16">
        <f>(A155 * AJ155) + AK155</f>
        <v>0.3368511738100366</v>
      </c>
      <c r="AM155" s="18">
        <f t="shared" si="84"/>
        <v>0.21537798836958863</v>
      </c>
      <c r="AN155" s="18">
        <f t="shared" si="85"/>
        <v>56.000430755976737</v>
      </c>
      <c r="AO155" s="16">
        <f t="shared" si="86"/>
        <v>61.684255869050183</v>
      </c>
      <c r="AP155" s="18">
        <f>(7-2)/46.43</f>
        <v>0.10768899418479431</v>
      </c>
      <c r="AQ155" s="18">
        <f>2-(18.57*AP155)</f>
        <v>2.1537798836956945E-4</v>
      </c>
      <c r="AR155" s="16">
        <f>(A155 * AP155) + AQ155</f>
        <v>2.8421279345250916</v>
      </c>
    </row>
    <row r="156" spans="1:44" x14ac:dyDescent="0.3">
      <c r="A156" s="4">
        <v>26.39</v>
      </c>
      <c r="B156" s="12">
        <f>(A156*0.065)+10.79</f>
        <v>12.50535</v>
      </c>
      <c r="C156" s="13">
        <f t="shared" si="58"/>
        <v>4.3075597673917727E-2</v>
      </c>
      <c r="D156" s="14">
        <f t="shared" si="59"/>
        <v>47.20008615119535</v>
      </c>
      <c r="E156" s="16">
        <f>A156*C156+D156</f>
        <v>48.336851173810039</v>
      </c>
      <c r="F156" s="14">
        <f t="shared" si="60"/>
        <v>0.10768899418479431</v>
      </c>
      <c r="G156" s="14">
        <f t="shared" si="61"/>
        <v>68.000215377988368</v>
      </c>
      <c r="H156" s="16">
        <f t="shared" si="62"/>
        <v>70.842127934525095</v>
      </c>
      <c r="I156" s="14">
        <f t="shared" si="63"/>
        <v>-0.32306698255438293</v>
      </c>
      <c r="J156" s="14">
        <f t="shared" si="64"/>
        <v>80.999353866034895</v>
      </c>
      <c r="K156" s="16">
        <f t="shared" si="65"/>
        <v>72.473616196424729</v>
      </c>
      <c r="L156" s="14">
        <f t="shared" si="66"/>
        <v>0.21537798836958863</v>
      </c>
      <c r="M156" s="14">
        <f t="shared" si="67"/>
        <v>58.000430755976737</v>
      </c>
      <c r="N156" s="16">
        <f t="shared" si="68"/>
        <v>63.684255869050183</v>
      </c>
      <c r="O156" s="14">
        <f t="shared" si="69"/>
        <v>0.10768899418479431</v>
      </c>
      <c r="P156" s="14">
        <f t="shared" si="70"/>
        <v>33.000215377988368</v>
      </c>
      <c r="Q156" s="16">
        <f t="shared" si="71"/>
        <v>35.842127934525088</v>
      </c>
      <c r="R156" s="14">
        <f t="shared" si="72"/>
        <v>0.32306698255438293</v>
      </c>
      <c r="S156" s="14">
        <f t="shared" si="73"/>
        <v>49.000646133965105</v>
      </c>
      <c r="T156" s="16">
        <f t="shared" si="74"/>
        <v>57.526383803575271</v>
      </c>
      <c r="U156" s="12">
        <f>(67 - 62)/46.43</f>
        <v>0.10768899418479431</v>
      </c>
      <c r="V156" s="12">
        <f>62 - (18.57*U156)</f>
        <v>60.000215377988368</v>
      </c>
      <c r="W156" s="16">
        <f xml:space="preserve"> (A156 * U156) + V156</f>
        <v>62.842127934525088</v>
      </c>
      <c r="X156" s="17">
        <f t="shared" si="75"/>
        <v>4.3075597673917727E-2</v>
      </c>
      <c r="Y156" s="18">
        <f t="shared" si="76"/>
        <v>99.20008615119535</v>
      </c>
      <c r="Z156" s="16">
        <f t="shared" si="77"/>
        <v>100.33685117381003</v>
      </c>
      <c r="AA156" s="18">
        <f>(12-7)/46.43</f>
        <v>0.10768899418479431</v>
      </c>
      <c r="AB156" s="18">
        <f>7-(18.57*AA156)</f>
        <v>5.0002153779883693</v>
      </c>
      <c r="AC156" s="16">
        <f>(A156 * AA156) + AB156</f>
        <v>7.8421279345250916</v>
      </c>
      <c r="AD156" s="18">
        <f t="shared" si="78"/>
        <v>0.10768899418479431</v>
      </c>
      <c r="AE156" s="18">
        <f t="shared" si="79"/>
        <v>10.00021537798837</v>
      </c>
      <c r="AF156" s="16">
        <f t="shared" si="80"/>
        <v>12.842127934525092</v>
      </c>
      <c r="AG156" s="17">
        <f t="shared" si="81"/>
        <v>4.3075597673917727E-2</v>
      </c>
      <c r="AH156" s="18">
        <f t="shared" si="82"/>
        <v>3.2000861511953476</v>
      </c>
      <c r="AI156" s="16">
        <f t="shared" si="83"/>
        <v>4.3368511738100359</v>
      </c>
      <c r="AJ156" s="18">
        <f>(2 - 0)/46.43</f>
        <v>4.3075597673917727E-2</v>
      </c>
      <c r="AK156" s="18">
        <f>0-(18.57*AJ156)</f>
        <v>-0.79991384880465222</v>
      </c>
      <c r="AL156" s="16">
        <f>(A156 * AJ156) + AK156</f>
        <v>0.3368511738100366</v>
      </c>
      <c r="AM156" s="18">
        <f t="shared" si="84"/>
        <v>0.21537798836958863</v>
      </c>
      <c r="AN156" s="18">
        <f t="shared" si="85"/>
        <v>56.000430755976737</v>
      </c>
      <c r="AO156" s="16">
        <f t="shared" si="86"/>
        <v>61.684255869050183</v>
      </c>
      <c r="AP156" s="18">
        <f>(7-2)/46.43</f>
        <v>0.10768899418479431</v>
      </c>
      <c r="AQ156" s="18">
        <f>2-(18.57*AP156)</f>
        <v>2.1537798836956945E-4</v>
      </c>
      <c r="AR156" s="16">
        <f>(A156 * AP156) + AQ156</f>
        <v>2.8421279345250916</v>
      </c>
    </row>
    <row r="157" spans="1:44" x14ac:dyDescent="0.3">
      <c r="A157" s="4">
        <v>26.39</v>
      </c>
      <c r="B157" s="12">
        <f>(A157*0.065)+10.79</f>
        <v>12.50535</v>
      </c>
      <c r="C157" s="13">
        <f t="shared" si="58"/>
        <v>4.3075597673917727E-2</v>
      </c>
      <c r="D157" s="14">
        <f t="shared" si="59"/>
        <v>47.20008615119535</v>
      </c>
      <c r="E157" s="16">
        <f>A157*C157+D157</f>
        <v>48.336851173810039</v>
      </c>
      <c r="F157" s="14">
        <f t="shared" si="60"/>
        <v>0.10768899418479431</v>
      </c>
      <c r="G157" s="14">
        <f t="shared" si="61"/>
        <v>68.000215377988368</v>
      </c>
      <c r="H157" s="16">
        <f t="shared" si="62"/>
        <v>70.842127934525095</v>
      </c>
      <c r="I157" s="14">
        <f t="shared" si="63"/>
        <v>-0.32306698255438293</v>
      </c>
      <c r="J157" s="14">
        <f t="shared" si="64"/>
        <v>80.999353866034895</v>
      </c>
      <c r="K157" s="16">
        <f t="shared" si="65"/>
        <v>72.473616196424729</v>
      </c>
      <c r="L157" s="14">
        <f t="shared" si="66"/>
        <v>0.21537798836958863</v>
      </c>
      <c r="M157" s="14">
        <f t="shared" si="67"/>
        <v>58.000430755976737</v>
      </c>
      <c r="N157" s="16">
        <f t="shared" si="68"/>
        <v>63.684255869050183</v>
      </c>
      <c r="O157" s="14">
        <f t="shared" si="69"/>
        <v>0.10768899418479431</v>
      </c>
      <c r="P157" s="14">
        <f t="shared" si="70"/>
        <v>33.000215377988368</v>
      </c>
      <c r="Q157" s="16">
        <f t="shared" si="71"/>
        <v>35.842127934525088</v>
      </c>
      <c r="R157" s="14">
        <f t="shared" si="72"/>
        <v>0.32306698255438293</v>
      </c>
      <c r="S157" s="14">
        <f t="shared" si="73"/>
        <v>49.000646133965105</v>
      </c>
      <c r="T157" s="16">
        <f t="shared" si="74"/>
        <v>57.526383803575271</v>
      </c>
      <c r="U157" s="12">
        <f>(67 - 62)/46.43</f>
        <v>0.10768899418479431</v>
      </c>
      <c r="V157" s="12">
        <f>62 - (18.57*U157)</f>
        <v>60.000215377988368</v>
      </c>
      <c r="W157" s="16">
        <f xml:space="preserve"> (A157 * U157) + V157</f>
        <v>62.842127934525088</v>
      </c>
      <c r="X157" s="17">
        <f t="shared" si="75"/>
        <v>4.3075597673917727E-2</v>
      </c>
      <c r="Y157" s="18">
        <f t="shared" si="76"/>
        <v>99.20008615119535</v>
      </c>
      <c r="Z157" s="16">
        <f t="shared" si="77"/>
        <v>100.33685117381003</v>
      </c>
      <c r="AA157" s="18">
        <f>(12-7)/46.43</f>
        <v>0.10768899418479431</v>
      </c>
      <c r="AB157" s="18">
        <f>7-(18.57*AA157)</f>
        <v>5.0002153779883693</v>
      </c>
      <c r="AC157" s="16">
        <f>(A157 * AA157) + AB157</f>
        <v>7.8421279345250916</v>
      </c>
      <c r="AD157" s="18">
        <f t="shared" si="78"/>
        <v>0.10768899418479431</v>
      </c>
      <c r="AE157" s="18">
        <f t="shared" si="79"/>
        <v>10.00021537798837</v>
      </c>
      <c r="AF157" s="16">
        <f t="shared" si="80"/>
        <v>12.842127934525092</v>
      </c>
      <c r="AG157" s="17">
        <f t="shared" si="81"/>
        <v>4.3075597673917727E-2</v>
      </c>
      <c r="AH157" s="18">
        <f t="shared" si="82"/>
        <v>3.2000861511953476</v>
      </c>
      <c r="AI157" s="16">
        <f t="shared" si="83"/>
        <v>4.3368511738100359</v>
      </c>
      <c r="AJ157" s="18">
        <f>(2 - 0)/46.43</f>
        <v>4.3075597673917727E-2</v>
      </c>
      <c r="AK157" s="18">
        <f>0-(18.57*AJ157)</f>
        <v>-0.79991384880465222</v>
      </c>
      <c r="AL157" s="16">
        <f>(A157 * AJ157) + AK157</f>
        <v>0.3368511738100366</v>
      </c>
      <c r="AM157" s="18">
        <f t="shared" si="84"/>
        <v>0.21537798836958863</v>
      </c>
      <c r="AN157" s="18">
        <f t="shared" si="85"/>
        <v>56.000430755976737</v>
      </c>
      <c r="AO157" s="16">
        <f t="shared" si="86"/>
        <v>61.684255869050183</v>
      </c>
      <c r="AP157" s="18">
        <f>(7-2)/46.43</f>
        <v>0.10768899418479431</v>
      </c>
      <c r="AQ157" s="18">
        <f>2-(18.57*AP157)</f>
        <v>2.1537798836956945E-4</v>
      </c>
      <c r="AR157" s="16">
        <f>(A157 * AP157) + AQ157</f>
        <v>2.8421279345250916</v>
      </c>
    </row>
    <row r="158" spans="1:44" x14ac:dyDescent="0.3">
      <c r="A158" s="4">
        <v>26.88</v>
      </c>
      <c r="B158" s="12">
        <f>(A158*0.065)+10.79</f>
        <v>12.537199999999999</v>
      </c>
      <c r="C158" s="13">
        <f t="shared" si="58"/>
        <v>4.3075597673917727E-2</v>
      </c>
      <c r="D158" s="14">
        <f t="shared" si="59"/>
        <v>47.20008615119535</v>
      </c>
      <c r="E158" s="16">
        <f>A158*C158+D158</f>
        <v>48.357958216670255</v>
      </c>
      <c r="F158" s="14">
        <f t="shared" si="60"/>
        <v>0.10768899418479431</v>
      </c>
      <c r="G158" s="14">
        <f t="shared" si="61"/>
        <v>68.000215377988368</v>
      </c>
      <c r="H158" s="16">
        <f t="shared" si="62"/>
        <v>70.894895541675638</v>
      </c>
      <c r="I158" s="14">
        <f t="shared" si="63"/>
        <v>-0.32306698255438293</v>
      </c>
      <c r="J158" s="14">
        <f t="shared" si="64"/>
        <v>80.999353866034895</v>
      </c>
      <c r="K158" s="16">
        <f t="shared" si="65"/>
        <v>72.315313374973087</v>
      </c>
      <c r="L158" s="14">
        <f t="shared" si="66"/>
        <v>0.21537798836958863</v>
      </c>
      <c r="M158" s="14">
        <f t="shared" si="67"/>
        <v>58.000430755976737</v>
      </c>
      <c r="N158" s="16">
        <f t="shared" si="68"/>
        <v>63.789791083351275</v>
      </c>
      <c r="O158" s="14">
        <f t="shared" si="69"/>
        <v>0.10768899418479431</v>
      </c>
      <c r="P158" s="14">
        <f t="shared" si="70"/>
        <v>33.000215377988368</v>
      </c>
      <c r="Q158" s="16">
        <f t="shared" si="71"/>
        <v>35.894895541675638</v>
      </c>
      <c r="R158" s="14">
        <f t="shared" si="72"/>
        <v>0.32306698255438293</v>
      </c>
      <c r="S158" s="14">
        <f t="shared" si="73"/>
        <v>49.000646133965105</v>
      </c>
      <c r="T158" s="16">
        <f t="shared" si="74"/>
        <v>57.68468662502692</v>
      </c>
      <c r="U158" s="12">
        <f>(67 - 62)/46.43</f>
        <v>0.10768899418479431</v>
      </c>
      <c r="V158" s="12">
        <f>62 - (18.57*U158)</f>
        <v>60.000215377988368</v>
      </c>
      <c r="W158" s="16">
        <f xml:space="preserve"> (A158 * U158) + V158</f>
        <v>62.894895541675638</v>
      </c>
      <c r="X158" s="17">
        <f t="shared" si="75"/>
        <v>4.3075597673917727E-2</v>
      </c>
      <c r="Y158" s="18">
        <f t="shared" si="76"/>
        <v>99.20008615119535</v>
      </c>
      <c r="Z158" s="16">
        <f t="shared" si="77"/>
        <v>100.35795821667026</v>
      </c>
      <c r="AA158" s="18">
        <f>(12-7)/46.43</f>
        <v>0.10768899418479431</v>
      </c>
      <c r="AB158" s="18">
        <f>7-(18.57*AA158)</f>
        <v>5.0002153779883693</v>
      </c>
      <c r="AC158" s="16">
        <f>(A158 * AA158) + AB158</f>
        <v>7.8948955416756403</v>
      </c>
      <c r="AD158" s="18">
        <f t="shared" si="78"/>
        <v>0.10768899418479431</v>
      </c>
      <c r="AE158" s="18">
        <f t="shared" si="79"/>
        <v>10.00021537798837</v>
      </c>
      <c r="AF158" s="16">
        <f t="shared" si="80"/>
        <v>12.894895541675641</v>
      </c>
      <c r="AG158" s="17">
        <f t="shared" si="81"/>
        <v>4.3075597673917727E-2</v>
      </c>
      <c r="AH158" s="18">
        <f t="shared" si="82"/>
        <v>3.2000861511953476</v>
      </c>
      <c r="AI158" s="16">
        <f t="shared" si="83"/>
        <v>4.357958216670256</v>
      </c>
      <c r="AJ158" s="18">
        <f>(2 - 0)/46.43</f>
        <v>4.3075597673917727E-2</v>
      </c>
      <c r="AK158" s="18">
        <f>0-(18.57*AJ158)</f>
        <v>-0.79991384880465222</v>
      </c>
      <c r="AL158" s="16">
        <f>(A158 * AJ158) + AK158</f>
        <v>0.35795821667025618</v>
      </c>
      <c r="AM158" s="18">
        <f t="shared" si="84"/>
        <v>0.21537798836958863</v>
      </c>
      <c r="AN158" s="18">
        <f t="shared" si="85"/>
        <v>56.000430755976737</v>
      </c>
      <c r="AO158" s="16">
        <f t="shared" si="86"/>
        <v>61.789791083351275</v>
      </c>
      <c r="AP158" s="18">
        <f>(7-2)/46.43</f>
        <v>0.10768899418479431</v>
      </c>
      <c r="AQ158" s="18">
        <f>2-(18.57*AP158)</f>
        <v>2.1537798836956945E-4</v>
      </c>
      <c r="AR158" s="16">
        <f>(A158 * AP158) + AQ158</f>
        <v>2.8948955416756403</v>
      </c>
    </row>
    <row r="159" spans="1:44" x14ac:dyDescent="0.3">
      <c r="A159" s="4">
        <v>26.88</v>
      </c>
      <c r="B159" s="12">
        <f>(A159*0.065)+10.79</f>
        <v>12.537199999999999</v>
      </c>
      <c r="C159" s="13">
        <f t="shared" si="58"/>
        <v>4.3075597673917727E-2</v>
      </c>
      <c r="D159" s="14">
        <f t="shared" si="59"/>
        <v>47.20008615119535</v>
      </c>
      <c r="E159" s="16">
        <f>A159*C159+D159</f>
        <v>48.357958216670255</v>
      </c>
      <c r="F159" s="14">
        <f t="shared" si="60"/>
        <v>0.10768899418479431</v>
      </c>
      <c r="G159" s="14">
        <f t="shared" si="61"/>
        <v>68.000215377988368</v>
      </c>
      <c r="H159" s="16">
        <f t="shared" si="62"/>
        <v>70.894895541675638</v>
      </c>
      <c r="I159" s="14">
        <f t="shared" si="63"/>
        <v>-0.32306698255438293</v>
      </c>
      <c r="J159" s="14">
        <f t="shared" si="64"/>
        <v>80.999353866034895</v>
      </c>
      <c r="K159" s="16">
        <f t="shared" si="65"/>
        <v>72.315313374973087</v>
      </c>
      <c r="L159" s="14">
        <f t="shared" si="66"/>
        <v>0.21537798836958863</v>
      </c>
      <c r="M159" s="14">
        <f t="shared" si="67"/>
        <v>58.000430755976737</v>
      </c>
      <c r="N159" s="16">
        <f t="shared" si="68"/>
        <v>63.789791083351275</v>
      </c>
      <c r="O159" s="14">
        <f t="shared" si="69"/>
        <v>0.10768899418479431</v>
      </c>
      <c r="P159" s="14">
        <f t="shared" si="70"/>
        <v>33.000215377988368</v>
      </c>
      <c r="Q159" s="16">
        <f t="shared" si="71"/>
        <v>35.894895541675638</v>
      </c>
      <c r="R159" s="14">
        <f t="shared" si="72"/>
        <v>0.32306698255438293</v>
      </c>
      <c r="S159" s="14">
        <f t="shared" si="73"/>
        <v>49.000646133965105</v>
      </c>
      <c r="T159" s="16">
        <f t="shared" si="74"/>
        <v>57.68468662502692</v>
      </c>
      <c r="U159" s="12">
        <f>(67 - 62)/46.43</f>
        <v>0.10768899418479431</v>
      </c>
      <c r="V159" s="12">
        <f>62 - (18.57*U159)</f>
        <v>60.000215377988368</v>
      </c>
      <c r="W159" s="16">
        <f xml:space="preserve"> (A159 * U159) + V159</f>
        <v>62.894895541675638</v>
      </c>
      <c r="X159" s="17">
        <f t="shared" si="75"/>
        <v>4.3075597673917727E-2</v>
      </c>
      <c r="Y159" s="18">
        <f t="shared" si="76"/>
        <v>99.20008615119535</v>
      </c>
      <c r="Z159" s="16">
        <f t="shared" si="77"/>
        <v>100.35795821667026</v>
      </c>
      <c r="AA159" s="18">
        <f>(12-7)/46.43</f>
        <v>0.10768899418479431</v>
      </c>
      <c r="AB159" s="18">
        <f>7-(18.57*AA159)</f>
        <v>5.0002153779883693</v>
      </c>
      <c r="AC159" s="16">
        <f>(A159 * AA159) + AB159</f>
        <v>7.8948955416756403</v>
      </c>
      <c r="AD159" s="18">
        <f t="shared" si="78"/>
        <v>0.10768899418479431</v>
      </c>
      <c r="AE159" s="18">
        <f t="shared" si="79"/>
        <v>10.00021537798837</v>
      </c>
      <c r="AF159" s="16">
        <f t="shared" si="80"/>
        <v>12.894895541675641</v>
      </c>
      <c r="AG159" s="17">
        <f t="shared" si="81"/>
        <v>4.3075597673917727E-2</v>
      </c>
      <c r="AH159" s="18">
        <f t="shared" si="82"/>
        <v>3.2000861511953476</v>
      </c>
      <c r="AI159" s="16">
        <f t="shared" si="83"/>
        <v>4.357958216670256</v>
      </c>
      <c r="AJ159" s="18">
        <f>(2 - 0)/46.43</f>
        <v>4.3075597673917727E-2</v>
      </c>
      <c r="AK159" s="18">
        <f>0-(18.57*AJ159)</f>
        <v>-0.79991384880465222</v>
      </c>
      <c r="AL159" s="16">
        <f>(A159 * AJ159) + AK159</f>
        <v>0.35795821667025618</v>
      </c>
      <c r="AM159" s="18">
        <f t="shared" si="84"/>
        <v>0.21537798836958863</v>
      </c>
      <c r="AN159" s="18">
        <f t="shared" si="85"/>
        <v>56.000430755976737</v>
      </c>
      <c r="AO159" s="16">
        <f t="shared" si="86"/>
        <v>61.789791083351275</v>
      </c>
      <c r="AP159" s="18">
        <f>(7-2)/46.43</f>
        <v>0.10768899418479431</v>
      </c>
      <c r="AQ159" s="18">
        <f>2-(18.57*AP159)</f>
        <v>2.1537798836956945E-4</v>
      </c>
      <c r="AR159" s="16">
        <f>(A159 * AP159) + AQ159</f>
        <v>2.8948955416756403</v>
      </c>
    </row>
    <row r="160" spans="1:44" x14ac:dyDescent="0.3">
      <c r="A160" s="4">
        <v>26.88</v>
      </c>
      <c r="B160" s="12">
        <f>(A160*0.065)+10.79</f>
        <v>12.537199999999999</v>
      </c>
      <c r="C160" s="13">
        <f t="shared" si="58"/>
        <v>4.3075597673917727E-2</v>
      </c>
      <c r="D160" s="14">
        <f t="shared" si="59"/>
        <v>47.20008615119535</v>
      </c>
      <c r="E160" s="16">
        <f>A160*C160+D160</f>
        <v>48.357958216670255</v>
      </c>
      <c r="F160" s="14">
        <f t="shared" si="60"/>
        <v>0.10768899418479431</v>
      </c>
      <c r="G160" s="14">
        <f t="shared" si="61"/>
        <v>68.000215377988368</v>
      </c>
      <c r="H160" s="16">
        <f t="shared" si="62"/>
        <v>70.894895541675638</v>
      </c>
      <c r="I160" s="14">
        <f t="shared" si="63"/>
        <v>-0.32306698255438293</v>
      </c>
      <c r="J160" s="14">
        <f t="shared" si="64"/>
        <v>80.999353866034895</v>
      </c>
      <c r="K160" s="16">
        <f t="shared" si="65"/>
        <v>72.315313374973087</v>
      </c>
      <c r="L160" s="14">
        <f t="shared" si="66"/>
        <v>0.21537798836958863</v>
      </c>
      <c r="M160" s="14">
        <f t="shared" si="67"/>
        <v>58.000430755976737</v>
      </c>
      <c r="N160" s="16">
        <f t="shared" si="68"/>
        <v>63.789791083351275</v>
      </c>
      <c r="O160" s="14">
        <f t="shared" si="69"/>
        <v>0.10768899418479431</v>
      </c>
      <c r="P160" s="14">
        <f t="shared" si="70"/>
        <v>33.000215377988368</v>
      </c>
      <c r="Q160" s="16">
        <f t="shared" si="71"/>
        <v>35.894895541675638</v>
      </c>
      <c r="R160" s="14">
        <f t="shared" si="72"/>
        <v>0.32306698255438293</v>
      </c>
      <c r="S160" s="14">
        <f t="shared" si="73"/>
        <v>49.000646133965105</v>
      </c>
      <c r="T160" s="16">
        <f t="shared" si="74"/>
        <v>57.68468662502692</v>
      </c>
      <c r="U160" s="12">
        <f>(67 - 62)/46.43</f>
        <v>0.10768899418479431</v>
      </c>
      <c r="V160" s="12">
        <f>62 - (18.57*U160)</f>
        <v>60.000215377988368</v>
      </c>
      <c r="W160" s="16">
        <f xml:space="preserve"> (A160 * U160) + V160</f>
        <v>62.894895541675638</v>
      </c>
      <c r="X160" s="17">
        <f t="shared" si="75"/>
        <v>4.3075597673917727E-2</v>
      </c>
      <c r="Y160" s="18">
        <f t="shared" si="76"/>
        <v>99.20008615119535</v>
      </c>
      <c r="Z160" s="16">
        <f t="shared" si="77"/>
        <v>100.35795821667026</v>
      </c>
      <c r="AA160" s="18">
        <f>(12-7)/46.43</f>
        <v>0.10768899418479431</v>
      </c>
      <c r="AB160" s="18">
        <f>7-(18.57*AA160)</f>
        <v>5.0002153779883693</v>
      </c>
      <c r="AC160" s="16">
        <f>(A160 * AA160) + AB160</f>
        <v>7.8948955416756403</v>
      </c>
      <c r="AD160" s="18">
        <f t="shared" si="78"/>
        <v>0.10768899418479431</v>
      </c>
      <c r="AE160" s="18">
        <f t="shared" si="79"/>
        <v>10.00021537798837</v>
      </c>
      <c r="AF160" s="16">
        <f t="shared" si="80"/>
        <v>12.894895541675641</v>
      </c>
      <c r="AG160" s="17">
        <f t="shared" si="81"/>
        <v>4.3075597673917727E-2</v>
      </c>
      <c r="AH160" s="18">
        <f t="shared" si="82"/>
        <v>3.2000861511953476</v>
      </c>
      <c r="AI160" s="16">
        <f t="shared" si="83"/>
        <v>4.357958216670256</v>
      </c>
      <c r="AJ160" s="18">
        <f>(2 - 0)/46.43</f>
        <v>4.3075597673917727E-2</v>
      </c>
      <c r="AK160" s="18">
        <f>0-(18.57*AJ160)</f>
        <v>-0.79991384880465222</v>
      </c>
      <c r="AL160" s="16">
        <f>(A160 * AJ160) + AK160</f>
        <v>0.35795821667025618</v>
      </c>
      <c r="AM160" s="18">
        <f t="shared" si="84"/>
        <v>0.21537798836958863</v>
      </c>
      <c r="AN160" s="18">
        <f t="shared" si="85"/>
        <v>56.000430755976737</v>
      </c>
      <c r="AO160" s="16">
        <f t="shared" si="86"/>
        <v>61.789791083351275</v>
      </c>
      <c r="AP160" s="18">
        <f>(7-2)/46.43</f>
        <v>0.10768899418479431</v>
      </c>
      <c r="AQ160" s="18">
        <f>2-(18.57*AP160)</f>
        <v>2.1537798836956945E-4</v>
      </c>
      <c r="AR160" s="16">
        <f>(A160 * AP160) + AQ160</f>
        <v>2.8948955416756403</v>
      </c>
    </row>
    <row r="161" spans="1:44" x14ac:dyDescent="0.3">
      <c r="A161" s="4">
        <v>26.88</v>
      </c>
      <c r="B161" s="12">
        <f>(A161*0.065)+10.79</f>
        <v>12.537199999999999</v>
      </c>
      <c r="C161" s="13">
        <f t="shared" si="58"/>
        <v>4.3075597673917727E-2</v>
      </c>
      <c r="D161" s="14">
        <f t="shared" si="59"/>
        <v>47.20008615119535</v>
      </c>
      <c r="E161" s="16">
        <f>A161*C161+D161</f>
        <v>48.357958216670255</v>
      </c>
      <c r="F161" s="14">
        <f t="shared" si="60"/>
        <v>0.10768899418479431</v>
      </c>
      <c r="G161" s="14">
        <f t="shared" si="61"/>
        <v>68.000215377988368</v>
      </c>
      <c r="H161" s="16">
        <f t="shared" si="62"/>
        <v>70.894895541675638</v>
      </c>
      <c r="I161" s="14">
        <f t="shared" si="63"/>
        <v>-0.32306698255438293</v>
      </c>
      <c r="J161" s="14">
        <f t="shared" si="64"/>
        <v>80.999353866034895</v>
      </c>
      <c r="K161" s="16">
        <f t="shared" si="65"/>
        <v>72.315313374973087</v>
      </c>
      <c r="L161" s="14">
        <f t="shared" si="66"/>
        <v>0.21537798836958863</v>
      </c>
      <c r="M161" s="14">
        <f t="shared" si="67"/>
        <v>58.000430755976737</v>
      </c>
      <c r="N161" s="16">
        <f t="shared" si="68"/>
        <v>63.789791083351275</v>
      </c>
      <c r="O161" s="14">
        <f t="shared" si="69"/>
        <v>0.10768899418479431</v>
      </c>
      <c r="P161" s="14">
        <f t="shared" si="70"/>
        <v>33.000215377988368</v>
      </c>
      <c r="Q161" s="16">
        <f t="shared" si="71"/>
        <v>35.894895541675638</v>
      </c>
      <c r="R161" s="14">
        <f t="shared" si="72"/>
        <v>0.32306698255438293</v>
      </c>
      <c r="S161" s="14">
        <f t="shared" si="73"/>
        <v>49.000646133965105</v>
      </c>
      <c r="T161" s="16">
        <f t="shared" si="74"/>
        <v>57.68468662502692</v>
      </c>
      <c r="U161" s="12">
        <f>(67 - 62)/46.43</f>
        <v>0.10768899418479431</v>
      </c>
      <c r="V161" s="12">
        <f>62 - (18.57*U161)</f>
        <v>60.000215377988368</v>
      </c>
      <c r="W161" s="16">
        <f xml:space="preserve"> (A161 * U161) + V161</f>
        <v>62.894895541675638</v>
      </c>
      <c r="X161" s="17">
        <f t="shared" si="75"/>
        <v>4.3075597673917727E-2</v>
      </c>
      <c r="Y161" s="18">
        <f t="shared" si="76"/>
        <v>99.20008615119535</v>
      </c>
      <c r="Z161" s="16">
        <f t="shared" si="77"/>
        <v>100.35795821667026</v>
      </c>
      <c r="AA161" s="18">
        <f>(12-7)/46.43</f>
        <v>0.10768899418479431</v>
      </c>
      <c r="AB161" s="18">
        <f>7-(18.57*AA161)</f>
        <v>5.0002153779883693</v>
      </c>
      <c r="AC161" s="16">
        <f>(A161 * AA161) + AB161</f>
        <v>7.8948955416756403</v>
      </c>
      <c r="AD161" s="18">
        <f t="shared" si="78"/>
        <v>0.10768899418479431</v>
      </c>
      <c r="AE161" s="18">
        <f t="shared" si="79"/>
        <v>10.00021537798837</v>
      </c>
      <c r="AF161" s="16">
        <f t="shared" si="80"/>
        <v>12.894895541675641</v>
      </c>
      <c r="AG161" s="17">
        <f t="shared" si="81"/>
        <v>4.3075597673917727E-2</v>
      </c>
      <c r="AH161" s="18">
        <f t="shared" si="82"/>
        <v>3.2000861511953476</v>
      </c>
      <c r="AI161" s="16">
        <f t="shared" si="83"/>
        <v>4.357958216670256</v>
      </c>
      <c r="AJ161" s="18">
        <f>(2 - 0)/46.43</f>
        <v>4.3075597673917727E-2</v>
      </c>
      <c r="AK161" s="18">
        <f>0-(18.57*AJ161)</f>
        <v>-0.79991384880465222</v>
      </c>
      <c r="AL161" s="16">
        <f>(A161 * AJ161) + AK161</f>
        <v>0.35795821667025618</v>
      </c>
      <c r="AM161" s="18">
        <f t="shared" si="84"/>
        <v>0.21537798836958863</v>
      </c>
      <c r="AN161" s="18">
        <f t="shared" si="85"/>
        <v>56.000430755976737</v>
      </c>
      <c r="AO161" s="16">
        <f t="shared" si="86"/>
        <v>61.789791083351275</v>
      </c>
      <c r="AP161" s="18">
        <f>(7-2)/46.43</f>
        <v>0.10768899418479431</v>
      </c>
      <c r="AQ161" s="18">
        <f>2-(18.57*AP161)</f>
        <v>2.1537798836956945E-4</v>
      </c>
      <c r="AR161" s="16">
        <f>(A161 * AP161) + AQ161</f>
        <v>2.8948955416756403</v>
      </c>
    </row>
    <row r="162" spans="1:44" x14ac:dyDescent="0.3">
      <c r="A162" s="4">
        <v>26.88</v>
      </c>
      <c r="B162" s="12">
        <f>(A162*0.065)+10.79</f>
        <v>12.537199999999999</v>
      </c>
      <c r="C162" s="13">
        <f t="shared" si="58"/>
        <v>4.3075597673917727E-2</v>
      </c>
      <c r="D162" s="14">
        <f t="shared" si="59"/>
        <v>47.20008615119535</v>
      </c>
      <c r="E162" s="16">
        <f>A162*C162+D162</f>
        <v>48.357958216670255</v>
      </c>
      <c r="F162" s="14">
        <f t="shared" si="60"/>
        <v>0.10768899418479431</v>
      </c>
      <c r="G162" s="14">
        <f t="shared" si="61"/>
        <v>68.000215377988368</v>
      </c>
      <c r="H162" s="16">
        <f t="shared" si="62"/>
        <v>70.894895541675638</v>
      </c>
      <c r="I162" s="14">
        <f t="shared" si="63"/>
        <v>-0.32306698255438293</v>
      </c>
      <c r="J162" s="14">
        <f t="shared" si="64"/>
        <v>80.999353866034895</v>
      </c>
      <c r="K162" s="16">
        <f t="shared" si="65"/>
        <v>72.315313374973087</v>
      </c>
      <c r="L162" s="14">
        <f t="shared" si="66"/>
        <v>0.21537798836958863</v>
      </c>
      <c r="M162" s="14">
        <f t="shared" si="67"/>
        <v>58.000430755976737</v>
      </c>
      <c r="N162" s="16">
        <f t="shared" si="68"/>
        <v>63.789791083351275</v>
      </c>
      <c r="O162" s="14">
        <f t="shared" si="69"/>
        <v>0.10768899418479431</v>
      </c>
      <c r="P162" s="14">
        <f t="shared" si="70"/>
        <v>33.000215377988368</v>
      </c>
      <c r="Q162" s="16">
        <f t="shared" si="71"/>
        <v>35.894895541675638</v>
      </c>
      <c r="R162" s="14">
        <f t="shared" si="72"/>
        <v>0.32306698255438293</v>
      </c>
      <c r="S162" s="14">
        <f t="shared" si="73"/>
        <v>49.000646133965105</v>
      </c>
      <c r="T162" s="16">
        <f t="shared" si="74"/>
        <v>57.68468662502692</v>
      </c>
      <c r="U162" s="12">
        <f>(67 - 62)/46.43</f>
        <v>0.10768899418479431</v>
      </c>
      <c r="V162" s="12">
        <f>62 - (18.57*U162)</f>
        <v>60.000215377988368</v>
      </c>
      <c r="W162" s="16">
        <f xml:space="preserve"> (A162 * U162) + V162</f>
        <v>62.894895541675638</v>
      </c>
      <c r="X162" s="17">
        <f t="shared" si="75"/>
        <v>4.3075597673917727E-2</v>
      </c>
      <c r="Y162" s="18">
        <f t="shared" si="76"/>
        <v>99.20008615119535</v>
      </c>
      <c r="Z162" s="16">
        <f t="shared" si="77"/>
        <v>100.35795821667026</v>
      </c>
      <c r="AA162" s="18">
        <f>(12-7)/46.43</f>
        <v>0.10768899418479431</v>
      </c>
      <c r="AB162" s="18">
        <f>7-(18.57*AA162)</f>
        <v>5.0002153779883693</v>
      </c>
      <c r="AC162" s="16">
        <f>(A162 * AA162) + AB162</f>
        <v>7.8948955416756403</v>
      </c>
      <c r="AD162" s="18">
        <f t="shared" si="78"/>
        <v>0.10768899418479431</v>
      </c>
      <c r="AE162" s="18">
        <f t="shared" si="79"/>
        <v>10.00021537798837</v>
      </c>
      <c r="AF162" s="16">
        <f t="shared" si="80"/>
        <v>12.894895541675641</v>
      </c>
      <c r="AG162" s="17">
        <f t="shared" si="81"/>
        <v>4.3075597673917727E-2</v>
      </c>
      <c r="AH162" s="18">
        <f t="shared" si="82"/>
        <v>3.2000861511953476</v>
      </c>
      <c r="AI162" s="16">
        <f t="shared" si="83"/>
        <v>4.357958216670256</v>
      </c>
      <c r="AJ162" s="18">
        <f>(2 - 0)/46.43</f>
        <v>4.3075597673917727E-2</v>
      </c>
      <c r="AK162" s="18">
        <f>0-(18.57*AJ162)</f>
        <v>-0.79991384880465222</v>
      </c>
      <c r="AL162" s="16">
        <f>(A162 * AJ162) + AK162</f>
        <v>0.35795821667025618</v>
      </c>
      <c r="AM162" s="18">
        <f t="shared" si="84"/>
        <v>0.21537798836958863</v>
      </c>
      <c r="AN162" s="18">
        <f t="shared" si="85"/>
        <v>56.000430755976737</v>
      </c>
      <c r="AO162" s="16">
        <f t="shared" si="86"/>
        <v>61.789791083351275</v>
      </c>
      <c r="AP162" s="18">
        <f>(7-2)/46.43</f>
        <v>0.10768899418479431</v>
      </c>
      <c r="AQ162" s="18">
        <f>2-(18.57*AP162)</f>
        <v>2.1537798836956945E-4</v>
      </c>
      <c r="AR162" s="16">
        <f>(A162 * AP162) + AQ162</f>
        <v>2.8948955416756403</v>
      </c>
    </row>
    <row r="163" spans="1:44" x14ac:dyDescent="0.3">
      <c r="A163" s="4">
        <v>26.88</v>
      </c>
      <c r="B163" s="12">
        <f>(A163*0.065)+10.79</f>
        <v>12.537199999999999</v>
      </c>
      <c r="C163" s="13">
        <f t="shared" si="58"/>
        <v>4.3075597673917727E-2</v>
      </c>
      <c r="D163" s="14">
        <f t="shared" si="59"/>
        <v>47.20008615119535</v>
      </c>
      <c r="E163" s="16">
        <f>A163*C163+D163</f>
        <v>48.357958216670255</v>
      </c>
      <c r="F163" s="14">
        <f t="shared" si="60"/>
        <v>0.10768899418479431</v>
      </c>
      <c r="G163" s="14">
        <f t="shared" si="61"/>
        <v>68.000215377988368</v>
      </c>
      <c r="H163" s="16">
        <f t="shared" si="62"/>
        <v>70.894895541675638</v>
      </c>
      <c r="I163" s="14">
        <f t="shared" si="63"/>
        <v>-0.32306698255438293</v>
      </c>
      <c r="J163" s="14">
        <f t="shared" si="64"/>
        <v>80.999353866034895</v>
      </c>
      <c r="K163" s="16">
        <f t="shared" si="65"/>
        <v>72.315313374973087</v>
      </c>
      <c r="L163" s="14">
        <f t="shared" si="66"/>
        <v>0.21537798836958863</v>
      </c>
      <c r="M163" s="14">
        <f t="shared" si="67"/>
        <v>58.000430755976737</v>
      </c>
      <c r="N163" s="16">
        <f t="shared" si="68"/>
        <v>63.789791083351275</v>
      </c>
      <c r="O163" s="14">
        <f t="shared" si="69"/>
        <v>0.10768899418479431</v>
      </c>
      <c r="P163" s="14">
        <f t="shared" si="70"/>
        <v>33.000215377988368</v>
      </c>
      <c r="Q163" s="16">
        <f t="shared" si="71"/>
        <v>35.894895541675638</v>
      </c>
      <c r="R163" s="14">
        <f t="shared" si="72"/>
        <v>0.32306698255438293</v>
      </c>
      <c r="S163" s="14">
        <f t="shared" si="73"/>
        <v>49.000646133965105</v>
      </c>
      <c r="T163" s="16">
        <f t="shared" si="74"/>
        <v>57.68468662502692</v>
      </c>
      <c r="U163" s="12">
        <f>(67 - 62)/46.43</f>
        <v>0.10768899418479431</v>
      </c>
      <c r="V163" s="12">
        <f>62 - (18.57*U163)</f>
        <v>60.000215377988368</v>
      </c>
      <c r="W163" s="16">
        <f xml:space="preserve"> (A163 * U163) + V163</f>
        <v>62.894895541675638</v>
      </c>
      <c r="X163" s="17">
        <f t="shared" si="75"/>
        <v>4.3075597673917727E-2</v>
      </c>
      <c r="Y163" s="18">
        <f t="shared" si="76"/>
        <v>99.20008615119535</v>
      </c>
      <c r="Z163" s="16">
        <f t="shared" si="77"/>
        <v>100.35795821667026</v>
      </c>
      <c r="AA163" s="18">
        <f>(12-7)/46.43</f>
        <v>0.10768899418479431</v>
      </c>
      <c r="AB163" s="18">
        <f>7-(18.57*AA163)</f>
        <v>5.0002153779883693</v>
      </c>
      <c r="AC163" s="16">
        <f>(A163 * AA163) + AB163</f>
        <v>7.8948955416756403</v>
      </c>
      <c r="AD163" s="18">
        <f t="shared" si="78"/>
        <v>0.10768899418479431</v>
      </c>
      <c r="AE163" s="18">
        <f t="shared" si="79"/>
        <v>10.00021537798837</v>
      </c>
      <c r="AF163" s="16">
        <f t="shared" si="80"/>
        <v>12.894895541675641</v>
      </c>
      <c r="AG163" s="17">
        <f t="shared" si="81"/>
        <v>4.3075597673917727E-2</v>
      </c>
      <c r="AH163" s="18">
        <f t="shared" si="82"/>
        <v>3.2000861511953476</v>
      </c>
      <c r="AI163" s="16">
        <f t="shared" si="83"/>
        <v>4.357958216670256</v>
      </c>
      <c r="AJ163" s="18">
        <f>(2 - 0)/46.43</f>
        <v>4.3075597673917727E-2</v>
      </c>
      <c r="AK163" s="18">
        <f>0-(18.57*AJ163)</f>
        <v>-0.79991384880465222</v>
      </c>
      <c r="AL163" s="16">
        <f>(A163 * AJ163) + AK163</f>
        <v>0.35795821667025618</v>
      </c>
      <c r="AM163" s="18">
        <f t="shared" si="84"/>
        <v>0.21537798836958863</v>
      </c>
      <c r="AN163" s="18">
        <f t="shared" si="85"/>
        <v>56.000430755976737</v>
      </c>
      <c r="AO163" s="16">
        <f t="shared" si="86"/>
        <v>61.789791083351275</v>
      </c>
      <c r="AP163" s="18">
        <f>(7-2)/46.43</f>
        <v>0.10768899418479431</v>
      </c>
      <c r="AQ163" s="18">
        <f>2-(18.57*AP163)</f>
        <v>2.1537798836956945E-4</v>
      </c>
      <c r="AR163" s="16">
        <f>(A163 * AP163) + AQ163</f>
        <v>2.8948955416756403</v>
      </c>
    </row>
    <row r="164" spans="1:44" x14ac:dyDescent="0.3">
      <c r="A164" s="4">
        <v>26.88</v>
      </c>
      <c r="B164" s="12">
        <f>(A164*0.065)+10.79</f>
        <v>12.537199999999999</v>
      </c>
      <c r="C164" s="13">
        <f t="shared" si="58"/>
        <v>4.3075597673917727E-2</v>
      </c>
      <c r="D164" s="14">
        <f t="shared" si="59"/>
        <v>47.20008615119535</v>
      </c>
      <c r="E164" s="16">
        <f>A164*C164+D164</f>
        <v>48.357958216670255</v>
      </c>
      <c r="F164" s="14">
        <f t="shared" si="60"/>
        <v>0.10768899418479431</v>
      </c>
      <c r="G164" s="14">
        <f t="shared" si="61"/>
        <v>68.000215377988368</v>
      </c>
      <c r="H164" s="16">
        <f t="shared" si="62"/>
        <v>70.894895541675638</v>
      </c>
      <c r="I164" s="14">
        <f t="shared" si="63"/>
        <v>-0.32306698255438293</v>
      </c>
      <c r="J164" s="14">
        <f t="shared" si="64"/>
        <v>80.999353866034895</v>
      </c>
      <c r="K164" s="16">
        <f t="shared" si="65"/>
        <v>72.315313374973087</v>
      </c>
      <c r="L164" s="14">
        <f t="shared" si="66"/>
        <v>0.21537798836958863</v>
      </c>
      <c r="M164" s="14">
        <f t="shared" si="67"/>
        <v>58.000430755976737</v>
      </c>
      <c r="N164" s="16">
        <f t="shared" si="68"/>
        <v>63.789791083351275</v>
      </c>
      <c r="O164" s="14">
        <f t="shared" si="69"/>
        <v>0.10768899418479431</v>
      </c>
      <c r="P164" s="14">
        <f t="shared" si="70"/>
        <v>33.000215377988368</v>
      </c>
      <c r="Q164" s="16">
        <f t="shared" si="71"/>
        <v>35.894895541675638</v>
      </c>
      <c r="R164" s="14">
        <f t="shared" si="72"/>
        <v>0.32306698255438293</v>
      </c>
      <c r="S164" s="14">
        <f t="shared" si="73"/>
        <v>49.000646133965105</v>
      </c>
      <c r="T164" s="16">
        <f t="shared" si="74"/>
        <v>57.68468662502692</v>
      </c>
      <c r="U164" s="12">
        <f>(67 - 62)/46.43</f>
        <v>0.10768899418479431</v>
      </c>
      <c r="V164" s="12">
        <f>62 - (18.57*U164)</f>
        <v>60.000215377988368</v>
      </c>
      <c r="W164" s="16">
        <f xml:space="preserve"> (A164 * U164) + V164</f>
        <v>62.894895541675638</v>
      </c>
      <c r="X164" s="17">
        <f t="shared" si="75"/>
        <v>4.3075597673917727E-2</v>
      </c>
      <c r="Y164" s="18">
        <f t="shared" si="76"/>
        <v>99.20008615119535</v>
      </c>
      <c r="Z164" s="16">
        <f t="shared" si="77"/>
        <v>100.35795821667026</v>
      </c>
      <c r="AA164" s="18">
        <f>(12-7)/46.43</f>
        <v>0.10768899418479431</v>
      </c>
      <c r="AB164" s="18">
        <f>7-(18.57*AA164)</f>
        <v>5.0002153779883693</v>
      </c>
      <c r="AC164" s="16">
        <f>(A164 * AA164) + AB164</f>
        <v>7.8948955416756403</v>
      </c>
      <c r="AD164" s="18">
        <f t="shared" si="78"/>
        <v>0.10768899418479431</v>
      </c>
      <c r="AE164" s="18">
        <f t="shared" si="79"/>
        <v>10.00021537798837</v>
      </c>
      <c r="AF164" s="16">
        <f t="shared" si="80"/>
        <v>12.894895541675641</v>
      </c>
      <c r="AG164" s="17">
        <f t="shared" si="81"/>
        <v>4.3075597673917727E-2</v>
      </c>
      <c r="AH164" s="18">
        <f t="shared" si="82"/>
        <v>3.2000861511953476</v>
      </c>
      <c r="AI164" s="16">
        <f t="shared" si="83"/>
        <v>4.357958216670256</v>
      </c>
      <c r="AJ164" s="18">
        <f>(2 - 0)/46.43</f>
        <v>4.3075597673917727E-2</v>
      </c>
      <c r="AK164" s="18">
        <f>0-(18.57*AJ164)</f>
        <v>-0.79991384880465222</v>
      </c>
      <c r="AL164" s="16">
        <f>(A164 * AJ164) + AK164</f>
        <v>0.35795821667025618</v>
      </c>
      <c r="AM164" s="18">
        <f t="shared" si="84"/>
        <v>0.21537798836958863</v>
      </c>
      <c r="AN164" s="18">
        <f t="shared" si="85"/>
        <v>56.000430755976737</v>
      </c>
      <c r="AO164" s="16">
        <f t="shared" si="86"/>
        <v>61.789791083351275</v>
      </c>
      <c r="AP164" s="18">
        <f>(7-2)/46.43</f>
        <v>0.10768899418479431</v>
      </c>
      <c r="AQ164" s="18">
        <f>2-(18.57*AP164)</f>
        <v>2.1537798836956945E-4</v>
      </c>
      <c r="AR164" s="16">
        <f>(A164 * AP164) + AQ164</f>
        <v>2.8948955416756403</v>
      </c>
    </row>
    <row r="165" spans="1:44" x14ac:dyDescent="0.3">
      <c r="A165" s="4">
        <v>26.88</v>
      </c>
      <c r="B165" s="12">
        <f>(A165*0.065)+10.79</f>
        <v>12.537199999999999</v>
      </c>
      <c r="C165" s="13">
        <f t="shared" si="58"/>
        <v>4.3075597673917727E-2</v>
      </c>
      <c r="D165" s="14">
        <f t="shared" si="59"/>
        <v>47.20008615119535</v>
      </c>
      <c r="E165" s="16">
        <f>A165*C165+D165</f>
        <v>48.357958216670255</v>
      </c>
      <c r="F165" s="14">
        <f t="shared" si="60"/>
        <v>0.10768899418479431</v>
      </c>
      <c r="G165" s="14">
        <f t="shared" si="61"/>
        <v>68.000215377988368</v>
      </c>
      <c r="H165" s="16">
        <f t="shared" si="62"/>
        <v>70.894895541675638</v>
      </c>
      <c r="I165" s="14">
        <f t="shared" si="63"/>
        <v>-0.32306698255438293</v>
      </c>
      <c r="J165" s="14">
        <f t="shared" si="64"/>
        <v>80.999353866034895</v>
      </c>
      <c r="K165" s="16">
        <f t="shared" si="65"/>
        <v>72.315313374973087</v>
      </c>
      <c r="L165" s="14">
        <f t="shared" si="66"/>
        <v>0.21537798836958863</v>
      </c>
      <c r="M165" s="14">
        <f t="shared" si="67"/>
        <v>58.000430755976737</v>
      </c>
      <c r="N165" s="16">
        <f t="shared" si="68"/>
        <v>63.789791083351275</v>
      </c>
      <c r="O165" s="14">
        <f t="shared" si="69"/>
        <v>0.10768899418479431</v>
      </c>
      <c r="P165" s="14">
        <f t="shared" si="70"/>
        <v>33.000215377988368</v>
      </c>
      <c r="Q165" s="16">
        <f t="shared" si="71"/>
        <v>35.894895541675638</v>
      </c>
      <c r="R165" s="14">
        <f t="shared" si="72"/>
        <v>0.32306698255438293</v>
      </c>
      <c r="S165" s="14">
        <f t="shared" si="73"/>
        <v>49.000646133965105</v>
      </c>
      <c r="T165" s="16">
        <f t="shared" si="74"/>
        <v>57.68468662502692</v>
      </c>
      <c r="U165" s="12">
        <f>(67 - 62)/46.43</f>
        <v>0.10768899418479431</v>
      </c>
      <c r="V165" s="12">
        <f>62 - (18.57*U165)</f>
        <v>60.000215377988368</v>
      </c>
      <c r="W165" s="16">
        <f xml:space="preserve"> (A165 * U165) + V165</f>
        <v>62.894895541675638</v>
      </c>
      <c r="X165" s="17">
        <f t="shared" si="75"/>
        <v>4.3075597673917727E-2</v>
      </c>
      <c r="Y165" s="18">
        <f t="shared" si="76"/>
        <v>99.20008615119535</v>
      </c>
      <c r="Z165" s="16">
        <f t="shared" si="77"/>
        <v>100.35795821667026</v>
      </c>
      <c r="AA165" s="18">
        <f>(12-7)/46.43</f>
        <v>0.10768899418479431</v>
      </c>
      <c r="AB165" s="18">
        <f>7-(18.57*AA165)</f>
        <v>5.0002153779883693</v>
      </c>
      <c r="AC165" s="16">
        <f>(A165 * AA165) + AB165</f>
        <v>7.8948955416756403</v>
      </c>
      <c r="AD165" s="18">
        <f t="shared" si="78"/>
        <v>0.10768899418479431</v>
      </c>
      <c r="AE165" s="18">
        <f t="shared" si="79"/>
        <v>10.00021537798837</v>
      </c>
      <c r="AF165" s="16">
        <f t="shared" si="80"/>
        <v>12.894895541675641</v>
      </c>
      <c r="AG165" s="17">
        <f t="shared" si="81"/>
        <v>4.3075597673917727E-2</v>
      </c>
      <c r="AH165" s="18">
        <f t="shared" si="82"/>
        <v>3.2000861511953476</v>
      </c>
      <c r="AI165" s="16">
        <f t="shared" si="83"/>
        <v>4.357958216670256</v>
      </c>
      <c r="AJ165" s="18">
        <f>(2 - 0)/46.43</f>
        <v>4.3075597673917727E-2</v>
      </c>
      <c r="AK165" s="18">
        <f>0-(18.57*AJ165)</f>
        <v>-0.79991384880465222</v>
      </c>
      <c r="AL165" s="16">
        <f>(A165 * AJ165) + AK165</f>
        <v>0.35795821667025618</v>
      </c>
      <c r="AM165" s="18">
        <f t="shared" si="84"/>
        <v>0.21537798836958863</v>
      </c>
      <c r="AN165" s="18">
        <f t="shared" si="85"/>
        <v>56.000430755976737</v>
      </c>
      <c r="AO165" s="16">
        <f t="shared" si="86"/>
        <v>61.789791083351275</v>
      </c>
      <c r="AP165" s="18">
        <f>(7-2)/46.43</f>
        <v>0.10768899418479431</v>
      </c>
      <c r="AQ165" s="18">
        <f>2-(18.57*AP165)</f>
        <v>2.1537798836956945E-4</v>
      </c>
      <c r="AR165" s="16">
        <f>(A165 * AP165) + AQ165</f>
        <v>2.8948955416756403</v>
      </c>
    </row>
    <row r="166" spans="1:44" x14ac:dyDescent="0.3">
      <c r="A166" s="4">
        <v>26.88</v>
      </c>
      <c r="B166" s="12">
        <f>(A166*0.065)+10.79</f>
        <v>12.537199999999999</v>
      </c>
      <c r="C166" s="13">
        <f t="shared" si="58"/>
        <v>4.3075597673917727E-2</v>
      </c>
      <c r="D166" s="14">
        <f t="shared" si="59"/>
        <v>47.20008615119535</v>
      </c>
      <c r="E166" s="16">
        <f>A166*C166+D166</f>
        <v>48.357958216670255</v>
      </c>
      <c r="F166" s="14">
        <f t="shared" si="60"/>
        <v>0.10768899418479431</v>
      </c>
      <c r="G166" s="14">
        <f t="shared" si="61"/>
        <v>68.000215377988368</v>
      </c>
      <c r="H166" s="16">
        <f t="shared" si="62"/>
        <v>70.894895541675638</v>
      </c>
      <c r="I166" s="14">
        <f t="shared" si="63"/>
        <v>-0.32306698255438293</v>
      </c>
      <c r="J166" s="14">
        <f t="shared" si="64"/>
        <v>80.999353866034895</v>
      </c>
      <c r="K166" s="16">
        <f t="shared" si="65"/>
        <v>72.315313374973087</v>
      </c>
      <c r="L166" s="14">
        <f t="shared" si="66"/>
        <v>0.21537798836958863</v>
      </c>
      <c r="M166" s="14">
        <f t="shared" si="67"/>
        <v>58.000430755976737</v>
      </c>
      <c r="N166" s="16">
        <f t="shared" si="68"/>
        <v>63.789791083351275</v>
      </c>
      <c r="O166" s="14">
        <f t="shared" si="69"/>
        <v>0.10768899418479431</v>
      </c>
      <c r="P166" s="14">
        <f t="shared" si="70"/>
        <v>33.000215377988368</v>
      </c>
      <c r="Q166" s="16">
        <f t="shared" si="71"/>
        <v>35.894895541675638</v>
      </c>
      <c r="R166" s="14">
        <f t="shared" si="72"/>
        <v>0.32306698255438293</v>
      </c>
      <c r="S166" s="14">
        <f t="shared" si="73"/>
        <v>49.000646133965105</v>
      </c>
      <c r="T166" s="16">
        <f t="shared" si="74"/>
        <v>57.68468662502692</v>
      </c>
      <c r="U166" s="12">
        <f>(67 - 62)/46.43</f>
        <v>0.10768899418479431</v>
      </c>
      <c r="V166" s="12">
        <f>62 - (18.57*U166)</f>
        <v>60.000215377988368</v>
      </c>
      <c r="W166" s="16">
        <f xml:space="preserve"> (A166 * U166) + V166</f>
        <v>62.894895541675638</v>
      </c>
      <c r="X166" s="17">
        <f t="shared" si="75"/>
        <v>4.3075597673917727E-2</v>
      </c>
      <c r="Y166" s="18">
        <f t="shared" si="76"/>
        <v>99.20008615119535</v>
      </c>
      <c r="Z166" s="16">
        <f t="shared" si="77"/>
        <v>100.35795821667026</v>
      </c>
      <c r="AA166" s="18">
        <f>(12-7)/46.43</f>
        <v>0.10768899418479431</v>
      </c>
      <c r="AB166" s="18">
        <f>7-(18.57*AA166)</f>
        <v>5.0002153779883693</v>
      </c>
      <c r="AC166" s="16">
        <f>(A166 * AA166) + AB166</f>
        <v>7.8948955416756403</v>
      </c>
      <c r="AD166" s="18">
        <f t="shared" si="78"/>
        <v>0.10768899418479431</v>
      </c>
      <c r="AE166" s="18">
        <f t="shared" si="79"/>
        <v>10.00021537798837</v>
      </c>
      <c r="AF166" s="16">
        <f t="shared" si="80"/>
        <v>12.894895541675641</v>
      </c>
      <c r="AG166" s="17">
        <f t="shared" si="81"/>
        <v>4.3075597673917727E-2</v>
      </c>
      <c r="AH166" s="18">
        <f t="shared" si="82"/>
        <v>3.2000861511953476</v>
      </c>
      <c r="AI166" s="16">
        <f t="shared" si="83"/>
        <v>4.357958216670256</v>
      </c>
      <c r="AJ166" s="18">
        <f>(2 - 0)/46.43</f>
        <v>4.3075597673917727E-2</v>
      </c>
      <c r="AK166" s="18">
        <f>0-(18.57*AJ166)</f>
        <v>-0.79991384880465222</v>
      </c>
      <c r="AL166" s="16">
        <f>(A166 * AJ166) + AK166</f>
        <v>0.35795821667025618</v>
      </c>
      <c r="AM166" s="18">
        <f t="shared" si="84"/>
        <v>0.21537798836958863</v>
      </c>
      <c r="AN166" s="18">
        <f t="shared" si="85"/>
        <v>56.000430755976737</v>
      </c>
      <c r="AO166" s="16">
        <f t="shared" si="86"/>
        <v>61.789791083351275</v>
      </c>
      <c r="AP166" s="18">
        <f>(7-2)/46.43</f>
        <v>0.10768899418479431</v>
      </c>
      <c r="AQ166" s="18">
        <f>2-(18.57*AP166)</f>
        <v>2.1537798836956945E-4</v>
      </c>
      <c r="AR166" s="16">
        <f>(A166 * AP166) + AQ166</f>
        <v>2.8948955416756403</v>
      </c>
    </row>
    <row r="167" spans="1:44" x14ac:dyDescent="0.3">
      <c r="A167" s="4">
        <v>27.37</v>
      </c>
      <c r="B167" s="12">
        <f>(A167*0.065)+10.79</f>
        <v>12.569049999999999</v>
      </c>
      <c r="C167" s="13">
        <f t="shared" si="58"/>
        <v>4.3075597673917727E-2</v>
      </c>
      <c r="D167" s="14">
        <f t="shared" si="59"/>
        <v>47.20008615119535</v>
      </c>
      <c r="E167" s="16">
        <f>A167*C167+D167</f>
        <v>48.379065259530478</v>
      </c>
      <c r="F167" s="14">
        <f t="shared" si="60"/>
        <v>0.10768899418479431</v>
      </c>
      <c r="G167" s="14">
        <f t="shared" si="61"/>
        <v>68.000215377988368</v>
      </c>
      <c r="H167" s="16">
        <f t="shared" si="62"/>
        <v>70.947663148826194</v>
      </c>
      <c r="I167" s="14">
        <f t="shared" si="63"/>
        <v>-0.32306698255438293</v>
      </c>
      <c r="J167" s="14">
        <f t="shared" si="64"/>
        <v>80.999353866034895</v>
      </c>
      <c r="K167" s="16">
        <f t="shared" si="65"/>
        <v>72.157010553521431</v>
      </c>
      <c r="L167" s="14">
        <f t="shared" si="66"/>
        <v>0.21537798836958863</v>
      </c>
      <c r="M167" s="14">
        <f t="shared" si="67"/>
        <v>58.000430755976737</v>
      </c>
      <c r="N167" s="16">
        <f t="shared" si="68"/>
        <v>63.895326297652375</v>
      </c>
      <c r="O167" s="14">
        <f t="shared" si="69"/>
        <v>0.10768899418479431</v>
      </c>
      <c r="P167" s="14">
        <f t="shared" si="70"/>
        <v>33.000215377988368</v>
      </c>
      <c r="Q167" s="16">
        <f t="shared" si="71"/>
        <v>35.947663148826187</v>
      </c>
      <c r="R167" s="14">
        <f t="shared" si="72"/>
        <v>0.32306698255438293</v>
      </c>
      <c r="S167" s="14">
        <f t="shared" si="73"/>
        <v>49.000646133965105</v>
      </c>
      <c r="T167" s="16">
        <f t="shared" si="74"/>
        <v>57.842989446478569</v>
      </c>
      <c r="U167" s="12">
        <f>(67 - 62)/46.43</f>
        <v>0.10768899418479431</v>
      </c>
      <c r="V167" s="12">
        <f>62 - (18.57*U167)</f>
        <v>60.000215377988368</v>
      </c>
      <c r="W167" s="16">
        <f xml:space="preserve"> (A167 * U167) + V167</f>
        <v>62.947663148826187</v>
      </c>
      <c r="X167" s="17">
        <f t="shared" si="75"/>
        <v>4.3075597673917727E-2</v>
      </c>
      <c r="Y167" s="18">
        <f t="shared" si="76"/>
        <v>99.20008615119535</v>
      </c>
      <c r="Z167" s="16">
        <f t="shared" si="77"/>
        <v>100.37906525953048</v>
      </c>
      <c r="AA167" s="18">
        <f>(12-7)/46.43</f>
        <v>0.10768899418479431</v>
      </c>
      <c r="AB167" s="18">
        <f>7-(18.57*AA167)</f>
        <v>5.0002153779883693</v>
      </c>
      <c r="AC167" s="16">
        <f>(A167 * AA167) + AB167</f>
        <v>7.94766314882619</v>
      </c>
      <c r="AD167" s="18">
        <f t="shared" si="78"/>
        <v>0.10768899418479431</v>
      </c>
      <c r="AE167" s="18">
        <f t="shared" si="79"/>
        <v>10.00021537798837</v>
      </c>
      <c r="AF167" s="16">
        <f t="shared" si="80"/>
        <v>12.947663148826191</v>
      </c>
      <c r="AG167" s="17">
        <f t="shared" si="81"/>
        <v>4.3075597673917727E-2</v>
      </c>
      <c r="AH167" s="18">
        <f t="shared" si="82"/>
        <v>3.2000861511953476</v>
      </c>
      <c r="AI167" s="16">
        <f t="shared" si="83"/>
        <v>4.379065259530476</v>
      </c>
      <c r="AJ167" s="18">
        <f>(2 - 0)/46.43</f>
        <v>4.3075597673917727E-2</v>
      </c>
      <c r="AK167" s="18">
        <f>0-(18.57*AJ167)</f>
        <v>-0.79991384880465222</v>
      </c>
      <c r="AL167" s="16">
        <f>(A167 * AJ167) + AK167</f>
        <v>0.37906525953047598</v>
      </c>
      <c r="AM167" s="18">
        <f t="shared" si="84"/>
        <v>0.21537798836958863</v>
      </c>
      <c r="AN167" s="18">
        <f t="shared" si="85"/>
        <v>56.000430755976737</v>
      </c>
      <c r="AO167" s="16">
        <f t="shared" si="86"/>
        <v>61.895326297652375</v>
      </c>
      <c r="AP167" s="18">
        <f>(7-2)/46.43</f>
        <v>0.10768899418479431</v>
      </c>
      <c r="AQ167" s="18">
        <f>2-(18.57*AP167)</f>
        <v>2.1537798836956945E-4</v>
      </c>
      <c r="AR167" s="16">
        <f>(A167 * AP167) + AQ167</f>
        <v>2.94766314882619</v>
      </c>
    </row>
    <row r="168" spans="1:44" x14ac:dyDescent="0.3">
      <c r="A168" s="4">
        <v>27.37</v>
      </c>
      <c r="B168" s="12">
        <f>(A168*0.065)+10.79</f>
        <v>12.569049999999999</v>
      </c>
      <c r="C168" s="13">
        <f t="shared" si="58"/>
        <v>4.3075597673917727E-2</v>
      </c>
      <c r="D168" s="14">
        <f t="shared" si="59"/>
        <v>47.20008615119535</v>
      </c>
      <c r="E168" s="16">
        <f>A168*C168+D168</f>
        <v>48.379065259530478</v>
      </c>
      <c r="F168" s="14">
        <f t="shared" si="60"/>
        <v>0.10768899418479431</v>
      </c>
      <c r="G168" s="14">
        <f t="shared" si="61"/>
        <v>68.000215377988368</v>
      </c>
      <c r="H168" s="16">
        <f t="shared" si="62"/>
        <v>70.947663148826194</v>
      </c>
      <c r="I168" s="14">
        <f t="shared" si="63"/>
        <v>-0.32306698255438293</v>
      </c>
      <c r="J168" s="14">
        <f t="shared" si="64"/>
        <v>80.999353866034895</v>
      </c>
      <c r="K168" s="16">
        <f t="shared" si="65"/>
        <v>72.157010553521431</v>
      </c>
      <c r="L168" s="14">
        <f t="shared" si="66"/>
        <v>0.21537798836958863</v>
      </c>
      <c r="M168" s="14">
        <f t="shared" si="67"/>
        <v>58.000430755976737</v>
      </c>
      <c r="N168" s="16">
        <f t="shared" si="68"/>
        <v>63.895326297652375</v>
      </c>
      <c r="O168" s="14">
        <f t="shared" si="69"/>
        <v>0.10768899418479431</v>
      </c>
      <c r="P168" s="14">
        <f t="shared" si="70"/>
        <v>33.000215377988368</v>
      </c>
      <c r="Q168" s="16">
        <f t="shared" si="71"/>
        <v>35.947663148826187</v>
      </c>
      <c r="R168" s="14">
        <f t="shared" si="72"/>
        <v>0.32306698255438293</v>
      </c>
      <c r="S168" s="14">
        <f t="shared" si="73"/>
        <v>49.000646133965105</v>
      </c>
      <c r="T168" s="16">
        <f t="shared" si="74"/>
        <v>57.842989446478569</v>
      </c>
      <c r="U168" s="12">
        <f>(67 - 62)/46.43</f>
        <v>0.10768899418479431</v>
      </c>
      <c r="V168" s="12">
        <f>62 - (18.57*U168)</f>
        <v>60.000215377988368</v>
      </c>
      <c r="W168" s="16">
        <f xml:space="preserve"> (A168 * U168) + V168</f>
        <v>62.947663148826187</v>
      </c>
      <c r="X168" s="17">
        <f t="shared" si="75"/>
        <v>4.3075597673917727E-2</v>
      </c>
      <c r="Y168" s="18">
        <f t="shared" si="76"/>
        <v>99.20008615119535</v>
      </c>
      <c r="Z168" s="16">
        <f t="shared" si="77"/>
        <v>100.37906525953048</v>
      </c>
      <c r="AA168" s="18">
        <f>(12-7)/46.43</f>
        <v>0.10768899418479431</v>
      </c>
      <c r="AB168" s="18">
        <f>7-(18.57*AA168)</f>
        <v>5.0002153779883693</v>
      </c>
      <c r="AC168" s="16">
        <f>(A168 * AA168) + AB168</f>
        <v>7.94766314882619</v>
      </c>
      <c r="AD168" s="18">
        <f t="shared" si="78"/>
        <v>0.10768899418479431</v>
      </c>
      <c r="AE168" s="18">
        <f t="shared" si="79"/>
        <v>10.00021537798837</v>
      </c>
      <c r="AF168" s="16">
        <f t="shared" si="80"/>
        <v>12.947663148826191</v>
      </c>
      <c r="AG168" s="17">
        <f t="shared" si="81"/>
        <v>4.3075597673917727E-2</v>
      </c>
      <c r="AH168" s="18">
        <f t="shared" si="82"/>
        <v>3.2000861511953476</v>
      </c>
      <c r="AI168" s="16">
        <f t="shared" si="83"/>
        <v>4.379065259530476</v>
      </c>
      <c r="AJ168" s="18">
        <f>(2 - 0)/46.43</f>
        <v>4.3075597673917727E-2</v>
      </c>
      <c r="AK168" s="18">
        <f>0-(18.57*AJ168)</f>
        <v>-0.79991384880465222</v>
      </c>
      <c r="AL168" s="16">
        <f>(A168 * AJ168) + AK168</f>
        <v>0.37906525953047598</v>
      </c>
      <c r="AM168" s="18">
        <f t="shared" si="84"/>
        <v>0.21537798836958863</v>
      </c>
      <c r="AN168" s="18">
        <f t="shared" si="85"/>
        <v>56.000430755976737</v>
      </c>
      <c r="AO168" s="16">
        <f t="shared" si="86"/>
        <v>61.895326297652375</v>
      </c>
      <c r="AP168" s="18">
        <f>(7-2)/46.43</f>
        <v>0.10768899418479431</v>
      </c>
      <c r="AQ168" s="18">
        <f>2-(18.57*AP168)</f>
        <v>2.1537798836956945E-4</v>
      </c>
      <c r="AR168" s="16">
        <f>(A168 * AP168) + AQ168</f>
        <v>2.94766314882619</v>
      </c>
    </row>
    <row r="169" spans="1:44" x14ac:dyDescent="0.3">
      <c r="A169" s="4">
        <v>27.37</v>
      </c>
      <c r="B169" s="12">
        <f>(A169*0.065)+10.79</f>
        <v>12.569049999999999</v>
      </c>
      <c r="C169" s="13">
        <f t="shared" si="58"/>
        <v>4.3075597673917727E-2</v>
      </c>
      <c r="D169" s="14">
        <f t="shared" si="59"/>
        <v>47.20008615119535</v>
      </c>
      <c r="E169" s="16">
        <f>A169*C169+D169</f>
        <v>48.379065259530478</v>
      </c>
      <c r="F169" s="14">
        <f t="shared" si="60"/>
        <v>0.10768899418479431</v>
      </c>
      <c r="G169" s="14">
        <f t="shared" si="61"/>
        <v>68.000215377988368</v>
      </c>
      <c r="H169" s="16">
        <f t="shared" si="62"/>
        <v>70.947663148826194</v>
      </c>
      <c r="I169" s="14">
        <f t="shared" si="63"/>
        <v>-0.32306698255438293</v>
      </c>
      <c r="J169" s="14">
        <f t="shared" si="64"/>
        <v>80.999353866034895</v>
      </c>
      <c r="K169" s="16">
        <f t="shared" si="65"/>
        <v>72.157010553521431</v>
      </c>
      <c r="L169" s="14">
        <f t="shared" si="66"/>
        <v>0.21537798836958863</v>
      </c>
      <c r="M169" s="14">
        <f t="shared" si="67"/>
        <v>58.000430755976737</v>
      </c>
      <c r="N169" s="16">
        <f t="shared" si="68"/>
        <v>63.895326297652375</v>
      </c>
      <c r="O169" s="14">
        <f t="shared" si="69"/>
        <v>0.10768899418479431</v>
      </c>
      <c r="P169" s="14">
        <f t="shared" si="70"/>
        <v>33.000215377988368</v>
      </c>
      <c r="Q169" s="16">
        <f t="shared" si="71"/>
        <v>35.947663148826187</v>
      </c>
      <c r="R169" s="14">
        <f t="shared" si="72"/>
        <v>0.32306698255438293</v>
      </c>
      <c r="S169" s="14">
        <f t="shared" si="73"/>
        <v>49.000646133965105</v>
      </c>
      <c r="T169" s="16">
        <f t="shared" si="74"/>
        <v>57.842989446478569</v>
      </c>
      <c r="U169" s="12">
        <f>(67 - 62)/46.43</f>
        <v>0.10768899418479431</v>
      </c>
      <c r="V169" s="12">
        <f>62 - (18.57*U169)</f>
        <v>60.000215377988368</v>
      </c>
      <c r="W169" s="16">
        <f xml:space="preserve"> (A169 * U169) + V169</f>
        <v>62.947663148826187</v>
      </c>
      <c r="X169" s="17">
        <f t="shared" si="75"/>
        <v>4.3075597673917727E-2</v>
      </c>
      <c r="Y169" s="18">
        <f t="shared" si="76"/>
        <v>99.20008615119535</v>
      </c>
      <c r="Z169" s="16">
        <f t="shared" si="77"/>
        <v>100.37906525953048</v>
      </c>
      <c r="AA169" s="18">
        <f>(12-7)/46.43</f>
        <v>0.10768899418479431</v>
      </c>
      <c r="AB169" s="18">
        <f>7-(18.57*AA169)</f>
        <v>5.0002153779883693</v>
      </c>
      <c r="AC169" s="16">
        <f>(A169 * AA169) + AB169</f>
        <v>7.94766314882619</v>
      </c>
      <c r="AD169" s="18">
        <f t="shared" si="78"/>
        <v>0.10768899418479431</v>
      </c>
      <c r="AE169" s="18">
        <f t="shared" si="79"/>
        <v>10.00021537798837</v>
      </c>
      <c r="AF169" s="16">
        <f t="shared" si="80"/>
        <v>12.947663148826191</v>
      </c>
      <c r="AG169" s="17">
        <f t="shared" si="81"/>
        <v>4.3075597673917727E-2</v>
      </c>
      <c r="AH169" s="18">
        <f t="shared" si="82"/>
        <v>3.2000861511953476</v>
      </c>
      <c r="AI169" s="16">
        <f t="shared" si="83"/>
        <v>4.379065259530476</v>
      </c>
      <c r="AJ169" s="18">
        <f>(2 - 0)/46.43</f>
        <v>4.3075597673917727E-2</v>
      </c>
      <c r="AK169" s="18">
        <f>0-(18.57*AJ169)</f>
        <v>-0.79991384880465222</v>
      </c>
      <c r="AL169" s="16">
        <f>(A169 * AJ169) + AK169</f>
        <v>0.37906525953047598</v>
      </c>
      <c r="AM169" s="18">
        <f t="shared" si="84"/>
        <v>0.21537798836958863</v>
      </c>
      <c r="AN169" s="18">
        <f t="shared" si="85"/>
        <v>56.000430755976737</v>
      </c>
      <c r="AO169" s="16">
        <f t="shared" si="86"/>
        <v>61.895326297652375</v>
      </c>
      <c r="AP169" s="18">
        <f>(7-2)/46.43</f>
        <v>0.10768899418479431</v>
      </c>
      <c r="AQ169" s="18">
        <f>2-(18.57*AP169)</f>
        <v>2.1537798836956945E-4</v>
      </c>
      <c r="AR169" s="16">
        <f>(A169 * AP169) + AQ169</f>
        <v>2.94766314882619</v>
      </c>
    </row>
    <row r="170" spans="1:44" x14ac:dyDescent="0.3">
      <c r="A170" s="4">
        <v>27.37</v>
      </c>
      <c r="B170" s="12">
        <f>(A170*0.065)+10.79</f>
        <v>12.569049999999999</v>
      </c>
      <c r="C170" s="13">
        <f t="shared" si="58"/>
        <v>4.3075597673917727E-2</v>
      </c>
      <c r="D170" s="14">
        <f t="shared" si="59"/>
        <v>47.20008615119535</v>
      </c>
      <c r="E170" s="16">
        <f>A170*C170+D170</f>
        <v>48.379065259530478</v>
      </c>
      <c r="F170" s="14">
        <f t="shared" si="60"/>
        <v>0.10768899418479431</v>
      </c>
      <c r="G170" s="14">
        <f t="shared" si="61"/>
        <v>68.000215377988368</v>
      </c>
      <c r="H170" s="16">
        <f t="shared" si="62"/>
        <v>70.947663148826194</v>
      </c>
      <c r="I170" s="14">
        <f t="shared" si="63"/>
        <v>-0.32306698255438293</v>
      </c>
      <c r="J170" s="14">
        <f t="shared" si="64"/>
        <v>80.999353866034895</v>
      </c>
      <c r="K170" s="16">
        <f t="shared" si="65"/>
        <v>72.157010553521431</v>
      </c>
      <c r="L170" s="14">
        <f t="shared" si="66"/>
        <v>0.21537798836958863</v>
      </c>
      <c r="M170" s="14">
        <f t="shared" si="67"/>
        <v>58.000430755976737</v>
      </c>
      <c r="N170" s="16">
        <f t="shared" si="68"/>
        <v>63.895326297652375</v>
      </c>
      <c r="O170" s="14">
        <f t="shared" si="69"/>
        <v>0.10768899418479431</v>
      </c>
      <c r="P170" s="14">
        <f t="shared" si="70"/>
        <v>33.000215377988368</v>
      </c>
      <c r="Q170" s="16">
        <f t="shared" si="71"/>
        <v>35.947663148826187</v>
      </c>
      <c r="R170" s="14">
        <f t="shared" si="72"/>
        <v>0.32306698255438293</v>
      </c>
      <c r="S170" s="14">
        <f t="shared" si="73"/>
        <v>49.000646133965105</v>
      </c>
      <c r="T170" s="16">
        <f t="shared" si="74"/>
        <v>57.842989446478569</v>
      </c>
      <c r="U170" s="12">
        <f>(67 - 62)/46.43</f>
        <v>0.10768899418479431</v>
      </c>
      <c r="V170" s="12">
        <f>62 - (18.57*U170)</f>
        <v>60.000215377988368</v>
      </c>
      <c r="W170" s="16">
        <f xml:space="preserve"> (A170 * U170) + V170</f>
        <v>62.947663148826187</v>
      </c>
      <c r="X170" s="17">
        <f t="shared" si="75"/>
        <v>4.3075597673917727E-2</v>
      </c>
      <c r="Y170" s="18">
        <f t="shared" si="76"/>
        <v>99.20008615119535</v>
      </c>
      <c r="Z170" s="16">
        <f t="shared" si="77"/>
        <v>100.37906525953048</v>
      </c>
      <c r="AA170" s="18">
        <f>(12-7)/46.43</f>
        <v>0.10768899418479431</v>
      </c>
      <c r="AB170" s="18">
        <f>7-(18.57*AA170)</f>
        <v>5.0002153779883693</v>
      </c>
      <c r="AC170" s="16">
        <f>(A170 * AA170) + AB170</f>
        <v>7.94766314882619</v>
      </c>
      <c r="AD170" s="18">
        <f t="shared" si="78"/>
        <v>0.10768899418479431</v>
      </c>
      <c r="AE170" s="18">
        <f t="shared" si="79"/>
        <v>10.00021537798837</v>
      </c>
      <c r="AF170" s="16">
        <f t="shared" si="80"/>
        <v>12.947663148826191</v>
      </c>
      <c r="AG170" s="17">
        <f t="shared" si="81"/>
        <v>4.3075597673917727E-2</v>
      </c>
      <c r="AH170" s="18">
        <f t="shared" si="82"/>
        <v>3.2000861511953476</v>
      </c>
      <c r="AI170" s="16">
        <f t="shared" si="83"/>
        <v>4.379065259530476</v>
      </c>
      <c r="AJ170" s="18">
        <f>(2 - 0)/46.43</f>
        <v>4.3075597673917727E-2</v>
      </c>
      <c r="AK170" s="18">
        <f>0-(18.57*AJ170)</f>
        <v>-0.79991384880465222</v>
      </c>
      <c r="AL170" s="16">
        <f>(A170 * AJ170) + AK170</f>
        <v>0.37906525953047598</v>
      </c>
      <c r="AM170" s="18">
        <f t="shared" si="84"/>
        <v>0.21537798836958863</v>
      </c>
      <c r="AN170" s="18">
        <f t="shared" si="85"/>
        <v>56.000430755976737</v>
      </c>
      <c r="AO170" s="16">
        <f t="shared" si="86"/>
        <v>61.895326297652375</v>
      </c>
      <c r="AP170" s="18">
        <f>(7-2)/46.43</f>
        <v>0.10768899418479431</v>
      </c>
      <c r="AQ170" s="18">
        <f>2-(18.57*AP170)</f>
        <v>2.1537798836956945E-4</v>
      </c>
      <c r="AR170" s="16">
        <f>(A170 * AP170) + AQ170</f>
        <v>2.94766314882619</v>
      </c>
    </row>
    <row r="171" spans="1:44" x14ac:dyDescent="0.3">
      <c r="A171" s="4">
        <v>27.86</v>
      </c>
      <c r="B171" s="12">
        <f>(A171*0.065)+10.79</f>
        <v>12.600899999999999</v>
      </c>
      <c r="C171" s="13">
        <f t="shared" si="58"/>
        <v>4.3075597673917727E-2</v>
      </c>
      <c r="D171" s="14">
        <f t="shared" si="59"/>
        <v>47.20008615119535</v>
      </c>
      <c r="E171" s="16">
        <f>A171*C171+D171</f>
        <v>48.4001723023907</v>
      </c>
      <c r="F171" s="14">
        <f t="shared" si="60"/>
        <v>0.10768899418479431</v>
      </c>
      <c r="G171" s="14">
        <f t="shared" si="61"/>
        <v>68.000215377988368</v>
      </c>
      <c r="H171" s="16">
        <f t="shared" si="62"/>
        <v>71.000430755976737</v>
      </c>
      <c r="I171" s="14">
        <f t="shared" si="63"/>
        <v>-0.32306698255438293</v>
      </c>
      <c r="J171" s="14">
        <f t="shared" si="64"/>
        <v>80.999353866034895</v>
      </c>
      <c r="K171" s="16">
        <f t="shared" si="65"/>
        <v>71.998707732069789</v>
      </c>
      <c r="L171" s="14">
        <f t="shared" si="66"/>
        <v>0.21537798836958863</v>
      </c>
      <c r="M171" s="14">
        <f t="shared" si="67"/>
        <v>58.000430755976737</v>
      </c>
      <c r="N171" s="16">
        <f t="shared" si="68"/>
        <v>64.000861511953474</v>
      </c>
      <c r="O171" s="14">
        <f t="shared" si="69"/>
        <v>0.10768899418479431</v>
      </c>
      <c r="P171" s="14">
        <f t="shared" si="70"/>
        <v>33.000215377988368</v>
      </c>
      <c r="Q171" s="16">
        <f t="shared" si="71"/>
        <v>36.000430755976737</v>
      </c>
      <c r="R171" s="14">
        <f t="shared" si="72"/>
        <v>0.32306698255438293</v>
      </c>
      <c r="S171" s="14">
        <f t="shared" si="73"/>
        <v>49.000646133965105</v>
      </c>
      <c r="T171" s="16">
        <f t="shared" si="74"/>
        <v>58.001292267930211</v>
      </c>
      <c r="U171" s="12">
        <f>(67 - 62)/46.43</f>
        <v>0.10768899418479431</v>
      </c>
      <c r="V171" s="12">
        <f>62 - (18.57*U171)</f>
        <v>60.000215377988368</v>
      </c>
      <c r="W171" s="16">
        <f xml:space="preserve"> (A171 * U171) + V171</f>
        <v>63.000430755976737</v>
      </c>
      <c r="X171" s="17">
        <f t="shared" si="75"/>
        <v>4.3075597673917727E-2</v>
      </c>
      <c r="Y171" s="18">
        <f t="shared" si="76"/>
        <v>99.20008615119535</v>
      </c>
      <c r="Z171" s="16">
        <f t="shared" si="77"/>
        <v>100.4001723023907</v>
      </c>
      <c r="AA171" s="18">
        <f>(12-7)/46.43</f>
        <v>0.10768899418479431</v>
      </c>
      <c r="AB171" s="18">
        <f>7-(18.57*AA171)</f>
        <v>5.0002153779883693</v>
      </c>
      <c r="AC171" s="16">
        <f>(A171 * AA171) + AB171</f>
        <v>8.0004307559767387</v>
      </c>
      <c r="AD171" s="18">
        <f t="shared" si="78"/>
        <v>0.10768899418479431</v>
      </c>
      <c r="AE171" s="18">
        <f t="shared" si="79"/>
        <v>10.00021537798837</v>
      </c>
      <c r="AF171" s="16">
        <f t="shared" si="80"/>
        <v>13.00043075597674</v>
      </c>
      <c r="AG171" s="17">
        <f t="shared" si="81"/>
        <v>4.3075597673917727E-2</v>
      </c>
      <c r="AH171" s="18">
        <f t="shared" si="82"/>
        <v>3.2000861511953476</v>
      </c>
      <c r="AI171" s="16">
        <f t="shared" si="83"/>
        <v>4.4001723023906951</v>
      </c>
      <c r="AJ171" s="18">
        <f>(2 - 0)/46.43</f>
        <v>4.3075597673917727E-2</v>
      </c>
      <c r="AK171" s="18">
        <f>0-(18.57*AJ171)</f>
        <v>-0.79991384880465222</v>
      </c>
      <c r="AL171" s="16">
        <f>(A171 * AJ171) + AK171</f>
        <v>0.40017230239069557</v>
      </c>
      <c r="AM171" s="18">
        <f t="shared" si="84"/>
        <v>0.21537798836958863</v>
      </c>
      <c r="AN171" s="18">
        <f t="shared" si="85"/>
        <v>56.000430755976737</v>
      </c>
      <c r="AO171" s="16">
        <f t="shared" si="86"/>
        <v>62.000861511953474</v>
      </c>
      <c r="AP171" s="18">
        <f>(7-2)/46.43</f>
        <v>0.10768899418479431</v>
      </c>
      <c r="AQ171" s="18">
        <f>2-(18.57*AP171)</f>
        <v>2.1537798836956945E-4</v>
      </c>
      <c r="AR171" s="16">
        <f>(A171 * AP171) + AQ171</f>
        <v>3.0004307559767387</v>
      </c>
    </row>
    <row r="172" spans="1:44" x14ac:dyDescent="0.3">
      <c r="A172" s="4">
        <v>27.86</v>
      </c>
      <c r="B172" s="12">
        <f>(A172*0.065)+10.79</f>
        <v>12.600899999999999</v>
      </c>
      <c r="C172" s="13">
        <f t="shared" si="58"/>
        <v>4.3075597673917727E-2</v>
      </c>
      <c r="D172" s="14">
        <f t="shared" si="59"/>
        <v>47.20008615119535</v>
      </c>
      <c r="E172" s="16">
        <f>A172*C172+D172</f>
        <v>48.4001723023907</v>
      </c>
      <c r="F172" s="14">
        <f t="shared" si="60"/>
        <v>0.10768899418479431</v>
      </c>
      <c r="G172" s="14">
        <f t="shared" si="61"/>
        <v>68.000215377988368</v>
      </c>
      <c r="H172" s="16">
        <f t="shared" si="62"/>
        <v>71.000430755976737</v>
      </c>
      <c r="I172" s="14">
        <f t="shared" si="63"/>
        <v>-0.32306698255438293</v>
      </c>
      <c r="J172" s="14">
        <f t="shared" si="64"/>
        <v>80.999353866034895</v>
      </c>
      <c r="K172" s="16">
        <f t="shared" si="65"/>
        <v>71.998707732069789</v>
      </c>
      <c r="L172" s="14">
        <f t="shared" si="66"/>
        <v>0.21537798836958863</v>
      </c>
      <c r="M172" s="14">
        <f t="shared" si="67"/>
        <v>58.000430755976737</v>
      </c>
      <c r="N172" s="16">
        <f t="shared" si="68"/>
        <v>64.000861511953474</v>
      </c>
      <c r="O172" s="14">
        <f t="shared" si="69"/>
        <v>0.10768899418479431</v>
      </c>
      <c r="P172" s="14">
        <f t="shared" si="70"/>
        <v>33.000215377988368</v>
      </c>
      <c r="Q172" s="16">
        <f t="shared" si="71"/>
        <v>36.000430755976737</v>
      </c>
      <c r="R172" s="14">
        <f t="shared" si="72"/>
        <v>0.32306698255438293</v>
      </c>
      <c r="S172" s="14">
        <f t="shared" si="73"/>
        <v>49.000646133965105</v>
      </c>
      <c r="T172" s="16">
        <f t="shared" si="74"/>
        <v>58.001292267930211</v>
      </c>
      <c r="U172" s="12">
        <f>(67 - 62)/46.43</f>
        <v>0.10768899418479431</v>
      </c>
      <c r="V172" s="12">
        <f>62 - (18.57*U172)</f>
        <v>60.000215377988368</v>
      </c>
      <c r="W172" s="16">
        <f xml:space="preserve"> (A172 * U172) + V172</f>
        <v>63.000430755976737</v>
      </c>
      <c r="X172" s="17">
        <f t="shared" si="75"/>
        <v>4.3075597673917727E-2</v>
      </c>
      <c r="Y172" s="18">
        <f t="shared" si="76"/>
        <v>99.20008615119535</v>
      </c>
      <c r="Z172" s="16">
        <f t="shared" si="77"/>
        <v>100.4001723023907</v>
      </c>
      <c r="AA172" s="18">
        <f>(12-7)/46.43</f>
        <v>0.10768899418479431</v>
      </c>
      <c r="AB172" s="18">
        <f>7-(18.57*AA172)</f>
        <v>5.0002153779883693</v>
      </c>
      <c r="AC172" s="16">
        <f>(A172 * AA172) + AB172</f>
        <v>8.0004307559767387</v>
      </c>
      <c r="AD172" s="18">
        <f t="shared" si="78"/>
        <v>0.10768899418479431</v>
      </c>
      <c r="AE172" s="18">
        <f t="shared" si="79"/>
        <v>10.00021537798837</v>
      </c>
      <c r="AF172" s="16">
        <f t="shared" si="80"/>
        <v>13.00043075597674</v>
      </c>
      <c r="AG172" s="17">
        <f t="shared" si="81"/>
        <v>4.3075597673917727E-2</v>
      </c>
      <c r="AH172" s="18">
        <f t="shared" si="82"/>
        <v>3.2000861511953476</v>
      </c>
      <c r="AI172" s="16">
        <f t="shared" si="83"/>
        <v>4.4001723023906951</v>
      </c>
      <c r="AJ172" s="18">
        <f>(2 - 0)/46.43</f>
        <v>4.3075597673917727E-2</v>
      </c>
      <c r="AK172" s="18">
        <f>0-(18.57*AJ172)</f>
        <v>-0.79991384880465222</v>
      </c>
      <c r="AL172" s="16">
        <f>(A172 * AJ172) + AK172</f>
        <v>0.40017230239069557</v>
      </c>
      <c r="AM172" s="18">
        <f t="shared" si="84"/>
        <v>0.21537798836958863</v>
      </c>
      <c r="AN172" s="18">
        <f t="shared" si="85"/>
        <v>56.000430755976737</v>
      </c>
      <c r="AO172" s="16">
        <f t="shared" si="86"/>
        <v>62.000861511953474</v>
      </c>
      <c r="AP172" s="18">
        <f>(7-2)/46.43</f>
        <v>0.10768899418479431</v>
      </c>
      <c r="AQ172" s="18">
        <f>2-(18.57*AP172)</f>
        <v>2.1537798836956945E-4</v>
      </c>
      <c r="AR172" s="16">
        <f>(A172 * AP172) + AQ172</f>
        <v>3.0004307559767387</v>
      </c>
    </row>
    <row r="173" spans="1:44" x14ac:dyDescent="0.3">
      <c r="A173" s="4">
        <v>28.35</v>
      </c>
      <c r="B173" s="12">
        <f>(A173*0.065)+10.79</f>
        <v>12.63275</v>
      </c>
      <c r="C173" s="13">
        <f t="shared" si="58"/>
        <v>4.3075597673917727E-2</v>
      </c>
      <c r="D173" s="14">
        <f t="shared" si="59"/>
        <v>47.20008615119535</v>
      </c>
      <c r="E173" s="16">
        <f>A173*C173+D173</f>
        <v>48.421279345250916</v>
      </c>
      <c r="F173" s="14">
        <f t="shared" si="60"/>
        <v>0.10768899418479431</v>
      </c>
      <c r="G173" s="14">
        <f t="shared" si="61"/>
        <v>68.000215377988368</v>
      </c>
      <c r="H173" s="16">
        <f t="shared" si="62"/>
        <v>71.053198363127294</v>
      </c>
      <c r="I173" s="14">
        <f t="shared" si="63"/>
        <v>-0.32306698255438293</v>
      </c>
      <c r="J173" s="14">
        <f t="shared" si="64"/>
        <v>80.999353866034895</v>
      </c>
      <c r="K173" s="16">
        <f t="shared" si="65"/>
        <v>71.840404910618133</v>
      </c>
      <c r="L173" s="14">
        <f t="shared" si="66"/>
        <v>0.21537798836958863</v>
      </c>
      <c r="M173" s="14">
        <f t="shared" si="67"/>
        <v>58.000430755976737</v>
      </c>
      <c r="N173" s="16">
        <f t="shared" si="68"/>
        <v>64.106396726254573</v>
      </c>
      <c r="O173" s="14">
        <f t="shared" si="69"/>
        <v>0.10768899418479431</v>
      </c>
      <c r="P173" s="14">
        <f t="shared" si="70"/>
        <v>33.000215377988368</v>
      </c>
      <c r="Q173" s="16">
        <f t="shared" si="71"/>
        <v>36.053198363127287</v>
      </c>
      <c r="R173" s="14">
        <f t="shared" si="72"/>
        <v>0.32306698255438293</v>
      </c>
      <c r="S173" s="14">
        <f t="shared" si="73"/>
        <v>49.000646133965105</v>
      </c>
      <c r="T173" s="16">
        <f t="shared" si="74"/>
        <v>58.15959508938186</v>
      </c>
      <c r="U173" s="12">
        <f>(67 - 62)/46.43</f>
        <v>0.10768899418479431</v>
      </c>
      <c r="V173" s="12">
        <f>62 - (18.57*U173)</f>
        <v>60.000215377988368</v>
      </c>
      <c r="W173" s="16">
        <f xml:space="preserve"> (A173 * U173) + V173</f>
        <v>63.053198363127287</v>
      </c>
      <c r="X173" s="17">
        <f t="shared" si="75"/>
        <v>4.3075597673917727E-2</v>
      </c>
      <c r="Y173" s="18">
        <f t="shared" si="76"/>
        <v>99.20008615119535</v>
      </c>
      <c r="Z173" s="16">
        <f t="shared" si="77"/>
        <v>100.42127934525092</v>
      </c>
      <c r="AA173" s="18">
        <f>(12-7)/46.43</f>
        <v>0.10768899418479431</v>
      </c>
      <c r="AB173" s="18">
        <f>7-(18.57*AA173)</f>
        <v>5.0002153779883693</v>
      </c>
      <c r="AC173" s="16">
        <f>(A173 * AA173) + AB173</f>
        <v>8.0531983631272883</v>
      </c>
      <c r="AD173" s="18">
        <f t="shared" si="78"/>
        <v>0.10768899418479431</v>
      </c>
      <c r="AE173" s="18">
        <f t="shared" si="79"/>
        <v>10.00021537798837</v>
      </c>
      <c r="AF173" s="16">
        <f t="shared" si="80"/>
        <v>13.05319836312729</v>
      </c>
      <c r="AG173" s="17">
        <f t="shared" si="81"/>
        <v>4.3075597673917727E-2</v>
      </c>
      <c r="AH173" s="18">
        <f t="shared" si="82"/>
        <v>3.2000861511953476</v>
      </c>
      <c r="AI173" s="16">
        <f t="shared" si="83"/>
        <v>4.4212793452509151</v>
      </c>
      <c r="AJ173" s="18">
        <f>(2 - 0)/46.43</f>
        <v>4.3075597673917727E-2</v>
      </c>
      <c r="AK173" s="18">
        <f>0-(18.57*AJ173)</f>
        <v>-0.79991384880465222</v>
      </c>
      <c r="AL173" s="16">
        <f>(A173 * AJ173) + AK173</f>
        <v>0.42127934525091537</v>
      </c>
      <c r="AM173" s="18">
        <f t="shared" si="84"/>
        <v>0.21537798836958863</v>
      </c>
      <c r="AN173" s="18">
        <f t="shared" si="85"/>
        <v>56.000430755976737</v>
      </c>
      <c r="AO173" s="16">
        <f t="shared" si="86"/>
        <v>62.106396726254573</v>
      </c>
      <c r="AP173" s="18">
        <f>(7-2)/46.43</f>
        <v>0.10768899418479431</v>
      </c>
      <c r="AQ173" s="18">
        <f>2-(18.57*AP173)</f>
        <v>2.1537798836956945E-4</v>
      </c>
      <c r="AR173" s="16">
        <f>(A173 * AP173) + AQ173</f>
        <v>3.0531983631272883</v>
      </c>
    </row>
    <row r="174" spans="1:44" x14ac:dyDescent="0.3">
      <c r="A174" s="4">
        <v>28.35</v>
      </c>
      <c r="B174" s="12">
        <f>(A174*0.065)+10.79</f>
        <v>12.63275</v>
      </c>
      <c r="C174" s="13">
        <f t="shared" si="58"/>
        <v>4.3075597673917727E-2</v>
      </c>
      <c r="D174" s="14">
        <f t="shared" si="59"/>
        <v>47.20008615119535</v>
      </c>
      <c r="E174" s="16">
        <f>A174*C174+D174</f>
        <v>48.421279345250916</v>
      </c>
      <c r="F174" s="14">
        <f t="shared" si="60"/>
        <v>0.10768899418479431</v>
      </c>
      <c r="G174" s="14">
        <f t="shared" si="61"/>
        <v>68.000215377988368</v>
      </c>
      <c r="H174" s="16">
        <f t="shared" si="62"/>
        <v>71.053198363127294</v>
      </c>
      <c r="I174" s="14">
        <f t="shared" si="63"/>
        <v>-0.32306698255438293</v>
      </c>
      <c r="J174" s="14">
        <f t="shared" si="64"/>
        <v>80.999353866034895</v>
      </c>
      <c r="K174" s="16">
        <f t="shared" si="65"/>
        <v>71.840404910618133</v>
      </c>
      <c r="L174" s="14">
        <f t="shared" si="66"/>
        <v>0.21537798836958863</v>
      </c>
      <c r="M174" s="14">
        <f t="shared" si="67"/>
        <v>58.000430755976737</v>
      </c>
      <c r="N174" s="16">
        <f t="shared" si="68"/>
        <v>64.106396726254573</v>
      </c>
      <c r="O174" s="14">
        <f t="shared" si="69"/>
        <v>0.10768899418479431</v>
      </c>
      <c r="P174" s="14">
        <f t="shared" si="70"/>
        <v>33.000215377988368</v>
      </c>
      <c r="Q174" s="16">
        <f t="shared" si="71"/>
        <v>36.053198363127287</v>
      </c>
      <c r="R174" s="14">
        <f t="shared" si="72"/>
        <v>0.32306698255438293</v>
      </c>
      <c r="S174" s="14">
        <f t="shared" si="73"/>
        <v>49.000646133965105</v>
      </c>
      <c r="T174" s="16">
        <f t="shared" si="74"/>
        <v>58.15959508938186</v>
      </c>
      <c r="U174" s="12">
        <f>(67 - 62)/46.43</f>
        <v>0.10768899418479431</v>
      </c>
      <c r="V174" s="12">
        <f>62 - (18.57*U174)</f>
        <v>60.000215377988368</v>
      </c>
      <c r="W174" s="16">
        <f xml:space="preserve"> (A174 * U174) + V174</f>
        <v>63.053198363127287</v>
      </c>
      <c r="X174" s="17">
        <f t="shared" si="75"/>
        <v>4.3075597673917727E-2</v>
      </c>
      <c r="Y174" s="18">
        <f t="shared" si="76"/>
        <v>99.20008615119535</v>
      </c>
      <c r="Z174" s="16">
        <f t="shared" si="77"/>
        <v>100.42127934525092</v>
      </c>
      <c r="AA174" s="18">
        <f>(12-7)/46.43</f>
        <v>0.10768899418479431</v>
      </c>
      <c r="AB174" s="18">
        <f>7-(18.57*AA174)</f>
        <v>5.0002153779883693</v>
      </c>
      <c r="AC174" s="16">
        <f>(A174 * AA174) + AB174</f>
        <v>8.0531983631272883</v>
      </c>
      <c r="AD174" s="18">
        <f t="shared" si="78"/>
        <v>0.10768899418479431</v>
      </c>
      <c r="AE174" s="18">
        <f t="shared" si="79"/>
        <v>10.00021537798837</v>
      </c>
      <c r="AF174" s="16">
        <f t="shared" si="80"/>
        <v>13.05319836312729</v>
      </c>
      <c r="AG174" s="17">
        <f t="shared" si="81"/>
        <v>4.3075597673917727E-2</v>
      </c>
      <c r="AH174" s="18">
        <f t="shared" si="82"/>
        <v>3.2000861511953476</v>
      </c>
      <c r="AI174" s="16">
        <f t="shared" si="83"/>
        <v>4.4212793452509151</v>
      </c>
      <c r="AJ174" s="18">
        <f>(2 - 0)/46.43</f>
        <v>4.3075597673917727E-2</v>
      </c>
      <c r="AK174" s="18">
        <f>0-(18.57*AJ174)</f>
        <v>-0.79991384880465222</v>
      </c>
      <c r="AL174" s="16">
        <f>(A174 * AJ174) + AK174</f>
        <v>0.42127934525091537</v>
      </c>
      <c r="AM174" s="18">
        <f t="shared" si="84"/>
        <v>0.21537798836958863</v>
      </c>
      <c r="AN174" s="18">
        <f t="shared" si="85"/>
        <v>56.000430755976737</v>
      </c>
      <c r="AO174" s="16">
        <f t="shared" si="86"/>
        <v>62.106396726254573</v>
      </c>
      <c r="AP174" s="18">
        <f>(7-2)/46.43</f>
        <v>0.10768899418479431</v>
      </c>
      <c r="AQ174" s="18">
        <f>2-(18.57*AP174)</f>
        <v>2.1537798836956945E-4</v>
      </c>
      <c r="AR174" s="16">
        <f>(A174 * AP174) + AQ174</f>
        <v>3.0531983631272883</v>
      </c>
    </row>
    <row r="175" spans="1:44" x14ac:dyDescent="0.3">
      <c r="A175" s="4">
        <v>28.35</v>
      </c>
      <c r="B175" s="12">
        <f>(A175*0.065)+10.79</f>
        <v>12.63275</v>
      </c>
      <c r="C175" s="13">
        <f t="shared" si="58"/>
        <v>4.3075597673917727E-2</v>
      </c>
      <c r="D175" s="14">
        <f t="shared" si="59"/>
        <v>47.20008615119535</v>
      </c>
      <c r="E175" s="16">
        <f>A175*C175+D175</f>
        <v>48.421279345250916</v>
      </c>
      <c r="F175" s="14">
        <f t="shared" si="60"/>
        <v>0.10768899418479431</v>
      </c>
      <c r="G175" s="14">
        <f t="shared" si="61"/>
        <v>68.000215377988368</v>
      </c>
      <c r="H175" s="16">
        <f t="shared" si="62"/>
        <v>71.053198363127294</v>
      </c>
      <c r="I175" s="14">
        <f t="shared" si="63"/>
        <v>-0.32306698255438293</v>
      </c>
      <c r="J175" s="14">
        <f t="shared" si="64"/>
        <v>80.999353866034895</v>
      </c>
      <c r="K175" s="16">
        <f t="shared" si="65"/>
        <v>71.840404910618133</v>
      </c>
      <c r="L175" s="14">
        <f t="shared" si="66"/>
        <v>0.21537798836958863</v>
      </c>
      <c r="M175" s="14">
        <f t="shared" si="67"/>
        <v>58.000430755976737</v>
      </c>
      <c r="N175" s="16">
        <f t="shared" si="68"/>
        <v>64.106396726254573</v>
      </c>
      <c r="O175" s="14">
        <f t="shared" si="69"/>
        <v>0.10768899418479431</v>
      </c>
      <c r="P175" s="14">
        <f t="shared" si="70"/>
        <v>33.000215377988368</v>
      </c>
      <c r="Q175" s="16">
        <f t="shared" si="71"/>
        <v>36.053198363127287</v>
      </c>
      <c r="R175" s="14">
        <f t="shared" si="72"/>
        <v>0.32306698255438293</v>
      </c>
      <c r="S175" s="14">
        <f t="shared" si="73"/>
        <v>49.000646133965105</v>
      </c>
      <c r="T175" s="16">
        <f t="shared" si="74"/>
        <v>58.15959508938186</v>
      </c>
      <c r="U175" s="12">
        <f>(67 - 62)/46.43</f>
        <v>0.10768899418479431</v>
      </c>
      <c r="V175" s="12">
        <f>62 - (18.57*U175)</f>
        <v>60.000215377988368</v>
      </c>
      <c r="W175" s="16">
        <f xml:space="preserve"> (A175 * U175) + V175</f>
        <v>63.053198363127287</v>
      </c>
      <c r="X175" s="17">
        <f t="shared" si="75"/>
        <v>4.3075597673917727E-2</v>
      </c>
      <c r="Y175" s="18">
        <f t="shared" si="76"/>
        <v>99.20008615119535</v>
      </c>
      <c r="Z175" s="16">
        <f t="shared" si="77"/>
        <v>100.42127934525092</v>
      </c>
      <c r="AA175" s="18">
        <f>(12-7)/46.43</f>
        <v>0.10768899418479431</v>
      </c>
      <c r="AB175" s="18">
        <f>7-(18.57*AA175)</f>
        <v>5.0002153779883693</v>
      </c>
      <c r="AC175" s="16">
        <f>(A175 * AA175) + AB175</f>
        <v>8.0531983631272883</v>
      </c>
      <c r="AD175" s="18">
        <f t="shared" si="78"/>
        <v>0.10768899418479431</v>
      </c>
      <c r="AE175" s="18">
        <f t="shared" si="79"/>
        <v>10.00021537798837</v>
      </c>
      <c r="AF175" s="16">
        <f t="shared" si="80"/>
        <v>13.05319836312729</v>
      </c>
      <c r="AG175" s="17">
        <f t="shared" si="81"/>
        <v>4.3075597673917727E-2</v>
      </c>
      <c r="AH175" s="18">
        <f t="shared" si="82"/>
        <v>3.2000861511953476</v>
      </c>
      <c r="AI175" s="16">
        <f t="shared" si="83"/>
        <v>4.4212793452509151</v>
      </c>
      <c r="AJ175" s="18">
        <f>(2 - 0)/46.43</f>
        <v>4.3075597673917727E-2</v>
      </c>
      <c r="AK175" s="18">
        <f>0-(18.57*AJ175)</f>
        <v>-0.79991384880465222</v>
      </c>
      <c r="AL175" s="16">
        <f>(A175 * AJ175) + AK175</f>
        <v>0.42127934525091537</v>
      </c>
      <c r="AM175" s="18">
        <f t="shared" si="84"/>
        <v>0.21537798836958863</v>
      </c>
      <c r="AN175" s="18">
        <f t="shared" si="85"/>
        <v>56.000430755976737</v>
      </c>
      <c r="AO175" s="16">
        <f t="shared" si="86"/>
        <v>62.106396726254573</v>
      </c>
      <c r="AP175" s="18">
        <f>(7-2)/46.43</f>
        <v>0.10768899418479431</v>
      </c>
      <c r="AQ175" s="18">
        <f>2-(18.57*AP175)</f>
        <v>2.1537798836956945E-4</v>
      </c>
      <c r="AR175" s="16">
        <f>(A175 * AP175) + AQ175</f>
        <v>3.0531983631272883</v>
      </c>
    </row>
    <row r="176" spans="1:44" x14ac:dyDescent="0.3">
      <c r="A176" s="4">
        <v>28.35</v>
      </c>
      <c r="B176" s="12">
        <f>(A176*0.065)+10.79</f>
        <v>12.63275</v>
      </c>
      <c r="C176" s="13">
        <f t="shared" si="58"/>
        <v>4.3075597673917727E-2</v>
      </c>
      <c r="D176" s="14">
        <f t="shared" si="59"/>
        <v>47.20008615119535</v>
      </c>
      <c r="E176" s="16">
        <f>A176*C176+D176</f>
        <v>48.421279345250916</v>
      </c>
      <c r="F176" s="14">
        <f t="shared" si="60"/>
        <v>0.10768899418479431</v>
      </c>
      <c r="G176" s="14">
        <f t="shared" si="61"/>
        <v>68.000215377988368</v>
      </c>
      <c r="H176" s="16">
        <f t="shared" si="62"/>
        <v>71.053198363127294</v>
      </c>
      <c r="I176" s="14">
        <f t="shared" si="63"/>
        <v>-0.32306698255438293</v>
      </c>
      <c r="J176" s="14">
        <f t="shared" si="64"/>
        <v>80.999353866034895</v>
      </c>
      <c r="K176" s="16">
        <f t="shared" si="65"/>
        <v>71.840404910618133</v>
      </c>
      <c r="L176" s="14">
        <f t="shared" si="66"/>
        <v>0.21537798836958863</v>
      </c>
      <c r="M176" s="14">
        <f t="shared" si="67"/>
        <v>58.000430755976737</v>
      </c>
      <c r="N176" s="16">
        <f t="shared" si="68"/>
        <v>64.106396726254573</v>
      </c>
      <c r="O176" s="14">
        <f t="shared" si="69"/>
        <v>0.10768899418479431</v>
      </c>
      <c r="P176" s="14">
        <f t="shared" si="70"/>
        <v>33.000215377988368</v>
      </c>
      <c r="Q176" s="16">
        <f t="shared" si="71"/>
        <v>36.053198363127287</v>
      </c>
      <c r="R176" s="14">
        <f t="shared" si="72"/>
        <v>0.32306698255438293</v>
      </c>
      <c r="S176" s="14">
        <f t="shared" si="73"/>
        <v>49.000646133965105</v>
      </c>
      <c r="T176" s="16">
        <f t="shared" si="74"/>
        <v>58.15959508938186</v>
      </c>
      <c r="U176" s="12">
        <f>(67 - 62)/46.43</f>
        <v>0.10768899418479431</v>
      </c>
      <c r="V176" s="12">
        <f>62 - (18.57*U176)</f>
        <v>60.000215377988368</v>
      </c>
      <c r="W176" s="16">
        <f xml:space="preserve"> (A176 * U176) + V176</f>
        <v>63.053198363127287</v>
      </c>
      <c r="X176" s="17">
        <f t="shared" si="75"/>
        <v>4.3075597673917727E-2</v>
      </c>
      <c r="Y176" s="18">
        <f t="shared" si="76"/>
        <v>99.20008615119535</v>
      </c>
      <c r="Z176" s="16">
        <f t="shared" si="77"/>
        <v>100.42127934525092</v>
      </c>
      <c r="AA176" s="18">
        <f>(12-7)/46.43</f>
        <v>0.10768899418479431</v>
      </c>
      <c r="AB176" s="18">
        <f>7-(18.57*AA176)</f>
        <v>5.0002153779883693</v>
      </c>
      <c r="AC176" s="16">
        <f>(A176 * AA176) + AB176</f>
        <v>8.0531983631272883</v>
      </c>
      <c r="AD176" s="18">
        <f t="shared" si="78"/>
        <v>0.10768899418479431</v>
      </c>
      <c r="AE176" s="18">
        <f t="shared" si="79"/>
        <v>10.00021537798837</v>
      </c>
      <c r="AF176" s="16">
        <f t="shared" si="80"/>
        <v>13.05319836312729</v>
      </c>
      <c r="AG176" s="17">
        <f t="shared" si="81"/>
        <v>4.3075597673917727E-2</v>
      </c>
      <c r="AH176" s="18">
        <f t="shared" si="82"/>
        <v>3.2000861511953476</v>
      </c>
      <c r="AI176" s="16">
        <f t="shared" si="83"/>
        <v>4.4212793452509151</v>
      </c>
      <c r="AJ176" s="18">
        <f>(2 - 0)/46.43</f>
        <v>4.3075597673917727E-2</v>
      </c>
      <c r="AK176" s="18">
        <f>0-(18.57*AJ176)</f>
        <v>-0.79991384880465222</v>
      </c>
      <c r="AL176" s="16">
        <f>(A176 * AJ176) + AK176</f>
        <v>0.42127934525091537</v>
      </c>
      <c r="AM176" s="18">
        <f t="shared" si="84"/>
        <v>0.21537798836958863</v>
      </c>
      <c r="AN176" s="18">
        <f t="shared" si="85"/>
        <v>56.000430755976737</v>
      </c>
      <c r="AO176" s="16">
        <f t="shared" si="86"/>
        <v>62.106396726254573</v>
      </c>
      <c r="AP176" s="18">
        <f>(7-2)/46.43</f>
        <v>0.10768899418479431</v>
      </c>
      <c r="AQ176" s="18">
        <f>2-(18.57*AP176)</f>
        <v>2.1537798836956945E-4</v>
      </c>
      <c r="AR176" s="16">
        <f>(A176 * AP176) + AQ176</f>
        <v>3.0531983631272883</v>
      </c>
    </row>
    <row r="177" spans="1:44" x14ac:dyDescent="0.3">
      <c r="A177" s="4">
        <v>28.35</v>
      </c>
      <c r="B177" s="12">
        <f>(A177*0.065)+10.79</f>
        <v>12.63275</v>
      </c>
      <c r="C177" s="13">
        <f t="shared" si="58"/>
        <v>4.3075597673917727E-2</v>
      </c>
      <c r="D177" s="14">
        <f t="shared" si="59"/>
        <v>47.20008615119535</v>
      </c>
      <c r="E177" s="16">
        <f>A177*C177+D177</f>
        <v>48.421279345250916</v>
      </c>
      <c r="F177" s="14">
        <f t="shared" si="60"/>
        <v>0.10768899418479431</v>
      </c>
      <c r="G177" s="14">
        <f t="shared" si="61"/>
        <v>68.000215377988368</v>
      </c>
      <c r="H177" s="16">
        <f t="shared" si="62"/>
        <v>71.053198363127294</v>
      </c>
      <c r="I177" s="14">
        <f t="shared" si="63"/>
        <v>-0.32306698255438293</v>
      </c>
      <c r="J177" s="14">
        <f t="shared" si="64"/>
        <v>80.999353866034895</v>
      </c>
      <c r="K177" s="16">
        <f t="shared" si="65"/>
        <v>71.840404910618133</v>
      </c>
      <c r="L177" s="14">
        <f t="shared" si="66"/>
        <v>0.21537798836958863</v>
      </c>
      <c r="M177" s="14">
        <f t="shared" si="67"/>
        <v>58.000430755976737</v>
      </c>
      <c r="N177" s="16">
        <f t="shared" si="68"/>
        <v>64.106396726254573</v>
      </c>
      <c r="O177" s="14">
        <f t="shared" si="69"/>
        <v>0.10768899418479431</v>
      </c>
      <c r="P177" s="14">
        <f t="shared" si="70"/>
        <v>33.000215377988368</v>
      </c>
      <c r="Q177" s="16">
        <f t="shared" si="71"/>
        <v>36.053198363127287</v>
      </c>
      <c r="R177" s="14">
        <f t="shared" si="72"/>
        <v>0.32306698255438293</v>
      </c>
      <c r="S177" s="14">
        <f t="shared" si="73"/>
        <v>49.000646133965105</v>
      </c>
      <c r="T177" s="16">
        <f t="shared" si="74"/>
        <v>58.15959508938186</v>
      </c>
      <c r="U177" s="12">
        <f>(67 - 62)/46.43</f>
        <v>0.10768899418479431</v>
      </c>
      <c r="V177" s="12">
        <f>62 - (18.57*U177)</f>
        <v>60.000215377988368</v>
      </c>
      <c r="W177" s="16">
        <f xml:space="preserve"> (A177 * U177) + V177</f>
        <v>63.053198363127287</v>
      </c>
      <c r="X177" s="17">
        <f t="shared" si="75"/>
        <v>4.3075597673917727E-2</v>
      </c>
      <c r="Y177" s="18">
        <f t="shared" si="76"/>
        <v>99.20008615119535</v>
      </c>
      <c r="Z177" s="16">
        <f t="shared" si="77"/>
        <v>100.42127934525092</v>
      </c>
      <c r="AA177" s="18">
        <f>(12-7)/46.43</f>
        <v>0.10768899418479431</v>
      </c>
      <c r="AB177" s="18">
        <f>7-(18.57*AA177)</f>
        <v>5.0002153779883693</v>
      </c>
      <c r="AC177" s="16">
        <f>(A177 * AA177) + AB177</f>
        <v>8.0531983631272883</v>
      </c>
      <c r="AD177" s="18">
        <f t="shared" si="78"/>
        <v>0.10768899418479431</v>
      </c>
      <c r="AE177" s="18">
        <f t="shared" si="79"/>
        <v>10.00021537798837</v>
      </c>
      <c r="AF177" s="16">
        <f t="shared" si="80"/>
        <v>13.05319836312729</v>
      </c>
      <c r="AG177" s="17">
        <f t="shared" si="81"/>
        <v>4.3075597673917727E-2</v>
      </c>
      <c r="AH177" s="18">
        <f t="shared" si="82"/>
        <v>3.2000861511953476</v>
      </c>
      <c r="AI177" s="16">
        <f t="shared" si="83"/>
        <v>4.4212793452509151</v>
      </c>
      <c r="AJ177" s="18">
        <f>(2 - 0)/46.43</f>
        <v>4.3075597673917727E-2</v>
      </c>
      <c r="AK177" s="18">
        <f>0-(18.57*AJ177)</f>
        <v>-0.79991384880465222</v>
      </c>
      <c r="AL177" s="16">
        <f>(A177 * AJ177) + AK177</f>
        <v>0.42127934525091537</v>
      </c>
      <c r="AM177" s="18">
        <f t="shared" si="84"/>
        <v>0.21537798836958863</v>
      </c>
      <c r="AN177" s="18">
        <f t="shared" si="85"/>
        <v>56.000430755976737</v>
      </c>
      <c r="AO177" s="16">
        <f t="shared" si="86"/>
        <v>62.106396726254573</v>
      </c>
      <c r="AP177" s="18">
        <f>(7-2)/46.43</f>
        <v>0.10768899418479431</v>
      </c>
      <c r="AQ177" s="18">
        <f>2-(18.57*AP177)</f>
        <v>2.1537798836956945E-4</v>
      </c>
      <c r="AR177" s="16">
        <f>(A177 * AP177) + AQ177</f>
        <v>3.0531983631272883</v>
      </c>
    </row>
    <row r="178" spans="1:44" x14ac:dyDescent="0.3">
      <c r="A178" s="4">
        <v>28.84</v>
      </c>
      <c r="B178" s="12">
        <f>(A178*0.065)+10.79</f>
        <v>12.6646</v>
      </c>
      <c r="C178" s="13">
        <f t="shared" si="58"/>
        <v>4.3075597673917727E-2</v>
      </c>
      <c r="D178" s="14">
        <f t="shared" si="59"/>
        <v>47.20008615119535</v>
      </c>
      <c r="E178" s="16">
        <f>A178*C178+D178</f>
        <v>48.442386388111139</v>
      </c>
      <c r="F178" s="14">
        <f t="shared" si="60"/>
        <v>0.10768899418479431</v>
      </c>
      <c r="G178" s="14">
        <f t="shared" si="61"/>
        <v>68.000215377988368</v>
      </c>
      <c r="H178" s="16">
        <f t="shared" si="62"/>
        <v>71.105965970277836</v>
      </c>
      <c r="I178" s="14">
        <f t="shared" si="63"/>
        <v>-0.32306698255438293</v>
      </c>
      <c r="J178" s="14">
        <f t="shared" si="64"/>
        <v>80.999353866034895</v>
      </c>
      <c r="K178" s="16">
        <f t="shared" si="65"/>
        <v>71.682102089166492</v>
      </c>
      <c r="L178" s="14">
        <f t="shared" si="66"/>
        <v>0.21537798836958863</v>
      </c>
      <c r="M178" s="14">
        <f t="shared" si="67"/>
        <v>58.000430755976737</v>
      </c>
      <c r="N178" s="16">
        <f t="shared" si="68"/>
        <v>64.211931940555672</v>
      </c>
      <c r="O178" s="14">
        <f t="shared" si="69"/>
        <v>0.10768899418479431</v>
      </c>
      <c r="P178" s="14">
        <f t="shared" si="70"/>
        <v>33.000215377988368</v>
      </c>
      <c r="Q178" s="16">
        <f t="shared" si="71"/>
        <v>36.105965970277836</v>
      </c>
      <c r="R178" s="14">
        <f t="shared" si="72"/>
        <v>0.32306698255438293</v>
      </c>
      <c r="S178" s="14">
        <f t="shared" si="73"/>
        <v>49.000646133965105</v>
      </c>
      <c r="T178" s="16">
        <f t="shared" si="74"/>
        <v>58.317897910833508</v>
      </c>
      <c r="U178" s="12">
        <f>(67 - 62)/46.43</f>
        <v>0.10768899418479431</v>
      </c>
      <c r="V178" s="12">
        <f>62 - (18.57*U178)</f>
        <v>60.000215377988368</v>
      </c>
      <c r="W178" s="16">
        <f xml:space="preserve"> (A178 * U178) + V178</f>
        <v>63.105965970277836</v>
      </c>
      <c r="X178" s="17">
        <f t="shared" si="75"/>
        <v>4.3075597673917727E-2</v>
      </c>
      <c r="Y178" s="18">
        <f t="shared" si="76"/>
        <v>99.20008615119535</v>
      </c>
      <c r="Z178" s="16">
        <f t="shared" si="77"/>
        <v>100.44238638811113</v>
      </c>
      <c r="AA178" s="18">
        <f>(12-7)/46.43</f>
        <v>0.10768899418479431</v>
      </c>
      <c r="AB178" s="18">
        <f>7-(18.57*AA178)</f>
        <v>5.0002153779883693</v>
      </c>
      <c r="AC178" s="16">
        <f>(A178 * AA178) + AB178</f>
        <v>8.1059659702778379</v>
      </c>
      <c r="AD178" s="18">
        <f t="shared" si="78"/>
        <v>0.10768899418479431</v>
      </c>
      <c r="AE178" s="18">
        <f t="shared" si="79"/>
        <v>10.00021537798837</v>
      </c>
      <c r="AF178" s="16">
        <f t="shared" si="80"/>
        <v>13.105965970277838</v>
      </c>
      <c r="AG178" s="17">
        <f t="shared" si="81"/>
        <v>4.3075597673917727E-2</v>
      </c>
      <c r="AH178" s="18">
        <f t="shared" si="82"/>
        <v>3.2000861511953476</v>
      </c>
      <c r="AI178" s="16">
        <f t="shared" si="83"/>
        <v>4.4423863881111352</v>
      </c>
      <c r="AJ178" s="18">
        <f>(2 - 0)/46.43</f>
        <v>4.3075597673917727E-2</v>
      </c>
      <c r="AK178" s="18">
        <f>0-(18.57*AJ178)</f>
        <v>-0.79991384880465222</v>
      </c>
      <c r="AL178" s="16">
        <f>(A178 * AJ178) + AK178</f>
        <v>0.44238638811113495</v>
      </c>
      <c r="AM178" s="18">
        <f t="shared" si="84"/>
        <v>0.21537798836958863</v>
      </c>
      <c r="AN178" s="18">
        <f t="shared" si="85"/>
        <v>56.000430755976737</v>
      </c>
      <c r="AO178" s="16">
        <f t="shared" si="86"/>
        <v>62.211931940555672</v>
      </c>
      <c r="AP178" s="18">
        <f>(7-2)/46.43</f>
        <v>0.10768899418479431</v>
      </c>
      <c r="AQ178" s="18">
        <f>2-(18.57*AP178)</f>
        <v>2.1537798836956945E-4</v>
      </c>
      <c r="AR178" s="16">
        <f>(A178 * AP178) + AQ178</f>
        <v>3.1059659702778379</v>
      </c>
    </row>
    <row r="179" spans="1:44" x14ac:dyDescent="0.3">
      <c r="A179" s="4">
        <v>28.84</v>
      </c>
      <c r="B179" s="12">
        <f>(A179*0.065)+10.79</f>
        <v>12.6646</v>
      </c>
      <c r="C179" s="13">
        <f t="shared" si="58"/>
        <v>4.3075597673917727E-2</v>
      </c>
      <c r="D179" s="14">
        <f t="shared" si="59"/>
        <v>47.20008615119535</v>
      </c>
      <c r="E179" s="16">
        <f>A179*C179+D179</f>
        <v>48.442386388111139</v>
      </c>
      <c r="F179" s="14">
        <f t="shared" si="60"/>
        <v>0.10768899418479431</v>
      </c>
      <c r="G179" s="14">
        <f t="shared" si="61"/>
        <v>68.000215377988368</v>
      </c>
      <c r="H179" s="16">
        <f t="shared" si="62"/>
        <v>71.105965970277836</v>
      </c>
      <c r="I179" s="14">
        <f t="shared" si="63"/>
        <v>-0.32306698255438293</v>
      </c>
      <c r="J179" s="14">
        <f t="shared" si="64"/>
        <v>80.999353866034895</v>
      </c>
      <c r="K179" s="16">
        <f t="shared" si="65"/>
        <v>71.682102089166492</v>
      </c>
      <c r="L179" s="14">
        <f t="shared" si="66"/>
        <v>0.21537798836958863</v>
      </c>
      <c r="M179" s="14">
        <f t="shared" si="67"/>
        <v>58.000430755976737</v>
      </c>
      <c r="N179" s="16">
        <f t="shared" si="68"/>
        <v>64.211931940555672</v>
      </c>
      <c r="O179" s="14">
        <f t="shared" si="69"/>
        <v>0.10768899418479431</v>
      </c>
      <c r="P179" s="14">
        <f t="shared" si="70"/>
        <v>33.000215377988368</v>
      </c>
      <c r="Q179" s="16">
        <f t="shared" si="71"/>
        <v>36.105965970277836</v>
      </c>
      <c r="R179" s="14">
        <f t="shared" si="72"/>
        <v>0.32306698255438293</v>
      </c>
      <c r="S179" s="14">
        <f t="shared" si="73"/>
        <v>49.000646133965105</v>
      </c>
      <c r="T179" s="16">
        <f t="shared" si="74"/>
        <v>58.317897910833508</v>
      </c>
      <c r="U179" s="12">
        <f>(67 - 62)/46.43</f>
        <v>0.10768899418479431</v>
      </c>
      <c r="V179" s="12">
        <f>62 - (18.57*U179)</f>
        <v>60.000215377988368</v>
      </c>
      <c r="W179" s="16">
        <f xml:space="preserve"> (A179 * U179) + V179</f>
        <v>63.105965970277836</v>
      </c>
      <c r="X179" s="17">
        <f t="shared" si="75"/>
        <v>4.3075597673917727E-2</v>
      </c>
      <c r="Y179" s="18">
        <f t="shared" si="76"/>
        <v>99.20008615119535</v>
      </c>
      <c r="Z179" s="16">
        <f t="shared" si="77"/>
        <v>100.44238638811113</v>
      </c>
      <c r="AA179" s="18">
        <f>(12-7)/46.43</f>
        <v>0.10768899418479431</v>
      </c>
      <c r="AB179" s="18">
        <f>7-(18.57*AA179)</f>
        <v>5.0002153779883693</v>
      </c>
      <c r="AC179" s="16">
        <f>(A179 * AA179) + AB179</f>
        <v>8.1059659702778379</v>
      </c>
      <c r="AD179" s="18">
        <f t="shared" si="78"/>
        <v>0.10768899418479431</v>
      </c>
      <c r="AE179" s="18">
        <f t="shared" si="79"/>
        <v>10.00021537798837</v>
      </c>
      <c r="AF179" s="16">
        <f t="shared" si="80"/>
        <v>13.105965970277838</v>
      </c>
      <c r="AG179" s="17">
        <f t="shared" si="81"/>
        <v>4.3075597673917727E-2</v>
      </c>
      <c r="AH179" s="18">
        <f t="shared" si="82"/>
        <v>3.2000861511953476</v>
      </c>
      <c r="AI179" s="16">
        <f t="shared" si="83"/>
        <v>4.4423863881111352</v>
      </c>
      <c r="AJ179" s="18">
        <f>(2 - 0)/46.43</f>
        <v>4.3075597673917727E-2</v>
      </c>
      <c r="AK179" s="18">
        <f>0-(18.57*AJ179)</f>
        <v>-0.79991384880465222</v>
      </c>
      <c r="AL179" s="16">
        <f>(A179 * AJ179) + AK179</f>
        <v>0.44238638811113495</v>
      </c>
      <c r="AM179" s="18">
        <f t="shared" si="84"/>
        <v>0.21537798836958863</v>
      </c>
      <c r="AN179" s="18">
        <f t="shared" si="85"/>
        <v>56.000430755976737</v>
      </c>
      <c r="AO179" s="16">
        <f t="shared" si="86"/>
        <v>62.211931940555672</v>
      </c>
      <c r="AP179" s="18">
        <f>(7-2)/46.43</f>
        <v>0.10768899418479431</v>
      </c>
      <c r="AQ179" s="18">
        <f>2-(18.57*AP179)</f>
        <v>2.1537798836956945E-4</v>
      </c>
      <c r="AR179" s="16">
        <f>(A179 * AP179) + AQ179</f>
        <v>3.1059659702778379</v>
      </c>
    </row>
    <row r="180" spans="1:44" x14ac:dyDescent="0.3">
      <c r="A180" s="4">
        <v>29.33</v>
      </c>
      <c r="B180" s="12">
        <f>(A180*0.065)+10.79</f>
        <v>12.696449999999999</v>
      </c>
      <c r="C180" s="13">
        <f t="shared" si="58"/>
        <v>4.3075597673917727E-2</v>
      </c>
      <c r="D180" s="14">
        <f t="shared" si="59"/>
        <v>47.20008615119535</v>
      </c>
      <c r="E180" s="16">
        <f>A180*C180+D180</f>
        <v>48.463493430971354</v>
      </c>
      <c r="F180" s="14">
        <f t="shared" si="60"/>
        <v>0.10768899418479431</v>
      </c>
      <c r="G180" s="14">
        <f t="shared" si="61"/>
        <v>68.000215377988368</v>
      </c>
      <c r="H180" s="16">
        <f t="shared" si="62"/>
        <v>71.158733577428379</v>
      </c>
      <c r="I180" s="14">
        <f t="shared" si="63"/>
        <v>-0.32306698255438293</v>
      </c>
      <c r="J180" s="14">
        <f t="shared" si="64"/>
        <v>80.999353866034895</v>
      </c>
      <c r="K180" s="16">
        <f t="shared" si="65"/>
        <v>71.52379926771485</v>
      </c>
      <c r="L180" s="14">
        <f t="shared" si="66"/>
        <v>0.21537798836958863</v>
      </c>
      <c r="M180" s="14">
        <f t="shared" si="67"/>
        <v>58.000430755976737</v>
      </c>
      <c r="N180" s="16">
        <f t="shared" si="68"/>
        <v>64.317467154856772</v>
      </c>
      <c r="O180" s="14">
        <f t="shared" si="69"/>
        <v>0.10768899418479431</v>
      </c>
      <c r="P180" s="14">
        <f t="shared" si="70"/>
        <v>33.000215377988368</v>
      </c>
      <c r="Q180" s="16">
        <f t="shared" si="71"/>
        <v>36.158733577428386</v>
      </c>
      <c r="R180" s="14">
        <f t="shared" si="72"/>
        <v>0.32306698255438293</v>
      </c>
      <c r="S180" s="14">
        <f t="shared" si="73"/>
        <v>49.000646133965105</v>
      </c>
      <c r="T180" s="16">
        <f t="shared" si="74"/>
        <v>58.476200732285157</v>
      </c>
      <c r="U180" s="12">
        <f>(67 - 62)/46.43</f>
        <v>0.10768899418479431</v>
      </c>
      <c r="V180" s="12">
        <f>62 - (18.57*U180)</f>
        <v>60.000215377988368</v>
      </c>
      <c r="W180" s="16">
        <f xml:space="preserve"> (A180 * U180) + V180</f>
        <v>63.158733577428386</v>
      </c>
      <c r="X180" s="17">
        <f t="shared" si="75"/>
        <v>4.3075597673917727E-2</v>
      </c>
      <c r="Y180" s="18">
        <f t="shared" si="76"/>
        <v>99.20008615119535</v>
      </c>
      <c r="Z180" s="16">
        <f t="shared" si="77"/>
        <v>100.46349343097135</v>
      </c>
      <c r="AA180" s="18">
        <f>(12-7)/46.43</f>
        <v>0.10768899418479431</v>
      </c>
      <c r="AB180" s="18">
        <f>7-(18.57*AA180)</f>
        <v>5.0002153779883693</v>
      </c>
      <c r="AC180" s="16">
        <f>(A180 * AA180) + AB180</f>
        <v>8.1587335774283858</v>
      </c>
      <c r="AD180" s="18">
        <f t="shared" si="78"/>
        <v>0.10768899418479431</v>
      </c>
      <c r="AE180" s="18">
        <f t="shared" si="79"/>
        <v>10.00021537798837</v>
      </c>
      <c r="AF180" s="16">
        <f t="shared" si="80"/>
        <v>13.158733577428388</v>
      </c>
      <c r="AG180" s="17">
        <f t="shared" si="81"/>
        <v>4.3075597673917727E-2</v>
      </c>
      <c r="AH180" s="18">
        <f t="shared" si="82"/>
        <v>3.2000861511953476</v>
      </c>
      <c r="AI180" s="16">
        <f t="shared" si="83"/>
        <v>4.4634934309713543</v>
      </c>
      <c r="AJ180" s="18">
        <f>(2 - 0)/46.43</f>
        <v>4.3075597673917727E-2</v>
      </c>
      <c r="AK180" s="18">
        <f>0-(18.57*AJ180)</f>
        <v>-0.79991384880465222</v>
      </c>
      <c r="AL180" s="16">
        <f>(A180 * AJ180) + AK180</f>
        <v>0.46349343097135476</v>
      </c>
      <c r="AM180" s="18">
        <f t="shared" si="84"/>
        <v>0.21537798836958863</v>
      </c>
      <c r="AN180" s="18">
        <f t="shared" si="85"/>
        <v>56.000430755976737</v>
      </c>
      <c r="AO180" s="16">
        <f t="shared" si="86"/>
        <v>62.317467154856772</v>
      </c>
      <c r="AP180" s="18">
        <f>(7-2)/46.43</f>
        <v>0.10768899418479431</v>
      </c>
      <c r="AQ180" s="18">
        <f>2-(18.57*AP180)</f>
        <v>2.1537798836956945E-4</v>
      </c>
      <c r="AR180" s="16">
        <f>(A180 * AP180) + AQ180</f>
        <v>3.1587335774283867</v>
      </c>
    </row>
    <row r="181" spans="1:44" x14ac:dyDescent="0.3">
      <c r="A181" s="4">
        <v>29.33</v>
      </c>
      <c r="B181" s="12">
        <f>(A181*0.065)+10.79</f>
        <v>12.696449999999999</v>
      </c>
      <c r="C181" s="13">
        <f t="shared" si="58"/>
        <v>4.3075597673917727E-2</v>
      </c>
      <c r="D181" s="14">
        <f t="shared" si="59"/>
        <v>47.20008615119535</v>
      </c>
      <c r="E181" s="16">
        <f>A181*C181+D181</f>
        <v>48.463493430971354</v>
      </c>
      <c r="F181" s="14">
        <f t="shared" si="60"/>
        <v>0.10768899418479431</v>
      </c>
      <c r="G181" s="14">
        <f t="shared" si="61"/>
        <v>68.000215377988368</v>
      </c>
      <c r="H181" s="16">
        <f t="shared" si="62"/>
        <v>71.158733577428379</v>
      </c>
      <c r="I181" s="14">
        <f t="shared" si="63"/>
        <v>-0.32306698255438293</v>
      </c>
      <c r="J181" s="14">
        <f t="shared" si="64"/>
        <v>80.999353866034895</v>
      </c>
      <c r="K181" s="16">
        <f t="shared" si="65"/>
        <v>71.52379926771485</v>
      </c>
      <c r="L181" s="14">
        <f t="shared" si="66"/>
        <v>0.21537798836958863</v>
      </c>
      <c r="M181" s="14">
        <f t="shared" si="67"/>
        <v>58.000430755976737</v>
      </c>
      <c r="N181" s="16">
        <f t="shared" si="68"/>
        <v>64.317467154856772</v>
      </c>
      <c r="O181" s="14">
        <f t="shared" si="69"/>
        <v>0.10768899418479431</v>
      </c>
      <c r="P181" s="14">
        <f t="shared" si="70"/>
        <v>33.000215377988368</v>
      </c>
      <c r="Q181" s="16">
        <f t="shared" si="71"/>
        <v>36.158733577428386</v>
      </c>
      <c r="R181" s="14">
        <f t="shared" si="72"/>
        <v>0.32306698255438293</v>
      </c>
      <c r="S181" s="14">
        <f t="shared" si="73"/>
        <v>49.000646133965105</v>
      </c>
      <c r="T181" s="16">
        <f t="shared" si="74"/>
        <v>58.476200732285157</v>
      </c>
      <c r="U181" s="12">
        <f>(67 - 62)/46.43</f>
        <v>0.10768899418479431</v>
      </c>
      <c r="V181" s="12">
        <f>62 - (18.57*U181)</f>
        <v>60.000215377988368</v>
      </c>
      <c r="W181" s="16">
        <f xml:space="preserve"> (A181 * U181) + V181</f>
        <v>63.158733577428386</v>
      </c>
      <c r="X181" s="17">
        <f t="shared" si="75"/>
        <v>4.3075597673917727E-2</v>
      </c>
      <c r="Y181" s="18">
        <f t="shared" si="76"/>
        <v>99.20008615119535</v>
      </c>
      <c r="Z181" s="16">
        <f t="shared" si="77"/>
        <v>100.46349343097135</v>
      </c>
      <c r="AA181" s="18">
        <f>(12-7)/46.43</f>
        <v>0.10768899418479431</v>
      </c>
      <c r="AB181" s="18">
        <f>7-(18.57*AA181)</f>
        <v>5.0002153779883693</v>
      </c>
      <c r="AC181" s="16">
        <f>(A181 * AA181) + AB181</f>
        <v>8.1587335774283858</v>
      </c>
      <c r="AD181" s="18">
        <f t="shared" si="78"/>
        <v>0.10768899418479431</v>
      </c>
      <c r="AE181" s="18">
        <f t="shared" si="79"/>
        <v>10.00021537798837</v>
      </c>
      <c r="AF181" s="16">
        <f t="shared" si="80"/>
        <v>13.158733577428388</v>
      </c>
      <c r="AG181" s="17">
        <f t="shared" si="81"/>
        <v>4.3075597673917727E-2</v>
      </c>
      <c r="AH181" s="18">
        <f t="shared" si="82"/>
        <v>3.2000861511953476</v>
      </c>
      <c r="AI181" s="16">
        <f t="shared" si="83"/>
        <v>4.4634934309713543</v>
      </c>
      <c r="AJ181" s="18">
        <f>(2 - 0)/46.43</f>
        <v>4.3075597673917727E-2</v>
      </c>
      <c r="AK181" s="18">
        <f>0-(18.57*AJ181)</f>
        <v>-0.79991384880465222</v>
      </c>
      <c r="AL181" s="16">
        <f>(A181 * AJ181) + AK181</f>
        <v>0.46349343097135476</v>
      </c>
      <c r="AM181" s="18">
        <f t="shared" si="84"/>
        <v>0.21537798836958863</v>
      </c>
      <c r="AN181" s="18">
        <f t="shared" si="85"/>
        <v>56.000430755976737</v>
      </c>
      <c r="AO181" s="16">
        <f t="shared" si="86"/>
        <v>62.317467154856772</v>
      </c>
      <c r="AP181" s="18">
        <f>(7-2)/46.43</f>
        <v>0.10768899418479431</v>
      </c>
      <c r="AQ181" s="18">
        <f>2-(18.57*AP181)</f>
        <v>2.1537798836956945E-4</v>
      </c>
      <c r="AR181" s="16">
        <f>(A181 * AP181) + AQ181</f>
        <v>3.1587335774283867</v>
      </c>
    </row>
    <row r="182" spans="1:44" x14ac:dyDescent="0.3">
      <c r="A182" s="4">
        <v>29.33</v>
      </c>
      <c r="B182" s="12">
        <f>(A182*0.065)+10.79</f>
        <v>12.696449999999999</v>
      </c>
      <c r="C182" s="13">
        <f t="shared" si="58"/>
        <v>4.3075597673917727E-2</v>
      </c>
      <c r="D182" s="14">
        <f t="shared" si="59"/>
        <v>47.20008615119535</v>
      </c>
      <c r="E182" s="16">
        <f>A182*C182+D182</f>
        <v>48.463493430971354</v>
      </c>
      <c r="F182" s="14">
        <f t="shared" si="60"/>
        <v>0.10768899418479431</v>
      </c>
      <c r="G182" s="14">
        <f t="shared" si="61"/>
        <v>68.000215377988368</v>
      </c>
      <c r="H182" s="16">
        <f t="shared" si="62"/>
        <v>71.158733577428379</v>
      </c>
      <c r="I182" s="14">
        <f t="shared" si="63"/>
        <v>-0.32306698255438293</v>
      </c>
      <c r="J182" s="14">
        <f t="shared" si="64"/>
        <v>80.999353866034895</v>
      </c>
      <c r="K182" s="16">
        <f t="shared" si="65"/>
        <v>71.52379926771485</v>
      </c>
      <c r="L182" s="14">
        <f t="shared" si="66"/>
        <v>0.21537798836958863</v>
      </c>
      <c r="M182" s="14">
        <f t="shared" si="67"/>
        <v>58.000430755976737</v>
      </c>
      <c r="N182" s="16">
        <f t="shared" si="68"/>
        <v>64.317467154856772</v>
      </c>
      <c r="O182" s="14">
        <f t="shared" si="69"/>
        <v>0.10768899418479431</v>
      </c>
      <c r="P182" s="14">
        <f t="shared" si="70"/>
        <v>33.000215377988368</v>
      </c>
      <c r="Q182" s="16">
        <f t="shared" si="71"/>
        <v>36.158733577428386</v>
      </c>
      <c r="R182" s="14">
        <f t="shared" si="72"/>
        <v>0.32306698255438293</v>
      </c>
      <c r="S182" s="14">
        <f t="shared" si="73"/>
        <v>49.000646133965105</v>
      </c>
      <c r="T182" s="16">
        <f t="shared" si="74"/>
        <v>58.476200732285157</v>
      </c>
      <c r="U182" s="12">
        <f>(67 - 62)/46.43</f>
        <v>0.10768899418479431</v>
      </c>
      <c r="V182" s="12">
        <f>62 - (18.57*U182)</f>
        <v>60.000215377988368</v>
      </c>
      <c r="W182" s="16">
        <f xml:space="preserve"> (A182 * U182) + V182</f>
        <v>63.158733577428386</v>
      </c>
      <c r="X182" s="17">
        <f t="shared" si="75"/>
        <v>4.3075597673917727E-2</v>
      </c>
      <c r="Y182" s="18">
        <f t="shared" si="76"/>
        <v>99.20008615119535</v>
      </c>
      <c r="Z182" s="16">
        <f t="shared" si="77"/>
        <v>100.46349343097135</v>
      </c>
      <c r="AA182" s="18">
        <f>(12-7)/46.43</f>
        <v>0.10768899418479431</v>
      </c>
      <c r="AB182" s="18">
        <f>7-(18.57*AA182)</f>
        <v>5.0002153779883693</v>
      </c>
      <c r="AC182" s="16">
        <f>(A182 * AA182) + AB182</f>
        <v>8.1587335774283858</v>
      </c>
      <c r="AD182" s="18">
        <f t="shared" si="78"/>
        <v>0.10768899418479431</v>
      </c>
      <c r="AE182" s="18">
        <f t="shared" si="79"/>
        <v>10.00021537798837</v>
      </c>
      <c r="AF182" s="16">
        <f t="shared" si="80"/>
        <v>13.158733577428388</v>
      </c>
      <c r="AG182" s="17">
        <f t="shared" si="81"/>
        <v>4.3075597673917727E-2</v>
      </c>
      <c r="AH182" s="18">
        <f t="shared" si="82"/>
        <v>3.2000861511953476</v>
      </c>
      <c r="AI182" s="16">
        <f t="shared" si="83"/>
        <v>4.4634934309713543</v>
      </c>
      <c r="AJ182" s="18">
        <f>(2 - 0)/46.43</f>
        <v>4.3075597673917727E-2</v>
      </c>
      <c r="AK182" s="18">
        <f>0-(18.57*AJ182)</f>
        <v>-0.79991384880465222</v>
      </c>
      <c r="AL182" s="16">
        <f>(A182 * AJ182) + AK182</f>
        <v>0.46349343097135476</v>
      </c>
      <c r="AM182" s="18">
        <f t="shared" si="84"/>
        <v>0.21537798836958863</v>
      </c>
      <c r="AN182" s="18">
        <f t="shared" si="85"/>
        <v>56.000430755976737</v>
      </c>
      <c r="AO182" s="16">
        <f t="shared" si="86"/>
        <v>62.317467154856772</v>
      </c>
      <c r="AP182" s="18">
        <f>(7-2)/46.43</f>
        <v>0.10768899418479431</v>
      </c>
      <c r="AQ182" s="18">
        <f>2-(18.57*AP182)</f>
        <v>2.1537798836956945E-4</v>
      </c>
      <c r="AR182" s="16">
        <f>(A182 * AP182) + AQ182</f>
        <v>3.1587335774283867</v>
      </c>
    </row>
    <row r="183" spans="1:44" x14ac:dyDescent="0.3">
      <c r="A183" s="4">
        <v>29.33</v>
      </c>
      <c r="B183" s="12">
        <f>(A183*0.065)+10.79</f>
        <v>12.696449999999999</v>
      </c>
      <c r="C183" s="13">
        <f t="shared" si="58"/>
        <v>4.3075597673917727E-2</v>
      </c>
      <c r="D183" s="14">
        <f t="shared" si="59"/>
        <v>47.20008615119535</v>
      </c>
      <c r="E183" s="16">
        <f>A183*C183+D183</f>
        <v>48.463493430971354</v>
      </c>
      <c r="F183" s="14">
        <f t="shared" si="60"/>
        <v>0.10768899418479431</v>
      </c>
      <c r="G183" s="14">
        <f t="shared" si="61"/>
        <v>68.000215377988368</v>
      </c>
      <c r="H183" s="16">
        <f t="shared" si="62"/>
        <v>71.158733577428379</v>
      </c>
      <c r="I183" s="14">
        <f t="shared" si="63"/>
        <v>-0.32306698255438293</v>
      </c>
      <c r="J183" s="14">
        <f t="shared" si="64"/>
        <v>80.999353866034895</v>
      </c>
      <c r="K183" s="16">
        <f t="shared" si="65"/>
        <v>71.52379926771485</v>
      </c>
      <c r="L183" s="14">
        <f t="shared" si="66"/>
        <v>0.21537798836958863</v>
      </c>
      <c r="M183" s="14">
        <f t="shared" si="67"/>
        <v>58.000430755976737</v>
      </c>
      <c r="N183" s="16">
        <f t="shared" si="68"/>
        <v>64.317467154856772</v>
      </c>
      <c r="O183" s="14">
        <f t="shared" si="69"/>
        <v>0.10768899418479431</v>
      </c>
      <c r="P183" s="14">
        <f t="shared" si="70"/>
        <v>33.000215377988368</v>
      </c>
      <c r="Q183" s="16">
        <f t="shared" si="71"/>
        <v>36.158733577428386</v>
      </c>
      <c r="R183" s="14">
        <f t="shared" si="72"/>
        <v>0.32306698255438293</v>
      </c>
      <c r="S183" s="14">
        <f t="shared" si="73"/>
        <v>49.000646133965105</v>
      </c>
      <c r="T183" s="16">
        <f t="shared" si="74"/>
        <v>58.476200732285157</v>
      </c>
      <c r="U183" s="12">
        <f>(67 - 62)/46.43</f>
        <v>0.10768899418479431</v>
      </c>
      <c r="V183" s="12">
        <f>62 - (18.57*U183)</f>
        <v>60.000215377988368</v>
      </c>
      <c r="W183" s="16">
        <f xml:space="preserve"> (A183 * U183) + V183</f>
        <v>63.158733577428386</v>
      </c>
      <c r="X183" s="17">
        <f t="shared" si="75"/>
        <v>4.3075597673917727E-2</v>
      </c>
      <c r="Y183" s="18">
        <f t="shared" si="76"/>
        <v>99.20008615119535</v>
      </c>
      <c r="Z183" s="16">
        <f t="shared" si="77"/>
        <v>100.46349343097135</v>
      </c>
      <c r="AA183" s="18">
        <f>(12-7)/46.43</f>
        <v>0.10768899418479431</v>
      </c>
      <c r="AB183" s="18">
        <f>7-(18.57*AA183)</f>
        <v>5.0002153779883693</v>
      </c>
      <c r="AC183" s="16">
        <f>(A183 * AA183) + AB183</f>
        <v>8.1587335774283858</v>
      </c>
      <c r="AD183" s="18">
        <f t="shared" si="78"/>
        <v>0.10768899418479431</v>
      </c>
      <c r="AE183" s="18">
        <f t="shared" si="79"/>
        <v>10.00021537798837</v>
      </c>
      <c r="AF183" s="16">
        <f t="shared" si="80"/>
        <v>13.158733577428388</v>
      </c>
      <c r="AG183" s="17">
        <f t="shared" si="81"/>
        <v>4.3075597673917727E-2</v>
      </c>
      <c r="AH183" s="18">
        <f t="shared" si="82"/>
        <v>3.2000861511953476</v>
      </c>
      <c r="AI183" s="16">
        <f t="shared" si="83"/>
        <v>4.4634934309713543</v>
      </c>
      <c r="AJ183" s="18">
        <f>(2 - 0)/46.43</f>
        <v>4.3075597673917727E-2</v>
      </c>
      <c r="AK183" s="18">
        <f>0-(18.57*AJ183)</f>
        <v>-0.79991384880465222</v>
      </c>
      <c r="AL183" s="16">
        <f>(A183 * AJ183) + AK183</f>
        <v>0.46349343097135476</v>
      </c>
      <c r="AM183" s="18">
        <f t="shared" si="84"/>
        <v>0.21537798836958863</v>
      </c>
      <c r="AN183" s="18">
        <f t="shared" si="85"/>
        <v>56.000430755976737</v>
      </c>
      <c r="AO183" s="16">
        <f t="shared" si="86"/>
        <v>62.317467154856772</v>
      </c>
      <c r="AP183" s="18">
        <f>(7-2)/46.43</f>
        <v>0.10768899418479431</v>
      </c>
      <c r="AQ183" s="18">
        <f>2-(18.57*AP183)</f>
        <v>2.1537798836956945E-4</v>
      </c>
      <c r="AR183" s="16">
        <f>(A183 * AP183) + AQ183</f>
        <v>3.1587335774283867</v>
      </c>
    </row>
    <row r="184" spans="1:44" x14ac:dyDescent="0.3">
      <c r="A184" s="4">
        <v>29.81</v>
      </c>
      <c r="B184" s="12">
        <f>(A184*0.065)+10.79</f>
        <v>12.727649999999999</v>
      </c>
      <c r="C184" s="13">
        <f t="shared" si="58"/>
        <v>4.3075597673917727E-2</v>
      </c>
      <c r="D184" s="14">
        <f t="shared" si="59"/>
        <v>47.20008615119535</v>
      </c>
      <c r="E184" s="16">
        <f>A184*C184+D184</f>
        <v>48.48416971785484</v>
      </c>
      <c r="F184" s="14">
        <f t="shared" si="60"/>
        <v>0.10768899418479431</v>
      </c>
      <c r="G184" s="14">
        <f t="shared" si="61"/>
        <v>68.000215377988368</v>
      </c>
      <c r="H184" s="16">
        <f t="shared" si="62"/>
        <v>71.210424294637093</v>
      </c>
      <c r="I184" s="14">
        <f t="shared" si="63"/>
        <v>-0.32306698255438293</v>
      </c>
      <c r="J184" s="14">
        <f t="shared" si="64"/>
        <v>80.999353866034895</v>
      </c>
      <c r="K184" s="16">
        <f t="shared" si="65"/>
        <v>71.368727116088735</v>
      </c>
      <c r="L184" s="14">
        <f t="shared" si="66"/>
        <v>0.21537798836958863</v>
      </c>
      <c r="M184" s="14">
        <f t="shared" si="67"/>
        <v>58.000430755976737</v>
      </c>
      <c r="N184" s="16">
        <f t="shared" si="68"/>
        <v>64.420848589274172</v>
      </c>
      <c r="O184" s="14">
        <f t="shared" si="69"/>
        <v>0.10768899418479431</v>
      </c>
      <c r="P184" s="14">
        <f t="shared" si="70"/>
        <v>33.000215377988368</v>
      </c>
      <c r="Q184" s="16">
        <f t="shared" si="71"/>
        <v>36.210424294637086</v>
      </c>
      <c r="R184" s="14">
        <f t="shared" si="72"/>
        <v>0.32306698255438293</v>
      </c>
      <c r="S184" s="14">
        <f t="shared" si="73"/>
        <v>49.000646133965105</v>
      </c>
      <c r="T184" s="16">
        <f t="shared" si="74"/>
        <v>58.631272883911258</v>
      </c>
      <c r="U184" s="12">
        <f>(67 - 62)/46.43</f>
        <v>0.10768899418479431</v>
      </c>
      <c r="V184" s="12">
        <f>62 - (18.57*U184)</f>
        <v>60.000215377988368</v>
      </c>
      <c r="W184" s="16">
        <f xml:space="preserve"> (A184 * U184) + V184</f>
        <v>63.210424294637086</v>
      </c>
      <c r="X184" s="17">
        <f t="shared" si="75"/>
        <v>4.3075597673917727E-2</v>
      </c>
      <c r="Y184" s="18">
        <f t="shared" si="76"/>
        <v>99.20008615119535</v>
      </c>
      <c r="Z184" s="16">
        <f t="shared" si="77"/>
        <v>100.48416971785484</v>
      </c>
      <c r="AA184" s="18">
        <f>(12-7)/46.43</f>
        <v>0.10768899418479431</v>
      </c>
      <c r="AB184" s="18">
        <f>7-(18.57*AA184)</f>
        <v>5.0002153779883693</v>
      </c>
      <c r="AC184" s="16">
        <f>(A184 * AA184) + AB184</f>
        <v>8.2104242946370878</v>
      </c>
      <c r="AD184" s="18">
        <f t="shared" si="78"/>
        <v>0.10768899418479431</v>
      </c>
      <c r="AE184" s="18">
        <f t="shared" si="79"/>
        <v>10.00021537798837</v>
      </c>
      <c r="AF184" s="16">
        <f t="shared" si="80"/>
        <v>13.21042429463709</v>
      </c>
      <c r="AG184" s="17">
        <f t="shared" si="81"/>
        <v>4.3075597673917727E-2</v>
      </c>
      <c r="AH184" s="18">
        <f t="shared" si="82"/>
        <v>3.2000861511953476</v>
      </c>
      <c r="AI184" s="16">
        <f t="shared" si="83"/>
        <v>4.4841697178548348</v>
      </c>
      <c r="AJ184" s="18">
        <f>(2 - 0)/46.43</f>
        <v>4.3075597673917727E-2</v>
      </c>
      <c r="AK184" s="18">
        <f>0-(18.57*AJ184)</f>
        <v>-0.79991384880465222</v>
      </c>
      <c r="AL184" s="16">
        <f>(A184 * AJ184) + AK184</f>
        <v>0.4841697178548352</v>
      </c>
      <c r="AM184" s="18">
        <f t="shared" si="84"/>
        <v>0.21537798836958863</v>
      </c>
      <c r="AN184" s="18">
        <f t="shared" si="85"/>
        <v>56.000430755976737</v>
      </c>
      <c r="AO184" s="16">
        <f t="shared" si="86"/>
        <v>62.420848589274172</v>
      </c>
      <c r="AP184" s="18">
        <f>(7-2)/46.43</f>
        <v>0.10768899418479431</v>
      </c>
      <c r="AQ184" s="18">
        <f>2-(18.57*AP184)</f>
        <v>2.1537798836956945E-4</v>
      </c>
      <c r="AR184" s="16">
        <f>(A184 * AP184) + AQ184</f>
        <v>3.2104242946370878</v>
      </c>
    </row>
    <row r="185" spans="1:44" x14ac:dyDescent="0.3">
      <c r="A185" s="4">
        <v>29.81</v>
      </c>
      <c r="B185" s="12">
        <f>(A185*0.065)+10.79</f>
        <v>12.727649999999999</v>
      </c>
      <c r="C185" s="13">
        <f t="shared" si="58"/>
        <v>4.3075597673917727E-2</v>
      </c>
      <c r="D185" s="14">
        <f t="shared" si="59"/>
        <v>47.20008615119535</v>
      </c>
      <c r="E185" s="16">
        <f>A185*C185+D185</f>
        <v>48.48416971785484</v>
      </c>
      <c r="F185" s="14">
        <f t="shared" si="60"/>
        <v>0.10768899418479431</v>
      </c>
      <c r="G185" s="14">
        <f t="shared" si="61"/>
        <v>68.000215377988368</v>
      </c>
      <c r="H185" s="16">
        <f t="shared" si="62"/>
        <v>71.210424294637093</v>
      </c>
      <c r="I185" s="14">
        <f t="shared" si="63"/>
        <v>-0.32306698255438293</v>
      </c>
      <c r="J185" s="14">
        <f t="shared" si="64"/>
        <v>80.999353866034895</v>
      </c>
      <c r="K185" s="16">
        <f t="shared" si="65"/>
        <v>71.368727116088735</v>
      </c>
      <c r="L185" s="14">
        <f t="shared" si="66"/>
        <v>0.21537798836958863</v>
      </c>
      <c r="M185" s="14">
        <f t="shared" si="67"/>
        <v>58.000430755976737</v>
      </c>
      <c r="N185" s="16">
        <f t="shared" si="68"/>
        <v>64.420848589274172</v>
      </c>
      <c r="O185" s="14">
        <f t="shared" si="69"/>
        <v>0.10768899418479431</v>
      </c>
      <c r="P185" s="14">
        <f t="shared" si="70"/>
        <v>33.000215377988368</v>
      </c>
      <c r="Q185" s="16">
        <f t="shared" si="71"/>
        <v>36.210424294637086</v>
      </c>
      <c r="R185" s="14">
        <f t="shared" si="72"/>
        <v>0.32306698255438293</v>
      </c>
      <c r="S185" s="14">
        <f t="shared" si="73"/>
        <v>49.000646133965105</v>
      </c>
      <c r="T185" s="16">
        <f t="shared" si="74"/>
        <v>58.631272883911258</v>
      </c>
      <c r="U185" s="12">
        <f>(67 - 62)/46.43</f>
        <v>0.10768899418479431</v>
      </c>
      <c r="V185" s="12">
        <f>62 - (18.57*U185)</f>
        <v>60.000215377988368</v>
      </c>
      <c r="W185" s="16">
        <f xml:space="preserve"> (A185 * U185) + V185</f>
        <v>63.210424294637086</v>
      </c>
      <c r="X185" s="17">
        <f t="shared" si="75"/>
        <v>4.3075597673917727E-2</v>
      </c>
      <c r="Y185" s="18">
        <f t="shared" si="76"/>
        <v>99.20008615119535</v>
      </c>
      <c r="Z185" s="16">
        <f t="shared" si="77"/>
        <v>100.48416971785484</v>
      </c>
      <c r="AA185" s="18">
        <f>(12-7)/46.43</f>
        <v>0.10768899418479431</v>
      </c>
      <c r="AB185" s="18">
        <f>7-(18.57*AA185)</f>
        <v>5.0002153779883693</v>
      </c>
      <c r="AC185" s="16">
        <f>(A185 * AA185) + AB185</f>
        <v>8.2104242946370878</v>
      </c>
      <c r="AD185" s="18">
        <f t="shared" si="78"/>
        <v>0.10768899418479431</v>
      </c>
      <c r="AE185" s="18">
        <f t="shared" si="79"/>
        <v>10.00021537798837</v>
      </c>
      <c r="AF185" s="16">
        <f t="shared" si="80"/>
        <v>13.21042429463709</v>
      </c>
      <c r="AG185" s="17">
        <f t="shared" si="81"/>
        <v>4.3075597673917727E-2</v>
      </c>
      <c r="AH185" s="18">
        <f t="shared" si="82"/>
        <v>3.2000861511953476</v>
      </c>
      <c r="AI185" s="16">
        <f t="shared" si="83"/>
        <v>4.4841697178548348</v>
      </c>
      <c r="AJ185" s="18">
        <f>(2 - 0)/46.43</f>
        <v>4.3075597673917727E-2</v>
      </c>
      <c r="AK185" s="18">
        <f>0-(18.57*AJ185)</f>
        <v>-0.79991384880465222</v>
      </c>
      <c r="AL185" s="16">
        <f>(A185 * AJ185) + AK185</f>
        <v>0.4841697178548352</v>
      </c>
      <c r="AM185" s="18">
        <f t="shared" si="84"/>
        <v>0.21537798836958863</v>
      </c>
      <c r="AN185" s="18">
        <f t="shared" si="85"/>
        <v>56.000430755976737</v>
      </c>
      <c r="AO185" s="16">
        <f t="shared" si="86"/>
        <v>62.420848589274172</v>
      </c>
      <c r="AP185" s="18">
        <f>(7-2)/46.43</f>
        <v>0.10768899418479431</v>
      </c>
      <c r="AQ185" s="18">
        <f>2-(18.57*AP185)</f>
        <v>2.1537798836956945E-4</v>
      </c>
      <c r="AR185" s="16">
        <f>(A185 * AP185) + AQ185</f>
        <v>3.2104242946370878</v>
      </c>
    </row>
    <row r="186" spans="1:44" x14ac:dyDescent="0.3">
      <c r="A186" s="4">
        <v>30.3</v>
      </c>
      <c r="B186" s="12">
        <f>(A186*0.065)+10.79</f>
        <v>12.759499999999999</v>
      </c>
      <c r="C186" s="13">
        <f t="shared" si="58"/>
        <v>4.3075597673917727E-2</v>
      </c>
      <c r="D186" s="14">
        <f t="shared" si="59"/>
        <v>47.20008615119535</v>
      </c>
      <c r="E186" s="16">
        <f>A186*C186+D186</f>
        <v>48.505276760715056</v>
      </c>
      <c r="F186" s="14">
        <f t="shared" si="60"/>
        <v>0.10768899418479431</v>
      </c>
      <c r="G186" s="14">
        <f t="shared" si="61"/>
        <v>68.000215377988368</v>
      </c>
      <c r="H186" s="16">
        <f t="shared" si="62"/>
        <v>71.263191901787636</v>
      </c>
      <c r="I186" s="14">
        <f t="shared" si="63"/>
        <v>-0.32306698255438293</v>
      </c>
      <c r="J186" s="14">
        <f t="shared" si="64"/>
        <v>80.999353866034895</v>
      </c>
      <c r="K186" s="16">
        <f t="shared" si="65"/>
        <v>71.210424294637093</v>
      </c>
      <c r="L186" s="14">
        <f t="shared" si="66"/>
        <v>0.21537798836958863</v>
      </c>
      <c r="M186" s="14">
        <f t="shared" si="67"/>
        <v>58.000430755976737</v>
      </c>
      <c r="N186" s="16">
        <f t="shared" si="68"/>
        <v>64.526383803575271</v>
      </c>
      <c r="O186" s="14">
        <f t="shared" si="69"/>
        <v>0.10768899418479431</v>
      </c>
      <c r="P186" s="14">
        <f t="shared" si="70"/>
        <v>33.000215377988368</v>
      </c>
      <c r="Q186" s="16">
        <f t="shared" si="71"/>
        <v>36.263191901787636</v>
      </c>
      <c r="R186" s="14">
        <f t="shared" si="72"/>
        <v>0.32306698255438293</v>
      </c>
      <c r="S186" s="14">
        <f t="shared" si="73"/>
        <v>49.000646133965105</v>
      </c>
      <c r="T186" s="16">
        <f t="shared" si="74"/>
        <v>58.789575705362907</v>
      </c>
      <c r="U186" s="12">
        <f>(67 - 62)/46.43</f>
        <v>0.10768899418479431</v>
      </c>
      <c r="V186" s="12">
        <f>62 - (18.57*U186)</f>
        <v>60.000215377988368</v>
      </c>
      <c r="W186" s="16">
        <f xml:space="preserve"> (A186 * U186) + V186</f>
        <v>63.263191901787636</v>
      </c>
      <c r="X186" s="17">
        <f t="shared" si="75"/>
        <v>4.3075597673917727E-2</v>
      </c>
      <c r="Y186" s="18">
        <f t="shared" si="76"/>
        <v>99.20008615119535</v>
      </c>
      <c r="Z186" s="16">
        <f t="shared" si="77"/>
        <v>100.50527676071506</v>
      </c>
      <c r="AA186" s="18">
        <f>(12-7)/46.43</f>
        <v>0.10768899418479431</v>
      </c>
      <c r="AB186" s="18">
        <f>7-(18.57*AA186)</f>
        <v>5.0002153779883693</v>
      </c>
      <c r="AC186" s="16">
        <f>(A186 * AA186) + AB186</f>
        <v>8.2631919017876374</v>
      </c>
      <c r="AD186" s="18">
        <f t="shared" si="78"/>
        <v>0.10768899418479431</v>
      </c>
      <c r="AE186" s="18">
        <f t="shared" si="79"/>
        <v>10.00021537798837</v>
      </c>
      <c r="AF186" s="16">
        <f t="shared" si="80"/>
        <v>13.263191901787637</v>
      </c>
      <c r="AG186" s="17">
        <f t="shared" si="81"/>
        <v>4.3075597673917727E-2</v>
      </c>
      <c r="AH186" s="18">
        <f t="shared" si="82"/>
        <v>3.2000861511953476</v>
      </c>
      <c r="AI186" s="16">
        <f t="shared" si="83"/>
        <v>4.5052767607150548</v>
      </c>
      <c r="AJ186" s="18">
        <f>(2 - 0)/46.43</f>
        <v>4.3075597673917727E-2</v>
      </c>
      <c r="AK186" s="18">
        <f>0-(18.57*AJ186)</f>
        <v>-0.79991384880465222</v>
      </c>
      <c r="AL186" s="16">
        <f>(A186 * AJ186) + AK186</f>
        <v>0.50527676071505501</v>
      </c>
      <c r="AM186" s="18">
        <f t="shared" si="84"/>
        <v>0.21537798836958863</v>
      </c>
      <c r="AN186" s="18">
        <f t="shared" si="85"/>
        <v>56.000430755976737</v>
      </c>
      <c r="AO186" s="16">
        <f t="shared" si="86"/>
        <v>62.526383803575271</v>
      </c>
      <c r="AP186" s="18">
        <f>(7-2)/46.43</f>
        <v>0.10768899418479431</v>
      </c>
      <c r="AQ186" s="18">
        <f>2-(18.57*AP186)</f>
        <v>2.1537798836956945E-4</v>
      </c>
      <c r="AR186" s="16">
        <f>(A186 * AP186) + AQ186</f>
        <v>3.2631919017876374</v>
      </c>
    </row>
    <row r="187" spans="1:44" x14ac:dyDescent="0.3">
      <c r="A187" s="4">
        <v>30.3</v>
      </c>
      <c r="B187" s="12">
        <f>(A187*0.065)+10.79</f>
        <v>12.759499999999999</v>
      </c>
      <c r="C187" s="13">
        <f t="shared" si="58"/>
        <v>4.3075597673917727E-2</v>
      </c>
      <c r="D187" s="14">
        <f t="shared" si="59"/>
        <v>47.20008615119535</v>
      </c>
      <c r="E187" s="16">
        <f>A187*C187+D187</f>
        <v>48.505276760715056</v>
      </c>
      <c r="F187" s="14">
        <f t="shared" si="60"/>
        <v>0.10768899418479431</v>
      </c>
      <c r="G187" s="14">
        <f t="shared" si="61"/>
        <v>68.000215377988368</v>
      </c>
      <c r="H187" s="16">
        <f t="shared" si="62"/>
        <v>71.263191901787636</v>
      </c>
      <c r="I187" s="14">
        <f t="shared" si="63"/>
        <v>-0.32306698255438293</v>
      </c>
      <c r="J187" s="14">
        <f t="shared" si="64"/>
        <v>80.999353866034895</v>
      </c>
      <c r="K187" s="16">
        <f t="shared" si="65"/>
        <v>71.210424294637093</v>
      </c>
      <c r="L187" s="14">
        <f t="shared" si="66"/>
        <v>0.21537798836958863</v>
      </c>
      <c r="M187" s="14">
        <f t="shared" si="67"/>
        <v>58.000430755976737</v>
      </c>
      <c r="N187" s="16">
        <f t="shared" si="68"/>
        <v>64.526383803575271</v>
      </c>
      <c r="O187" s="14">
        <f t="shared" si="69"/>
        <v>0.10768899418479431</v>
      </c>
      <c r="P187" s="14">
        <f t="shared" si="70"/>
        <v>33.000215377988368</v>
      </c>
      <c r="Q187" s="16">
        <f t="shared" si="71"/>
        <v>36.263191901787636</v>
      </c>
      <c r="R187" s="14">
        <f t="shared" si="72"/>
        <v>0.32306698255438293</v>
      </c>
      <c r="S187" s="14">
        <f t="shared" si="73"/>
        <v>49.000646133965105</v>
      </c>
      <c r="T187" s="16">
        <f t="shared" si="74"/>
        <v>58.789575705362907</v>
      </c>
      <c r="U187" s="12">
        <f>(67 - 62)/46.43</f>
        <v>0.10768899418479431</v>
      </c>
      <c r="V187" s="12">
        <f>62 - (18.57*U187)</f>
        <v>60.000215377988368</v>
      </c>
      <c r="W187" s="16">
        <f xml:space="preserve"> (A187 * U187) + V187</f>
        <v>63.263191901787636</v>
      </c>
      <c r="X187" s="17">
        <f t="shared" si="75"/>
        <v>4.3075597673917727E-2</v>
      </c>
      <c r="Y187" s="18">
        <f t="shared" si="76"/>
        <v>99.20008615119535</v>
      </c>
      <c r="Z187" s="16">
        <f t="shared" si="77"/>
        <v>100.50527676071506</v>
      </c>
      <c r="AA187" s="18">
        <f>(12-7)/46.43</f>
        <v>0.10768899418479431</v>
      </c>
      <c r="AB187" s="18">
        <f>7-(18.57*AA187)</f>
        <v>5.0002153779883693</v>
      </c>
      <c r="AC187" s="16">
        <f>(A187 * AA187) + AB187</f>
        <v>8.2631919017876374</v>
      </c>
      <c r="AD187" s="18">
        <f t="shared" si="78"/>
        <v>0.10768899418479431</v>
      </c>
      <c r="AE187" s="18">
        <f t="shared" si="79"/>
        <v>10.00021537798837</v>
      </c>
      <c r="AF187" s="16">
        <f t="shared" si="80"/>
        <v>13.263191901787637</v>
      </c>
      <c r="AG187" s="17">
        <f t="shared" si="81"/>
        <v>4.3075597673917727E-2</v>
      </c>
      <c r="AH187" s="18">
        <f t="shared" si="82"/>
        <v>3.2000861511953476</v>
      </c>
      <c r="AI187" s="16">
        <f t="shared" si="83"/>
        <v>4.5052767607150548</v>
      </c>
      <c r="AJ187" s="18">
        <f>(2 - 0)/46.43</f>
        <v>4.3075597673917727E-2</v>
      </c>
      <c r="AK187" s="18">
        <f>0-(18.57*AJ187)</f>
        <v>-0.79991384880465222</v>
      </c>
      <c r="AL187" s="16">
        <f>(A187 * AJ187) + AK187</f>
        <v>0.50527676071505501</v>
      </c>
      <c r="AM187" s="18">
        <f t="shared" si="84"/>
        <v>0.21537798836958863</v>
      </c>
      <c r="AN187" s="18">
        <f t="shared" si="85"/>
        <v>56.000430755976737</v>
      </c>
      <c r="AO187" s="16">
        <f t="shared" si="86"/>
        <v>62.526383803575271</v>
      </c>
      <c r="AP187" s="18">
        <f>(7-2)/46.43</f>
        <v>0.10768899418479431</v>
      </c>
      <c r="AQ187" s="18">
        <f>2-(18.57*AP187)</f>
        <v>2.1537798836956945E-4</v>
      </c>
      <c r="AR187" s="16">
        <f>(A187 * AP187) + AQ187</f>
        <v>3.2631919017876374</v>
      </c>
    </row>
    <row r="188" spans="1:44" x14ac:dyDescent="0.3">
      <c r="A188" s="4">
        <v>30.3</v>
      </c>
      <c r="B188" s="12">
        <f>(A188*0.065)+10.79</f>
        <v>12.759499999999999</v>
      </c>
      <c r="C188" s="13">
        <f t="shared" si="58"/>
        <v>4.3075597673917727E-2</v>
      </c>
      <c r="D188" s="14">
        <f t="shared" si="59"/>
        <v>47.20008615119535</v>
      </c>
      <c r="E188" s="16">
        <f>A188*C188+D188</f>
        <v>48.505276760715056</v>
      </c>
      <c r="F188" s="14">
        <f t="shared" si="60"/>
        <v>0.10768899418479431</v>
      </c>
      <c r="G188" s="14">
        <f t="shared" si="61"/>
        <v>68.000215377988368</v>
      </c>
      <c r="H188" s="16">
        <f t="shared" si="62"/>
        <v>71.263191901787636</v>
      </c>
      <c r="I188" s="14">
        <f t="shared" si="63"/>
        <v>-0.32306698255438293</v>
      </c>
      <c r="J188" s="14">
        <f t="shared" si="64"/>
        <v>80.999353866034895</v>
      </c>
      <c r="K188" s="16">
        <f t="shared" si="65"/>
        <v>71.210424294637093</v>
      </c>
      <c r="L188" s="14">
        <f t="shared" si="66"/>
        <v>0.21537798836958863</v>
      </c>
      <c r="M188" s="14">
        <f t="shared" si="67"/>
        <v>58.000430755976737</v>
      </c>
      <c r="N188" s="16">
        <f t="shared" si="68"/>
        <v>64.526383803575271</v>
      </c>
      <c r="O188" s="14">
        <f t="shared" si="69"/>
        <v>0.10768899418479431</v>
      </c>
      <c r="P188" s="14">
        <f t="shared" si="70"/>
        <v>33.000215377988368</v>
      </c>
      <c r="Q188" s="16">
        <f t="shared" si="71"/>
        <v>36.263191901787636</v>
      </c>
      <c r="R188" s="14">
        <f t="shared" si="72"/>
        <v>0.32306698255438293</v>
      </c>
      <c r="S188" s="14">
        <f t="shared" si="73"/>
        <v>49.000646133965105</v>
      </c>
      <c r="T188" s="16">
        <f t="shared" si="74"/>
        <v>58.789575705362907</v>
      </c>
      <c r="U188" s="12">
        <f>(67 - 62)/46.43</f>
        <v>0.10768899418479431</v>
      </c>
      <c r="V188" s="12">
        <f>62 - (18.57*U188)</f>
        <v>60.000215377988368</v>
      </c>
      <c r="W188" s="16">
        <f xml:space="preserve"> (A188 * U188) + V188</f>
        <v>63.263191901787636</v>
      </c>
      <c r="X188" s="17">
        <f t="shared" si="75"/>
        <v>4.3075597673917727E-2</v>
      </c>
      <c r="Y188" s="18">
        <f t="shared" si="76"/>
        <v>99.20008615119535</v>
      </c>
      <c r="Z188" s="16">
        <f t="shared" si="77"/>
        <v>100.50527676071506</v>
      </c>
      <c r="AA188" s="18">
        <f>(12-7)/46.43</f>
        <v>0.10768899418479431</v>
      </c>
      <c r="AB188" s="18">
        <f>7-(18.57*AA188)</f>
        <v>5.0002153779883693</v>
      </c>
      <c r="AC188" s="16">
        <f>(A188 * AA188) + AB188</f>
        <v>8.2631919017876374</v>
      </c>
      <c r="AD188" s="18">
        <f t="shared" si="78"/>
        <v>0.10768899418479431</v>
      </c>
      <c r="AE188" s="18">
        <f t="shared" si="79"/>
        <v>10.00021537798837</v>
      </c>
      <c r="AF188" s="16">
        <f t="shared" si="80"/>
        <v>13.263191901787637</v>
      </c>
      <c r="AG188" s="17">
        <f t="shared" si="81"/>
        <v>4.3075597673917727E-2</v>
      </c>
      <c r="AH188" s="18">
        <f t="shared" si="82"/>
        <v>3.2000861511953476</v>
      </c>
      <c r="AI188" s="16">
        <f t="shared" si="83"/>
        <v>4.5052767607150548</v>
      </c>
      <c r="AJ188" s="18">
        <f>(2 - 0)/46.43</f>
        <v>4.3075597673917727E-2</v>
      </c>
      <c r="AK188" s="18">
        <f>0-(18.57*AJ188)</f>
        <v>-0.79991384880465222</v>
      </c>
      <c r="AL188" s="16">
        <f>(A188 * AJ188) + AK188</f>
        <v>0.50527676071505501</v>
      </c>
      <c r="AM188" s="18">
        <f t="shared" si="84"/>
        <v>0.21537798836958863</v>
      </c>
      <c r="AN188" s="18">
        <f t="shared" si="85"/>
        <v>56.000430755976737</v>
      </c>
      <c r="AO188" s="16">
        <f t="shared" si="86"/>
        <v>62.526383803575271</v>
      </c>
      <c r="AP188" s="18">
        <f>(7-2)/46.43</f>
        <v>0.10768899418479431</v>
      </c>
      <c r="AQ188" s="18">
        <f>2-(18.57*AP188)</f>
        <v>2.1537798836956945E-4</v>
      </c>
      <c r="AR188" s="16">
        <f>(A188 * AP188) + AQ188</f>
        <v>3.2631919017876374</v>
      </c>
    </row>
    <row r="189" spans="1:44" x14ac:dyDescent="0.3">
      <c r="A189" s="4">
        <v>30.3</v>
      </c>
      <c r="B189" s="12">
        <f>(A189*0.065)+10.79</f>
        <v>12.759499999999999</v>
      </c>
      <c r="C189" s="13">
        <f t="shared" si="58"/>
        <v>4.3075597673917727E-2</v>
      </c>
      <c r="D189" s="14">
        <f t="shared" si="59"/>
        <v>47.20008615119535</v>
      </c>
      <c r="E189" s="16">
        <f>A189*C189+D189</f>
        <v>48.505276760715056</v>
      </c>
      <c r="F189" s="14">
        <f t="shared" si="60"/>
        <v>0.10768899418479431</v>
      </c>
      <c r="G189" s="14">
        <f t="shared" si="61"/>
        <v>68.000215377988368</v>
      </c>
      <c r="H189" s="16">
        <f t="shared" si="62"/>
        <v>71.263191901787636</v>
      </c>
      <c r="I189" s="14">
        <f t="shared" si="63"/>
        <v>-0.32306698255438293</v>
      </c>
      <c r="J189" s="14">
        <f t="shared" si="64"/>
        <v>80.999353866034895</v>
      </c>
      <c r="K189" s="16">
        <f t="shared" si="65"/>
        <v>71.210424294637093</v>
      </c>
      <c r="L189" s="14">
        <f t="shared" si="66"/>
        <v>0.21537798836958863</v>
      </c>
      <c r="M189" s="14">
        <f t="shared" si="67"/>
        <v>58.000430755976737</v>
      </c>
      <c r="N189" s="16">
        <f t="shared" si="68"/>
        <v>64.526383803575271</v>
      </c>
      <c r="O189" s="14">
        <f t="shared" si="69"/>
        <v>0.10768899418479431</v>
      </c>
      <c r="P189" s="14">
        <f t="shared" si="70"/>
        <v>33.000215377988368</v>
      </c>
      <c r="Q189" s="16">
        <f t="shared" si="71"/>
        <v>36.263191901787636</v>
      </c>
      <c r="R189" s="14">
        <f t="shared" si="72"/>
        <v>0.32306698255438293</v>
      </c>
      <c r="S189" s="14">
        <f t="shared" si="73"/>
        <v>49.000646133965105</v>
      </c>
      <c r="T189" s="16">
        <f t="shared" si="74"/>
        <v>58.789575705362907</v>
      </c>
      <c r="U189" s="12">
        <f>(67 - 62)/46.43</f>
        <v>0.10768899418479431</v>
      </c>
      <c r="V189" s="12">
        <f>62 - (18.57*U189)</f>
        <v>60.000215377988368</v>
      </c>
      <c r="W189" s="16">
        <f xml:space="preserve"> (A189 * U189) + V189</f>
        <v>63.263191901787636</v>
      </c>
      <c r="X189" s="17">
        <f t="shared" si="75"/>
        <v>4.3075597673917727E-2</v>
      </c>
      <c r="Y189" s="18">
        <f t="shared" si="76"/>
        <v>99.20008615119535</v>
      </c>
      <c r="Z189" s="16">
        <f t="shared" si="77"/>
        <v>100.50527676071506</v>
      </c>
      <c r="AA189" s="18">
        <f>(12-7)/46.43</f>
        <v>0.10768899418479431</v>
      </c>
      <c r="AB189" s="18">
        <f>7-(18.57*AA189)</f>
        <v>5.0002153779883693</v>
      </c>
      <c r="AC189" s="16">
        <f>(A189 * AA189) + AB189</f>
        <v>8.2631919017876374</v>
      </c>
      <c r="AD189" s="18">
        <f t="shared" si="78"/>
        <v>0.10768899418479431</v>
      </c>
      <c r="AE189" s="18">
        <f t="shared" si="79"/>
        <v>10.00021537798837</v>
      </c>
      <c r="AF189" s="16">
        <f t="shared" si="80"/>
        <v>13.263191901787637</v>
      </c>
      <c r="AG189" s="17">
        <f t="shared" si="81"/>
        <v>4.3075597673917727E-2</v>
      </c>
      <c r="AH189" s="18">
        <f t="shared" si="82"/>
        <v>3.2000861511953476</v>
      </c>
      <c r="AI189" s="16">
        <f t="shared" si="83"/>
        <v>4.5052767607150548</v>
      </c>
      <c r="AJ189" s="18">
        <f>(2 - 0)/46.43</f>
        <v>4.3075597673917727E-2</v>
      </c>
      <c r="AK189" s="18">
        <f>0-(18.57*AJ189)</f>
        <v>-0.79991384880465222</v>
      </c>
      <c r="AL189" s="16">
        <f>(A189 * AJ189) + AK189</f>
        <v>0.50527676071505501</v>
      </c>
      <c r="AM189" s="18">
        <f t="shared" si="84"/>
        <v>0.21537798836958863</v>
      </c>
      <c r="AN189" s="18">
        <f t="shared" si="85"/>
        <v>56.000430755976737</v>
      </c>
      <c r="AO189" s="16">
        <f t="shared" si="86"/>
        <v>62.526383803575271</v>
      </c>
      <c r="AP189" s="18">
        <f>(7-2)/46.43</f>
        <v>0.10768899418479431</v>
      </c>
      <c r="AQ189" s="18">
        <f>2-(18.57*AP189)</f>
        <v>2.1537798836956945E-4</v>
      </c>
      <c r="AR189" s="16">
        <f>(A189 * AP189) + AQ189</f>
        <v>3.2631919017876374</v>
      </c>
    </row>
    <row r="190" spans="1:44" x14ac:dyDescent="0.3">
      <c r="A190" s="4">
        <v>30.3</v>
      </c>
      <c r="B190" s="12">
        <f>(A190*0.065)+10.79</f>
        <v>12.759499999999999</v>
      </c>
      <c r="C190" s="13">
        <f t="shared" si="58"/>
        <v>4.3075597673917727E-2</v>
      </c>
      <c r="D190" s="14">
        <f t="shared" si="59"/>
        <v>47.20008615119535</v>
      </c>
      <c r="E190" s="16">
        <f>A190*C190+D190</f>
        <v>48.505276760715056</v>
      </c>
      <c r="F190" s="14">
        <f t="shared" si="60"/>
        <v>0.10768899418479431</v>
      </c>
      <c r="G190" s="14">
        <f t="shared" si="61"/>
        <v>68.000215377988368</v>
      </c>
      <c r="H190" s="16">
        <f t="shared" si="62"/>
        <v>71.263191901787636</v>
      </c>
      <c r="I190" s="14">
        <f t="shared" si="63"/>
        <v>-0.32306698255438293</v>
      </c>
      <c r="J190" s="14">
        <f t="shared" si="64"/>
        <v>80.999353866034895</v>
      </c>
      <c r="K190" s="16">
        <f t="shared" si="65"/>
        <v>71.210424294637093</v>
      </c>
      <c r="L190" s="14">
        <f t="shared" si="66"/>
        <v>0.21537798836958863</v>
      </c>
      <c r="M190" s="14">
        <f t="shared" si="67"/>
        <v>58.000430755976737</v>
      </c>
      <c r="N190" s="16">
        <f t="shared" si="68"/>
        <v>64.526383803575271</v>
      </c>
      <c r="O190" s="14">
        <f t="shared" si="69"/>
        <v>0.10768899418479431</v>
      </c>
      <c r="P190" s="14">
        <f t="shared" si="70"/>
        <v>33.000215377988368</v>
      </c>
      <c r="Q190" s="16">
        <f t="shared" si="71"/>
        <v>36.263191901787636</v>
      </c>
      <c r="R190" s="14">
        <f t="shared" si="72"/>
        <v>0.32306698255438293</v>
      </c>
      <c r="S190" s="14">
        <f t="shared" si="73"/>
        <v>49.000646133965105</v>
      </c>
      <c r="T190" s="16">
        <f t="shared" si="74"/>
        <v>58.789575705362907</v>
      </c>
      <c r="U190" s="12">
        <f>(67 - 62)/46.43</f>
        <v>0.10768899418479431</v>
      </c>
      <c r="V190" s="12">
        <f>62 - (18.57*U190)</f>
        <v>60.000215377988368</v>
      </c>
      <c r="W190" s="16">
        <f xml:space="preserve"> (A190 * U190) + V190</f>
        <v>63.263191901787636</v>
      </c>
      <c r="X190" s="17">
        <f t="shared" si="75"/>
        <v>4.3075597673917727E-2</v>
      </c>
      <c r="Y190" s="18">
        <f t="shared" si="76"/>
        <v>99.20008615119535</v>
      </c>
      <c r="Z190" s="16">
        <f t="shared" si="77"/>
        <v>100.50527676071506</v>
      </c>
      <c r="AA190" s="18">
        <f>(12-7)/46.43</f>
        <v>0.10768899418479431</v>
      </c>
      <c r="AB190" s="18">
        <f>7-(18.57*AA190)</f>
        <v>5.0002153779883693</v>
      </c>
      <c r="AC190" s="16">
        <f>(A190 * AA190) + AB190</f>
        <v>8.2631919017876374</v>
      </c>
      <c r="AD190" s="18">
        <f t="shared" si="78"/>
        <v>0.10768899418479431</v>
      </c>
      <c r="AE190" s="18">
        <f t="shared" si="79"/>
        <v>10.00021537798837</v>
      </c>
      <c r="AF190" s="16">
        <f t="shared" si="80"/>
        <v>13.263191901787637</v>
      </c>
      <c r="AG190" s="17">
        <f t="shared" si="81"/>
        <v>4.3075597673917727E-2</v>
      </c>
      <c r="AH190" s="18">
        <f t="shared" si="82"/>
        <v>3.2000861511953476</v>
      </c>
      <c r="AI190" s="16">
        <f t="shared" si="83"/>
        <v>4.5052767607150548</v>
      </c>
      <c r="AJ190" s="18">
        <f>(2 - 0)/46.43</f>
        <v>4.3075597673917727E-2</v>
      </c>
      <c r="AK190" s="18">
        <f>0-(18.57*AJ190)</f>
        <v>-0.79991384880465222</v>
      </c>
      <c r="AL190" s="16">
        <f>(A190 * AJ190) + AK190</f>
        <v>0.50527676071505501</v>
      </c>
      <c r="AM190" s="18">
        <f t="shared" si="84"/>
        <v>0.21537798836958863</v>
      </c>
      <c r="AN190" s="18">
        <f t="shared" si="85"/>
        <v>56.000430755976737</v>
      </c>
      <c r="AO190" s="16">
        <f t="shared" si="86"/>
        <v>62.526383803575271</v>
      </c>
      <c r="AP190" s="18">
        <f>(7-2)/46.43</f>
        <v>0.10768899418479431</v>
      </c>
      <c r="AQ190" s="18">
        <f>2-(18.57*AP190)</f>
        <v>2.1537798836956945E-4</v>
      </c>
      <c r="AR190" s="16">
        <f>(A190 * AP190) + AQ190</f>
        <v>3.2631919017876374</v>
      </c>
    </row>
    <row r="191" spans="1:44" x14ac:dyDescent="0.3">
      <c r="A191" s="4">
        <v>30.79</v>
      </c>
      <c r="B191" s="12">
        <f>(A191*0.065)+10.79</f>
        <v>12.79135</v>
      </c>
      <c r="C191" s="13">
        <f t="shared" si="58"/>
        <v>4.3075597673917727E-2</v>
      </c>
      <c r="D191" s="14">
        <f t="shared" si="59"/>
        <v>47.20008615119535</v>
      </c>
      <c r="E191" s="16">
        <f>A191*C191+D191</f>
        <v>48.526383803575278</v>
      </c>
      <c r="F191" s="14">
        <f t="shared" si="60"/>
        <v>0.10768899418479431</v>
      </c>
      <c r="G191" s="14">
        <f t="shared" si="61"/>
        <v>68.000215377988368</v>
      </c>
      <c r="H191" s="16">
        <f t="shared" si="62"/>
        <v>71.315959508938192</v>
      </c>
      <c r="I191" s="14">
        <f t="shared" si="63"/>
        <v>-0.32306698255438293</v>
      </c>
      <c r="J191" s="14">
        <f t="shared" si="64"/>
        <v>80.999353866034895</v>
      </c>
      <c r="K191" s="16">
        <f t="shared" si="65"/>
        <v>71.052121473185451</v>
      </c>
      <c r="L191" s="14">
        <f t="shared" si="66"/>
        <v>0.21537798836958863</v>
      </c>
      <c r="M191" s="14">
        <f t="shared" si="67"/>
        <v>58.000430755976737</v>
      </c>
      <c r="N191" s="16">
        <f t="shared" si="68"/>
        <v>64.631919017876371</v>
      </c>
      <c r="O191" s="14">
        <f t="shared" si="69"/>
        <v>0.10768899418479431</v>
      </c>
      <c r="P191" s="14">
        <f t="shared" si="70"/>
        <v>33.000215377988368</v>
      </c>
      <c r="Q191" s="16">
        <f t="shared" si="71"/>
        <v>36.315959508938185</v>
      </c>
      <c r="R191" s="14">
        <f t="shared" si="72"/>
        <v>0.32306698255438293</v>
      </c>
      <c r="S191" s="14">
        <f t="shared" si="73"/>
        <v>49.000646133965105</v>
      </c>
      <c r="T191" s="16">
        <f t="shared" si="74"/>
        <v>58.947878526814556</v>
      </c>
      <c r="U191" s="12">
        <f>(67 - 62)/46.43</f>
        <v>0.10768899418479431</v>
      </c>
      <c r="V191" s="12">
        <f>62 - (18.57*U191)</f>
        <v>60.000215377988368</v>
      </c>
      <c r="W191" s="16">
        <f xml:space="preserve"> (A191 * U191) + V191</f>
        <v>63.315959508938185</v>
      </c>
      <c r="X191" s="17">
        <f t="shared" si="75"/>
        <v>4.3075597673917727E-2</v>
      </c>
      <c r="Y191" s="18">
        <f t="shared" si="76"/>
        <v>99.20008615119535</v>
      </c>
      <c r="Z191" s="16">
        <f t="shared" si="77"/>
        <v>100.52638380357527</v>
      </c>
      <c r="AA191" s="18">
        <f>(12-7)/46.43</f>
        <v>0.10768899418479431</v>
      </c>
      <c r="AB191" s="18">
        <f>7-(18.57*AA191)</f>
        <v>5.0002153779883693</v>
      </c>
      <c r="AC191" s="16">
        <f>(A191 * AA191) + AB191</f>
        <v>8.3159595089381853</v>
      </c>
      <c r="AD191" s="18">
        <f t="shared" si="78"/>
        <v>0.10768899418479431</v>
      </c>
      <c r="AE191" s="18">
        <f t="shared" si="79"/>
        <v>10.00021537798837</v>
      </c>
      <c r="AF191" s="16">
        <f t="shared" si="80"/>
        <v>13.315959508938187</v>
      </c>
      <c r="AG191" s="17">
        <f t="shared" si="81"/>
        <v>4.3075597673917727E-2</v>
      </c>
      <c r="AH191" s="18">
        <f t="shared" si="82"/>
        <v>3.2000861511953476</v>
      </c>
      <c r="AI191" s="16">
        <f t="shared" si="83"/>
        <v>4.5263838035752748</v>
      </c>
      <c r="AJ191" s="18">
        <f>(2 - 0)/46.43</f>
        <v>4.3075597673917727E-2</v>
      </c>
      <c r="AK191" s="18">
        <f>0-(18.57*AJ191)</f>
        <v>-0.79991384880465222</v>
      </c>
      <c r="AL191" s="16">
        <f>(A191 * AJ191) + AK191</f>
        <v>0.52638380357527459</v>
      </c>
      <c r="AM191" s="18">
        <f t="shared" si="84"/>
        <v>0.21537798836958863</v>
      </c>
      <c r="AN191" s="18">
        <f t="shared" si="85"/>
        <v>56.000430755976737</v>
      </c>
      <c r="AO191" s="16">
        <f t="shared" si="86"/>
        <v>62.631919017876371</v>
      </c>
      <c r="AP191" s="18">
        <f>(7-2)/46.43</f>
        <v>0.10768899418479431</v>
      </c>
      <c r="AQ191" s="18">
        <f>2-(18.57*AP191)</f>
        <v>2.1537798836956945E-4</v>
      </c>
      <c r="AR191" s="16">
        <f>(A191 * AP191) + AQ191</f>
        <v>3.3159595089381861</v>
      </c>
    </row>
    <row r="192" spans="1:44" x14ac:dyDescent="0.3">
      <c r="A192" s="4">
        <v>31.28</v>
      </c>
      <c r="B192" s="12">
        <f>(A192*0.065)+10.79</f>
        <v>12.8232</v>
      </c>
      <c r="C192" s="13">
        <f t="shared" si="58"/>
        <v>4.3075597673917727E-2</v>
      </c>
      <c r="D192" s="14">
        <f t="shared" si="59"/>
        <v>47.20008615119535</v>
      </c>
      <c r="E192" s="16">
        <f>A192*C192+D192</f>
        <v>48.547490846435494</v>
      </c>
      <c r="F192" s="14">
        <f t="shared" si="60"/>
        <v>0.10768899418479431</v>
      </c>
      <c r="G192" s="14">
        <f t="shared" si="61"/>
        <v>68.000215377988368</v>
      </c>
      <c r="H192" s="16">
        <f t="shared" si="62"/>
        <v>71.368727116088735</v>
      </c>
      <c r="I192" s="14">
        <f t="shared" si="63"/>
        <v>-0.32306698255438293</v>
      </c>
      <c r="J192" s="14">
        <f t="shared" si="64"/>
        <v>80.999353866034895</v>
      </c>
      <c r="K192" s="16">
        <f t="shared" si="65"/>
        <v>70.893818651733795</v>
      </c>
      <c r="L192" s="14">
        <f t="shared" si="66"/>
        <v>0.21537798836958863</v>
      </c>
      <c r="M192" s="14">
        <f t="shared" si="67"/>
        <v>58.000430755976737</v>
      </c>
      <c r="N192" s="16">
        <f t="shared" si="68"/>
        <v>64.73745423217747</v>
      </c>
      <c r="O192" s="14">
        <f t="shared" si="69"/>
        <v>0.10768899418479431</v>
      </c>
      <c r="P192" s="14">
        <f t="shared" si="70"/>
        <v>33.000215377988368</v>
      </c>
      <c r="Q192" s="16">
        <f t="shared" si="71"/>
        <v>36.368727116088735</v>
      </c>
      <c r="R192" s="14">
        <f t="shared" si="72"/>
        <v>0.32306698255438293</v>
      </c>
      <c r="S192" s="14">
        <f t="shared" si="73"/>
        <v>49.000646133965105</v>
      </c>
      <c r="T192" s="16">
        <f t="shared" si="74"/>
        <v>59.106181348266205</v>
      </c>
      <c r="U192" s="12">
        <f>(67 - 62)/46.43</f>
        <v>0.10768899418479431</v>
      </c>
      <c r="V192" s="12">
        <f>62 - (18.57*U192)</f>
        <v>60.000215377988368</v>
      </c>
      <c r="W192" s="16">
        <f xml:space="preserve"> (A192 * U192) + V192</f>
        <v>63.368727116088735</v>
      </c>
      <c r="X192" s="17">
        <f t="shared" si="75"/>
        <v>4.3075597673917727E-2</v>
      </c>
      <c r="Y192" s="18">
        <f t="shared" si="76"/>
        <v>99.20008615119535</v>
      </c>
      <c r="Z192" s="16">
        <f t="shared" si="77"/>
        <v>100.54749084643549</v>
      </c>
      <c r="AA192" s="18">
        <f>(12-7)/46.43</f>
        <v>0.10768899418479431</v>
      </c>
      <c r="AB192" s="18">
        <f>7-(18.57*AA192)</f>
        <v>5.0002153779883693</v>
      </c>
      <c r="AC192" s="16">
        <f>(A192 * AA192) + AB192</f>
        <v>8.3687271160887349</v>
      </c>
      <c r="AD192" s="18">
        <f t="shared" si="78"/>
        <v>0.10768899418479431</v>
      </c>
      <c r="AE192" s="18">
        <f t="shared" si="79"/>
        <v>10.00021537798837</v>
      </c>
      <c r="AF192" s="16">
        <f t="shared" si="80"/>
        <v>13.368727116088737</v>
      </c>
      <c r="AG192" s="17">
        <f t="shared" si="81"/>
        <v>4.3075597673917727E-2</v>
      </c>
      <c r="AH192" s="18">
        <f t="shared" si="82"/>
        <v>3.2000861511953476</v>
      </c>
      <c r="AI192" s="16">
        <f t="shared" si="83"/>
        <v>4.5474908464354939</v>
      </c>
      <c r="AJ192" s="18">
        <f>(2 - 0)/46.43</f>
        <v>4.3075597673917727E-2</v>
      </c>
      <c r="AK192" s="18">
        <f>0-(18.57*AJ192)</f>
        <v>-0.79991384880465222</v>
      </c>
      <c r="AL192" s="16">
        <f>(A192 * AJ192) + AK192</f>
        <v>0.54749084643549439</v>
      </c>
      <c r="AM192" s="18">
        <f t="shared" si="84"/>
        <v>0.21537798836958863</v>
      </c>
      <c r="AN192" s="18">
        <f t="shared" si="85"/>
        <v>56.000430755976737</v>
      </c>
      <c r="AO192" s="16">
        <f t="shared" si="86"/>
        <v>62.73745423217747</v>
      </c>
      <c r="AP192" s="18">
        <f>(7-2)/46.43</f>
        <v>0.10768899418479431</v>
      </c>
      <c r="AQ192" s="18">
        <f>2-(18.57*AP192)</f>
        <v>2.1537798836956945E-4</v>
      </c>
      <c r="AR192" s="16">
        <f>(A192 * AP192) + AQ192</f>
        <v>3.3687271160887358</v>
      </c>
    </row>
    <row r="193" spans="1:44" x14ac:dyDescent="0.3">
      <c r="A193" s="4">
        <v>31.28</v>
      </c>
      <c r="B193" s="12">
        <f>(A193*0.065)+10.79</f>
        <v>12.8232</v>
      </c>
      <c r="C193" s="13">
        <f t="shared" si="58"/>
        <v>4.3075597673917727E-2</v>
      </c>
      <c r="D193" s="14">
        <f t="shared" si="59"/>
        <v>47.20008615119535</v>
      </c>
      <c r="E193" s="16">
        <f>A193*C193+D193</f>
        <v>48.547490846435494</v>
      </c>
      <c r="F193" s="14">
        <f t="shared" si="60"/>
        <v>0.10768899418479431</v>
      </c>
      <c r="G193" s="14">
        <f t="shared" si="61"/>
        <v>68.000215377988368</v>
      </c>
      <c r="H193" s="16">
        <f t="shared" si="62"/>
        <v>71.368727116088735</v>
      </c>
      <c r="I193" s="14">
        <f t="shared" si="63"/>
        <v>-0.32306698255438293</v>
      </c>
      <c r="J193" s="14">
        <f t="shared" si="64"/>
        <v>80.999353866034895</v>
      </c>
      <c r="K193" s="16">
        <f t="shared" si="65"/>
        <v>70.893818651733795</v>
      </c>
      <c r="L193" s="14">
        <f t="shared" si="66"/>
        <v>0.21537798836958863</v>
      </c>
      <c r="M193" s="14">
        <f t="shared" si="67"/>
        <v>58.000430755976737</v>
      </c>
      <c r="N193" s="16">
        <f t="shared" si="68"/>
        <v>64.73745423217747</v>
      </c>
      <c r="O193" s="14">
        <f t="shared" si="69"/>
        <v>0.10768899418479431</v>
      </c>
      <c r="P193" s="14">
        <f t="shared" si="70"/>
        <v>33.000215377988368</v>
      </c>
      <c r="Q193" s="16">
        <f t="shared" si="71"/>
        <v>36.368727116088735</v>
      </c>
      <c r="R193" s="14">
        <f t="shared" si="72"/>
        <v>0.32306698255438293</v>
      </c>
      <c r="S193" s="14">
        <f t="shared" si="73"/>
        <v>49.000646133965105</v>
      </c>
      <c r="T193" s="16">
        <f t="shared" si="74"/>
        <v>59.106181348266205</v>
      </c>
      <c r="U193" s="12">
        <f>(67 - 62)/46.43</f>
        <v>0.10768899418479431</v>
      </c>
      <c r="V193" s="12">
        <f>62 - (18.57*U193)</f>
        <v>60.000215377988368</v>
      </c>
      <c r="W193" s="16">
        <f xml:space="preserve"> (A193 * U193) + V193</f>
        <v>63.368727116088735</v>
      </c>
      <c r="X193" s="17">
        <f t="shared" si="75"/>
        <v>4.3075597673917727E-2</v>
      </c>
      <c r="Y193" s="18">
        <f t="shared" si="76"/>
        <v>99.20008615119535</v>
      </c>
      <c r="Z193" s="16">
        <f t="shared" si="77"/>
        <v>100.54749084643549</v>
      </c>
      <c r="AA193" s="18">
        <f>(12-7)/46.43</f>
        <v>0.10768899418479431</v>
      </c>
      <c r="AB193" s="18">
        <f>7-(18.57*AA193)</f>
        <v>5.0002153779883693</v>
      </c>
      <c r="AC193" s="16">
        <f>(A193 * AA193) + AB193</f>
        <v>8.3687271160887349</v>
      </c>
      <c r="AD193" s="18">
        <f t="shared" si="78"/>
        <v>0.10768899418479431</v>
      </c>
      <c r="AE193" s="18">
        <f t="shared" si="79"/>
        <v>10.00021537798837</v>
      </c>
      <c r="AF193" s="16">
        <f t="shared" si="80"/>
        <v>13.368727116088737</v>
      </c>
      <c r="AG193" s="17">
        <f t="shared" si="81"/>
        <v>4.3075597673917727E-2</v>
      </c>
      <c r="AH193" s="18">
        <f t="shared" si="82"/>
        <v>3.2000861511953476</v>
      </c>
      <c r="AI193" s="16">
        <f t="shared" si="83"/>
        <v>4.5474908464354939</v>
      </c>
      <c r="AJ193" s="18">
        <f>(2 - 0)/46.43</f>
        <v>4.3075597673917727E-2</v>
      </c>
      <c r="AK193" s="18">
        <f>0-(18.57*AJ193)</f>
        <v>-0.79991384880465222</v>
      </c>
      <c r="AL193" s="16">
        <f>(A193 * AJ193) + AK193</f>
        <v>0.54749084643549439</v>
      </c>
      <c r="AM193" s="18">
        <f t="shared" si="84"/>
        <v>0.21537798836958863</v>
      </c>
      <c r="AN193" s="18">
        <f t="shared" si="85"/>
        <v>56.000430755976737</v>
      </c>
      <c r="AO193" s="16">
        <f t="shared" si="86"/>
        <v>62.73745423217747</v>
      </c>
      <c r="AP193" s="18">
        <f>(7-2)/46.43</f>
        <v>0.10768899418479431</v>
      </c>
      <c r="AQ193" s="18">
        <f>2-(18.57*AP193)</f>
        <v>2.1537798836956945E-4</v>
      </c>
      <c r="AR193" s="16">
        <f>(A193 * AP193) + AQ193</f>
        <v>3.3687271160887358</v>
      </c>
    </row>
    <row r="194" spans="1:44" x14ac:dyDescent="0.3">
      <c r="A194" s="4">
        <v>32.26</v>
      </c>
      <c r="B194" s="12">
        <f>(A194*0.065)+10.79</f>
        <v>12.886899999999999</v>
      </c>
      <c r="C194" s="13">
        <f t="shared" si="58"/>
        <v>4.3075597673917727E-2</v>
      </c>
      <c r="D194" s="14">
        <f t="shared" si="59"/>
        <v>47.20008615119535</v>
      </c>
      <c r="E194" s="16">
        <f>A194*C194+D194</f>
        <v>48.589704932155939</v>
      </c>
      <c r="F194" s="14">
        <f t="shared" si="60"/>
        <v>0.10768899418479431</v>
      </c>
      <c r="G194" s="14">
        <f t="shared" si="61"/>
        <v>68.000215377988368</v>
      </c>
      <c r="H194" s="16">
        <f t="shared" si="62"/>
        <v>71.474262330389834</v>
      </c>
      <c r="I194" s="14">
        <f t="shared" si="63"/>
        <v>-0.32306698255438293</v>
      </c>
      <c r="J194" s="14">
        <f t="shared" si="64"/>
        <v>80.999353866034895</v>
      </c>
      <c r="K194" s="16">
        <f t="shared" si="65"/>
        <v>70.577213008830498</v>
      </c>
      <c r="L194" s="14">
        <f t="shared" si="66"/>
        <v>0.21537798836958863</v>
      </c>
      <c r="M194" s="14">
        <f t="shared" si="67"/>
        <v>58.000430755976737</v>
      </c>
      <c r="N194" s="16">
        <f t="shared" si="68"/>
        <v>64.948524660779668</v>
      </c>
      <c r="O194" s="14">
        <f t="shared" si="69"/>
        <v>0.10768899418479431</v>
      </c>
      <c r="P194" s="14">
        <f t="shared" si="70"/>
        <v>33.000215377988368</v>
      </c>
      <c r="Q194" s="16">
        <f t="shared" si="71"/>
        <v>36.474262330389834</v>
      </c>
      <c r="R194" s="14">
        <f t="shared" si="72"/>
        <v>0.32306698255438293</v>
      </c>
      <c r="S194" s="14">
        <f t="shared" si="73"/>
        <v>49.000646133965105</v>
      </c>
      <c r="T194" s="16">
        <f t="shared" si="74"/>
        <v>59.422786991169502</v>
      </c>
      <c r="U194" s="12">
        <f>(67 - 62)/46.43</f>
        <v>0.10768899418479431</v>
      </c>
      <c r="V194" s="12">
        <f>62 - (18.57*U194)</f>
        <v>60.000215377988368</v>
      </c>
      <c r="W194" s="16">
        <f xml:space="preserve"> (A194 * U194) + V194</f>
        <v>63.474262330389834</v>
      </c>
      <c r="X194" s="17">
        <f t="shared" si="75"/>
        <v>4.3075597673917727E-2</v>
      </c>
      <c r="Y194" s="18">
        <f t="shared" si="76"/>
        <v>99.20008615119535</v>
      </c>
      <c r="Z194" s="16">
        <f t="shared" si="77"/>
        <v>100.58970493215594</v>
      </c>
      <c r="AA194" s="18">
        <f>(12-7)/46.43</f>
        <v>0.10768899418479431</v>
      </c>
      <c r="AB194" s="18">
        <f>7-(18.57*AA194)</f>
        <v>5.0002153779883693</v>
      </c>
      <c r="AC194" s="16">
        <f>(A194 * AA194) + AB194</f>
        <v>8.4742623303898341</v>
      </c>
      <c r="AD194" s="18">
        <f t="shared" si="78"/>
        <v>0.10768899418479431</v>
      </c>
      <c r="AE194" s="18">
        <f t="shared" si="79"/>
        <v>10.00021537798837</v>
      </c>
      <c r="AF194" s="16">
        <f t="shared" si="80"/>
        <v>13.474262330389834</v>
      </c>
      <c r="AG194" s="17">
        <f t="shared" si="81"/>
        <v>4.3075597673917727E-2</v>
      </c>
      <c r="AH194" s="18">
        <f t="shared" si="82"/>
        <v>3.2000861511953476</v>
      </c>
      <c r="AI194" s="16">
        <f t="shared" si="83"/>
        <v>4.5897049321559331</v>
      </c>
      <c r="AJ194" s="18">
        <f>(2 - 0)/46.43</f>
        <v>4.3075597673917727E-2</v>
      </c>
      <c r="AK194" s="18">
        <f>0-(18.57*AJ194)</f>
        <v>-0.79991384880465222</v>
      </c>
      <c r="AL194" s="16">
        <f>(A194 * AJ194) + AK194</f>
        <v>0.58970493215593356</v>
      </c>
      <c r="AM194" s="18">
        <f t="shared" si="84"/>
        <v>0.21537798836958863</v>
      </c>
      <c r="AN194" s="18">
        <f t="shared" si="85"/>
        <v>56.000430755976737</v>
      </c>
      <c r="AO194" s="16">
        <f t="shared" si="86"/>
        <v>62.948524660779668</v>
      </c>
      <c r="AP194" s="18">
        <f>(7-2)/46.43</f>
        <v>0.10768899418479431</v>
      </c>
      <c r="AQ194" s="18">
        <f>2-(18.57*AP194)</f>
        <v>2.1537798836956945E-4</v>
      </c>
      <c r="AR194" s="16">
        <f>(A194 * AP194) + AQ194</f>
        <v>3.4742623303898341</v>
      </c>
    </row>
    <row r="195" spans="1:44" x14ac:dyDescent="0.3">
      <c r="A195" s="4">
        <v>32.880000000000003</v>
      </c>
      <c r="B195" s="12">
        <f>(A195*0.065)+10.79</f>
        <v>12.927199999999999</v>
      </c>
      <c r="C195" s="13">
        <f t="shared" si="58"/>
        <v>4.3075597673917727E-2</v>
      </c>
      <c r="D195" s="14">
        <f t="shared" si="59"/>
        <v>47.20008615119535</v>
      </c>
      <c r="E195" s="16">
        <f>A195*C195+D195</f>
        <v>48.616411802713763</v>
      </c>
      <c r="F195" s="14">
        <f t="shared" si="60"/>
        <v>0.10768899418479431</v>
      </c>
      <c r="G195" s="14">
        <f t="shared" si="61"/>
        <v>68.000215377988368</v>
      </c>
      <c r="H195" s="16">
        <f t="shared" si="62"/>
        <v>71.541029506784412</v>
      </c>
      <c r="I195" s="14">
        <f t="shared" si="63"/>
        <v>-0.32306698255438293</v>
      </c>
      <c r="J195" s="14">
        <f t="shared" si="64"/>
        <v>80.999353866034895</v>
      </c>
      <c r="K195" s="16">
        <f t="shared" si="65"/>
        <v>70.376911479646779</v>
      </c>
      <c r="L195" s="14">
        <f t="shared" si="66"/>
        <v>0.21537798836958863</v>
      </c>
      <c r="M195" s="14">
        <f t="shared" si="67"/>
        <v>58.000430755976737</v>
      </c>
      <c r="N195" s="16">
        <f t="shared" si="68"/>
        <v>65.082059013568809</v>
      </c>
      <c r="O195" s="14">
        <f t="shared" si="69"/>
        <v>0.10768899418479431</v>
      </c>
      <c r="P195" s="14">
        <f t="shared" si="70"/>
        <v>33.000215377988368</v>
      </c>
      <c r="Q195" s="16">
        <f t="shared" si="71"/>
        <v>36.541029506784405</v>
      </c>
      <c r="R195" s="14">
        <f t="shared" si="72"/>
        <v>0.32306698255438293</v>
      </c>
      <c r="S195" s="14">
        <f t="shared" si="73"/>
        <v>49.000646133965105</v>
      </c>
      <c r="T195" s="16">
        <f t="shared" si="74"/>
        <v>59.623088520353221</v>
      </c>
      <c r="U195" s="12">
        <f>(67 - 62)/46.43</f>
        <v>0.10768899418479431</v>
      </c>
      <c r="V195" s="12">
        <f>62 - (18.57*U195)</f>
        <v>60.000215377988368</v>
      </c>
      <c r="W195" s="16">
        <f xml:space="preserve"> (A195 * U195) + V195</f>
        <v>63.541029506784405</v>
      </c>
      <c r="X195" s="17">
        <f t="shared" si="75"/>
        <v>4.3075597673917727E-2</v>
      </c>
      <c r="Y195" s="18">
        <f t="shared" si="76"/>
        <v>99.20008615119535</v>
      </c>
      <c r="Z195" s="16">
        <f t="shared" si="77"/>
        <v>100.61641180271377</v>
      </c>
      <c r="AA195" s="18">
        <f>(12-7)/46.43</f>
        <v>0.10768899418479431</v>
      </c>
      <c r="AB195" s="18">
        <f>7-(18.57*AA195)</f>
        <v>5.0002153779883693</v>
      </c>
      <c r="AC195" s="16">
        <f>(A195 * AA195) + AB195</f>
        <v>8.5410295067844064</v>
      </c>
      <c r="AD195" s="18">
        <f t="shared" si="78"/>
        <v>0.10768899418479431</v>
      </c>
      <c r="AE195" s="18">
        <f t="shared" si="79"/>
        <v>10.00021537798837</v>
      </c>
      <c r="AF195" s="16">
        <f t="shared" si="80"/>
        <v>13.541029506784408</v>
      </c>
      <c r="AG195" s="17">
        <f t="shared" si="81"/>
        <v>4.3075597673917727E-2</v>
      </c>
      <c r="AH195" s="18">
        <f t="shared" si="82"/>
        <v>3.2000861511953476</v>
      </c>
      <c r="AI195" s="16">
        <f t="shared" si="83"/>
        <v>4.6164118027137624</v>
      </c>
      <c r="AJ195" s="18">
        <f>(2 - 0)/46.43</f>
        <v>4.3075597673917727E-2</v>
      </c>
      <c r="AK195" s="18">
        <f>0-(18.57*AJ195)</f>
        <v>-0.79991384880465222</v>
      </c>
      <c r="AL195" s="16">
        <f>(A195 * AJ195) + AK195</f>
        <v>0.61641180271376284</v>
      </c>
      <c r="AM195" s="18">
        <f t="shared" si="84"/>
        <v>0.21537798836958863</v>
      </c>
      <c r="AN195" s="18">
        <f t="shared" si="85"/>
        <v>56.000430755976737</v>
      </c>
      <c r="AO195" s="16">
        <f t="shared" si="86"/>
        <v>63.082059013568809</v>
      </c>
      <c r="AP195" s="18">
        <f>(7-2)/46.43</f>
        <v>0.10768899418479431</v>
      </c>
      <c r="AQ195" s="18">
        <f>2-(18.57*AP195)</f>
        <v>2.1537798836956945E-4</v>
      </c>
      <c r="AR195" s="16">
        <f>(A195 * AP195) + AQ195</f>
        <v>3.5410295067844073</v>
      </c>
    </row>
    <row r="196" spans="1:44" x14ac:dyDescent="0.3">
      <c r="A196" s="4">
        <v>34.21</v>
      </c>
      <c r="B196" s="12">
        <f>(A196*0.065)+10.79</f>
        <v>13.013649999999998</v>
      </c>
      <c r="C196" s="13">
        <f t="shared" ref="C196:C223" si="87">(50-48)/46.43</f>
        <v>4.3075597673917727E-2</v>
      </c>
      <c r="D196" s="14">
        <f t="shared" ref="D196:D223" si="88">48-(18.57*C196)</f>
        <v>47.20008615119535</v>
      </c>
      <c r="E196" s="16">
        <f>A196*C196+D196</f>
        <v>48.673702347620079</v>
      </c>
      <c r="F196" s="14">
        <f t="shared" ref="F196:F223" si="89">(75-70)/46.43</f>
        <v>0.10768899418479431</v>
      </c>
      <c r="G196" s="14">
        <f t="shared" ref="G196:G223" si="90">70-(18.57*F196)</f>
        <v>68.000215377988368</v>
      </c>
      <c r="H196" s="16">
        <f t="shared" ref="H196:H223" si="91">(A196*F196)+G196</f>
        <v>71.684255869050176</v>
      </c>
      <c r="I196" s="14">
        <f t="shared" ref="I196:I223" si="92">(75-90) /46.43</f>
        <v>-0.32306698255438293</v>
      </c>
      <c r="J196" s="14">
        <f t="shared" ref="J196:J223" si="93">75-(18.57*I196)</f>
        <v>80.999353866034895</v>
      </c>
      <c r="K196" s="16">
        <f t="shared" ref="K196:K223" si="94">(A196*I196)+J196</f>
        <v>69.947232392849457</v>
      </c>
      <c r="L196" s="14">
        <f t="shared" ref="L196:L223" si="95">(72-62)/46.43</f>
        <v>0.21537798836958863</v>
      </c>
      <c r="M196" s="14">
        <f t="shared" ref="M196:M223" si="96">62-(18.57*L196)</f>
        <v>58.000430755976737</v>
      </c>
      <c r="N196" s="16">
        <f t="shared" ref="N196:N223" si="97">(A196*L196)+M196</f>
        <v>65.368511738100366</v>
      </c>
      <c r="O196" s="14">
        <f t="shared" ref="O196:O223" si="98">(40-35) /46.43</f>
        <v>0.10768899418479431</v>
      </c>
      <c r="P196" s="14">
        <f t="shared" ref="P196:P223" si="99">35-(18.57*O196)</f>
        <v>33.000215377988368</v>
      </c>
      <c r="Q196" s="16">
        <f t="shared" ref="Q196:Q223" si="100">(A196*O196)+P196</f>
        <v>36.684255869050183</v>
      </c>
      <c r="R196" s="14">
        <f t="shared" ref="R196:R223" si="101">(70-55)/46.43</f>
        <v>0.32306698255438293</v>
      </c>
      <c r="S196" s="14">
        <f t="shared" ref="S196:S223" si="102">55 -(18.57 * R196)</f>
        <v>49.000646133965105</v>
      </c>
      <c r="T196" s="16">
        <f t="shared" ref="T196:T223" si="103">(A196*R196)+S196</f>
        <v>60.052767607150543</v>
      </c>
      <c r="U196" s="12">
        <f>(67 - 62)/46.43</f>
        <v>0.10768899418479431</v>
      </c>
      <c r="V196" s="12">
        <f>62 - (18.57*U196)</f>
        <v>60.000215377988368</v>
      </c>
      <c r="W196" s="16">
        <f xml:space="preserve"> (A196 * U196) + V196</f>
        <v>63.684255869050183</v>
      </c>
      <c r="X196" s="17">
        <f t="shared" ref="X196:X223" si="104">(102-100)/46.43</f>
        <v>4.3075597673917727E-2</v>
      </c>
      <c r="Y196" s="18">
        <f t="shared" ref="Y196:Y223" si="105">100-(18.57*X196)</f>
        <v>99.20008615119535</v>
      </c>
      <c r="Z196" s="16">
        <f t="shared" ref="Z196:Z223" si="106">(A196*X196)+Y196</f>
        <v>100.67370234762008</v>
      </c>
      <c r="AA196" s="18">
        <f>(12-7)/46.43</f>
        <v>0.10768899418479431</v>
      </c>
      <c r="AB196" s="18">
        <f>7-(18.57*AA196)</f>
        <v>5.0002153779883693</v>
      </c>
      <c r="AC196" s="16">
        <f>(A196 * AA196) + AB196</f>
        <v>8.6842558690501832</v>
      </c>
      <c r="AD196" s="18">
        <f t="shared" ref="AD196:AD223" si="107">(17-12)/46.43</f>
        <v>0.10768899418479431</v>
      </c>
      <c r="AE196" s="18">
        <f t="shared" ref="AE196:AE223" si="108">12-(18.57*AD196)</f>
        <v>10.00021537798837</v>
      </c>
      <c r="AF196" s="16">
        <f t="shared" ref="AF196:AF223" si="109">(A196*AD196)+AE196</f>
        <v>13.684255869050183</v>
      </c>
      <c r="AG196" s="17">
        <f t="shared" ref="AG196:AG223" si="110">(6-4)/46.43</f>
        <v>4.3075597673917727E-2</v>
      </c>
      <c r="AH196" s="18">
        <f t="shared" ref="AH196:AH223" si="111">4-(18.57*AG196)</f>
        <v>3.2000861511953476</v>
      </c>
      <c r="AI196" s="16">
        <f t="shared" ref="AI196:AI223" si="112">(A196*AG196)+AH196</f>
        <v>4.6737023476200728</v>
      </c>
      <c r="AJ196" s="18">
        <f>(2 - 0)/46.43</f>
        <v>4.3075597673917727E-2</v>
      </c>
      <c r="AK196" s="18">
        <f>0-(18.57*AJ196)</f>
        <v>-0.79991384880465222</v>
      </c>
      <c r="AL196" s="16">
        <f>(A196 * AJ196) + AK196</f>
        <v>0.67370234762007319</v>
      </c>
      <c r="AM196" s="18">
        <f t="shared" ref="AM196:AM223" si="113">(70-60)/46.43</f>
        <v>0.21537798836958863</v>
      </c>
      <c r="AN196" s="18">
        <f t="shared" ref="AN196:AN223" si="114">60-(18.57*AM196)</f>
        <v>56.000430755976737</v>
      </c>
      <c r="AO196" s="16">
        <f t="shared" ref="AO196:AO223" si="115">(A196*AM196)+AN196</f>
        <v>63.368511738100366</v>
      </c>
      <c r="AP196" s="18">
        <f>(7-2)/46.43</f>
        <v>0.10768899418479431</v>
      </c>
      <c r="AQ196" s="18">
        <f>2-(18.57*AP196)</f>
        <v>2.1537798836956945E-4</v>
      </c>
      <c r="AR196" s="16">
        <f>(A196 * AP196) + AQ196</f>
        <v>3.6842558690501832</v>
      </c>
    </row>
    <row r="197" spans="1:44" x14ac:dyDescent="0.3">
      <c r="A197" s="4">
        <v>35.68</v>
      </c>
      <c r="B197" s="12">
        <f>(A197*0.065)+10.79</f>
        <v>13.1092</v>
      </c>
      <c r="C197" s="13">
        <f t="shared" si="87"/>
        <v>4.3075597673917727E-2</v>
      </c>
      <c r="D197" s="14">
        <f t="shared" si="88"/>
        <v>47.20008615119535</v>
      </c>
      <c r="E197" s="16">
        <f>A197*C197+D197</f>
        <v>48.737023476200733</v>
      </c>
      <c r="F197" s="14">
        <f t="shared" si="89"/>
        <v>0.10768899418479431</v>
      </c>
      <c r="G197" s="14">
        <f t="shared" si="90"/>
        <v>68.000215377988368</v>
      </c>
      <c r="H197" s="16">
        <f t="shared" si="91"/>
        <v>71.842558690501832</v>
      </c>
      <c r="I197" s="14">
        <f t="shared" si="92"/>
        <v>-0.32306698255438293</v>
      </c>
      <c r="J197" s="14">
        <f t="shared" si="93"/>
        <v>80.999353866034895</v>
      </c>
      <c r="K197" s="16">
        <f t="shared" si="94"/>
        <v>69.472323928494518</v>
      </c>
      <c r="L197" s="14">
        <f t="shared" si="95"/>
        <v>0.21537798836958863</v>
      </c>
      <c r="M197" s="14">
        <f t="shared" si="96"/>
        <v>58.000430755976737</v>
      </c>
      <c r="N197" s="16">
        <f t="shared" si="97"/>
        <v>65.685117381003664</v>
      </c>
      <c r="O197" s="14">
        <f t="shared" si="98"/>
        <v>0.10768899418479431</v>
      </c>
      <c r="P197" s="14">
        <f t="shared" si="99"/>
        <v>33.000215377988368</v>
      </c>
      <c r="Q197" s="16">
        <f t="shared" si="100"/>
        <v>36.842558690501832</v>
      </c>
      <c r="R197" s="14">
        <f t="shared" si="101"/>
        <v>0.32306698255438293</v>
      </c>
      <c r="S197" s="14">
        <f t="shared" si="102"/>
        <v>49.000646133965105</v>
      </c>
      <c r="T197" s="16">
        <f t="shared" si="103"/>
        <v>60.527676071505489</v>
      </c>
      <c r="U197" s="12">
        <f>(67 - 62)/46.43</f>
        <v>0.10768899418479431</v>
      </c>
      <c r="V197" s="12">
        <f>62 - (18.57*U197)</f>
        <v>60.000215377988368</v>
      </c>
      <c r="W197" s="16">
        <f xml:space="preserve"> (A197 * U197) + V197</f>
        <v>63.842558690501832</v>
      </c>
      <c r="X197" s="17">
        <f t="shared" si="104"/>
        <v>4.3075597673917727E-2</v>
      </c>
      <c r="Y197" s="18">
        <f t="shared" si="105"/>
        <v>99.20008615119535</v>
      </c>
      <c r="Z197" s="16">
        <f t="shared" si="106"/>
        <v>100.73702347620073</v>
      </c>
      <c r="AA197" s="18">
        <f>(12-7)/46.43</f>
        <v>0.10768899418479431</v>
      </c>
      <c r="AB197" s="18">
        <f>7-(18.57*AA197)</f>
        <v>5.0002153779883693</v>
      </c>
      <c r="AC197" s="16">
        <f>(A197 * AA197) + AB197</f>
        <v>8.8425586905018303</v>
      </c>
      <c r="AD197" s="18">
        <f t="shared" si="107"/>
        <v>0.10768899418479431</v>
      </c>
      <c r="AE197" s="18">
        <f t="shared" si="108"/>
        <v>10.00021537798837</v>
      </c>
      <c r="AF197" s="16">
        <f t="shared" si="109"/>
        <v>13.842558690501832</v>
      </c>
      <c r="AG197" s="17">
        <f t="shared" si="110"/>
        <v>4.3075597673917727E-2</v>
      </c>
      <c r="AH197" s="18">
        <f t="shared" si="111"/>
        <v>3.2000861511953476</v>
      </c>
      <c r="AI197" s="16">
        <f t="shared" si="112"/>
        <v>4.7370234762007319</v>
      </c>
      <c r="AJ197" s="18">
        <f>(2 - 0)/46.43</f>
        <v>4.3075597673917727E-2</v>
      </c>
      <c r="AK197" s="18">
        <f>0-(18.57*AJ197)</f>
        <v>-0.79991384880465222</v>
      </c>
      <c r="AL197" s="16">
        <f>(A197 * AJ197) + AK197</f>
        <v>0.73702347620073239</v>
      </c>
      <c r="AM197" s="18">
        <f t="shared" si="113"/>
        <v>0.21537798836958863</v>
      </c>
      <c r="AN197" s="18">
        <f t="shared" si="114"/>
        <v>56.000430755976737</v>
      </c>
      <c r="AO197" s="16">
        <f t="shared" si="115"/>
        <v>63.685117381003657</v>
      </c>
      <c r="AP197" s="18">
        <f>(7-2)/46.43</f>
        <v>0.10768899418479431</v>
      </c>
      <c r="AQ197" s="18">
        <f>2-(18.57*AP197)</f>
        <v>2.1537798836956945E-4</v>
      </c>
      <c r="AR197" s="16">
        <f>(A197 * AP197) + AQ197</f>
        <v>3.8425586905018303</v>
      </c>
    </row>
    <row r="198" spans="1:44" x14ac:dyDescent="0.3">
      <c r="A198" s="4">
        <v>37.15</v>
      </c>
      <c r="B198" s="12">
        <f>(A198*0.065)+10.79</f>
        <v>13.204749999999999</v>
      </c>
      <c r="C198" s="13">
        <f t="shared" si="87"/>
        <v>4.3075597673917727E-2</v>
      </c>
      <c r="D198" s="14">
        <f t="shared" si="88"/>
        <v>47.20008615119535</v>
      </c>
      <c r="E198" s="16">
        <f>A198*C198+D198</f>
        <v>48.800344604781394</v>
      </c>
      <c r="F198" s="14">
        <f t="shared" si="89"/>
        <v>0.10768899418479431</v>
      </c>
      <c r="G198" s="14">
        <f t="shared" si="90"/>
        <v>68.000215377988368</v>
      </c>
      <c r="H198" s="16">
        <f t="shared" si="91"/>
        <v>72.000861511953474</v>
      </c>
      <c r="I198" s="14">
        <f t="shared" si="92"/>
        <v>-0.32306698255438293</v>
      </c>
      <c r="J198" s="14">
        <f t="shared" si="93"/>
        <v>80.999353866034895</v>
      </c>
      <c r="K198" s="16">
        <f t="shared" si="94"/>
        <v>68.997415464139564</v>
      </c>
      <c r="L198" s="14">
        <f t="shared" si="95"/>
        <v>0.21537798836958863</v>
      </c>
      <c r="M198" s="14">
        <f t="shared" si="96"/>
        <v>58.000430755976737</v>
      </c>
      <c r="N198" s="16">
        <f t="shared" si="97"/>
        <v>66.001723023906948</v>
      </c>
      <c r="O198" s="14">
        <f t="shared" si="98"/>
        <v>0.10768899418479431</v>
      </c>
      <c r="P198" s="14">
        <f t="shared" si="99"/>
        <v>33.000215377988368</v>
      </c>
      <c r="Q198" s="16">
        <f t="shared" si="100"/>
        <v>37.000861511953474</v>
      </c>
      <c r="R198" s="14">
        <f t="shared" si="101"/>
        <v>0.32306698255438293</v>
      </c>
      <c r="S198" s="14">
        <f t="shared" si="102"/>
        <v>49.000646133965105</v>
      </c>
      <c r="T198" s="16">
        <f t="shared" si="103"/>
        <v>61.002584535860429</v>
      </c>
      <c r="U198" s="12">
        <f>(67 - 62)/46.43</f>
        <v>0.10768899418479431</v>
      </c>
      <c r="V198" s="12">
        <f>62 - (18.57*U198)</f>
        <v>60.000215377988368</v>
      </c>
      <c r="W198" s="16">
        <f xml:space="preserve"> (A198 * U198) + V198</f>
        <v>64.000861511953474</v>
      </c>
      <c r="X198" s="17">
        <f t="shared" si="104"/>
        <v>4.3075597673917727E-2</v>
      </c>
      <c r="Y198" s="18">
        <f t="shared" si="105"/>
        <v>99.20008615119535</v>
      </c>
      <c r="Z198" s="16">
        <f t="shared" si="106"/>
        <v>100.8003446047814</v>
      </c>
      <c r="AA198" s="18">
        <f>(12-7)/46.43</f>
        <v>0.10768899418479431</v>
      </c>
      <c r="AB198" s="18">
        <f>7-(18.57*AA198)</f>
        <v>5.0002153779883693</v>
      </c>
      <c r="AC198" s="16">
        <f>(A198 * AA198) + AB198</f>
        <v>9.0008615119534774</v>
      </c>
      <c r="AD198" s="18">
        <f t="shared" si="107"/>
        <v>0.10768899418479431</v>
      </c>
      <c r="AE198" s="18">
        <f t="shared" si="108"/>
        <v>10.00021537798837</v>
      </c>
      <c r="AF198" s="16">
        <f t="shared" si="109"/>
        <v>14.000861511953479</v>
      </c>
      <c r="AG198" s="17">
        <f t="shared" si="110"/>
        <v>4.3075597673917727E-2</v>
      </c>
      <c r="AH198" s="18">
        <f t="shared" si="111"/>
        <v>3.2000861511953476</v>
      </c>
      <c r="AI198" s="16">
        <f t="shared" si="112"/>
        <v>4.8003446047813911</v>
      </c>
      <c r="AJ198" s="18">
        <f>(2 - 0)/46.43</f>
        <v>4.3075597673917727E-2</v>
      </c>
      <c r="AK198" s="18">
        <f>0-(18.57*AJ198)</f>
        <v>-0.79991384880465222</v>
      </c>
      <c r="AL198" s="16">
        <f>(A198 * AJ198) + AK198</f>
        <v>0.80034460478139136</v>
      </c>
      <c r="AM198" s="18">
        <f t="shared" si="113"/>
        <v>0.21537798836958863</v>
      </c>
      <c r="AN198" s="18">
        <f t="shared" si="114"/>
        <v>56.000430755976737</v>
      </c>
      <c r="AO198" s="16">
        <f t="shared" si="115"/>
        <v>64.001723023906948</v>
      </c>
      <c r="AP198" s="18">
        <f>(7-2)/46.43</f>
        <v>0.10768899418479431</v>
      </c>
      <c r="AQ198" s="18">
        <f>2-(18.57*AP198)</f>
        <v>2.1537798836956945E-4</v>
      </c>
      <c r="AR198" s="16">
        <f>(A198 * AP198) + AQ198</f>
        <v>4.0008615119534783</v>
      </c>
    </row>
    <row r="199" spans="1:44" x14ac:dyDescent="0.3">
      <c r="A199" s="4">
        <v>38.61</v>
      </c>
      <c r="B199" s="12">
        <f>(A199*0.065)+10.79</f>
        <v>13.29965</v>
      </c>
      <c r="C199" s="13">
        <f t="shared" si="87"/>
        <v>4.3075597673917727E-2</v>
      </c>
      <c r="D199" s="14">
        <f t="shared" si="88"/>
        <v>47.20008615119535</v>
      </c>
      <c r="E199" s="16">
        <f>A199*C199+D199</f>
        <v>48.863234977385311</v>
      </c>
      <c r="F199" s="14">
        <f t="shared" si="89"/>
        <v>0.10768899418479431</v>
      </c>
      <c r="G199" s="14">
        <f t="shared" si="90"/>
        <v>68.000215377988368</v>
      </c>
      <c r="H199" s="16">
        <f t="shared" si="91"/>
        <v>72.158087443463273</v>
      </c>
      <c r="I199" s="14">
        <f t="shared" si="92"/>
        <v>-0.32306698255438293</v>
      </c>
      <c r="J199" s="14">
        <f t="shared" si="93"/>
        <v>80.999353866034895</v>
      </c>
      <c r="K199" s="16">
        <f t="shared" si="94"/>
        <v>68.525737669610166</v>
      </c>
      <c r="L199" s="14">
        <f t="shared" si="95"/>
        <v>0.21537798836958863</v>
      </c>
      <c r="M199" s="14">
        <f t="shared" si="96"/>
        <v>58.000430755976737</v>
      </c>
      <c r="N199" s="16">
        <f t="shared" si="97"/>
        <v>66.316174886926547</v>
      </c>
      <c r="O199" s="14">
        <f t="shared" si="98"/>
        <v>0.10768899418479431</v>
      </c>
      <c r="P199" s="14">
        <f t="shared" si="99"/>
        <v>33.000215377988368</v>
      </c>
      <c r="Q199" s="16">
        <f t="shared" si="100"/>
        <v>37.158087443463273</v>
      </c>
      <c r="R199" s="14">
        <f t="shared" si="101"/>
        <v>0.32306698255438293</v>
      </c>
      <c r="S199" s="14">
        <f t="shared" si="102"/>
        <v>49.000646133965105</v>
      </c>
      <c r="T199" s="16">
        <f t="shared" si="103"/>
        <v>61.474262330389834</v>
      </c>
      <c r="U199" s="12">
        <f>(67 - 62)/46.43</f>
        <v>0.10768899418479431</v>
      </c>
      <c r="V199" s="12">
        <f>62 - (18.57*U199)</f>
        <v>60.000215377988368</v>
      </c>
      <c r="W199" s="16">
        <f xml:space="preserve"> (A199 * U199) + V199</f>
        <v>64.158087443463273</v>
      </c>
      <c r="X199" s="17">
        <f t="shared" si="104"/>
        <v>4.3075597673917727E-2</v>
      </c>
      <c r="Y199" s="18">
        <f t="shared" si="105"/>
        <v>99.20008615119535</v>
      </c>
      <c r="Z199" s="16">
        <f t="shared" si="106"/>
        <v>100.86323497738532</v>
      </c>
      <c r="AA199" s="18">
        <f>(12-7)/46.43</f>
        <v>0.10768899418479431</v>
      </c>
      <c r="AB199" s="18">
        <f>7-(18.57*AA199)</f>
        <v>5.0002153779883693</v>
      </c>
      <c r="AC199" s="16">
        <f>(A199 * AA199) + AB199</f>
        <v>9.1580874434632769</v>
      </c>
      <c r="AD199" s="18">
        <f t="shared" si="107"/>
        <v>0.10768899418479431</v>
      </c>
      <c r="AE199" s="18">
        <f t="shared" si="108"/>
        <v>10.00021537798837</v>
      </c>
      <c r="AF199" s="16">
        <f t="shared" si="109"/>
        <v>14.158087443463279</v>
      </c>
      <c r="AG199" s="17">
        <f t="shared" si="110"/>
        <v>4.3075597673917727E-2</v>
      </c>
      <c r="AH199" s="18">
        <f t="shared" si="111"/>
        <v>3.2000861511953476</v>
      </c>
      <c r="AI199" s="16">
        <f t="shared" si="112"/>
        <v>4.8632349773853107</v>
      </c>
      <c r="AJ199" s="18">
        <f>(2 - 0)/46.43</f>
        <v>4.3075597673917727E-2</v>
      </c>
      <c r="AK199" s="18">
        <f>0-(18.57*AJ199)</f>
        <v>-0.79991384880465222</v>
      </c>
      <c r="AL199" s="16">
        <f>(A199 * AJ199) + AK199</f>
        <v>0.86323497738531119</v>
      </c>
      <c r="AM199" s="18">
        <f t="shared" si="113"/>
        <v>0.21537798836958863</v>
      </c>
      <c r="AN199" s="18">
        <f t="shared" si="114"/>
        <v>56.000430755976737</v>
      </c>
      <c r="AO199" s="16">
        <f t="shared" si="115"/>
        <v>64.316174886926547</v>
      </c>
      <c r="AP199" s="18">
        <f>(7-2)/46.43</f>
        <v>0.10768899418479431</v>
      </c>
      <c r="AQ199" s="18">
        <f>2-(18.57*AP199)</f>
        <v>2.1537798836956945E-4</v>
      </c>
      <c r="AR199" s="16">
        <f>(A199 * AP199) + AQ199</f>
        <v>4.1580874434632777</v>
      </c>
    </row>
    <row r="200" spans="1:44" x14ac:dyDescent="0.3">
      <c r="A200" s="4">
        <v>39.590000000000003</v>
      </c>
      <c r="B200" s="12">
        <f>(A200*0.065)+10.79</f>
        <v>13.363350000000001</v>
      </c>
      <c r="C200" s="13">
        <f t="shared" si="87"/>
        <v>4.3075597673917727E-2</v>
      </c>
      <c r="D200" s="14">
        <f t="shared" si="88"/>
        <v>47.20008615119535</v>
      </c>
      <c r="E200" s="16">
        <f>A200*C200+D200</f>
        <v>48.905449063105756</v>
      </c>
      <c r="F200" s="14">
        <f t="shared" si="89"/>
        <v>0.10768899418479431</v>
      </c>
      <c r="G200" s="14">
        <f t="shared" si="90"/>
        <v>68.000215377988368</v>
      </c>
      <c r="H200" s="16">
        <f t="shared" si="91"/>
        <v>72.263622657764373</v>
      </c>
      <c r="I200" s="14">
        <f t="shared" si="92"/>
        <v>-0.32306698255438293</v>
      </c>
      <c r="J200" s="14">
        <f t="shared" si="93"/>
        <v>80.999353866034895</v>
      </c>
      <c r="K200" s="16">
        <f t="shared" si="94"/>
        <v>68.209132026706868</v>
      </c>
      <c r="L200" s="14">
        <f t="shared" si="95"/>
        <v>0.21537798836958863</v>
      </c>
      <c r="M200" s="14">
        <f t="shared" si="96"/>
        <v>58.000430755976737</v>
      </c>
      <c r="N200" s="16">
        <f t="shared" si="97"/>
        <v>66.527245315528745</v>
      </c>
      <c r="O200" s="14">
        <f t="shared" si="98"/>
        <v>0.10768899418479431</v>
      </c>
      <c r="P200" s="14">
        <f t="shared" si="99"/>
        <v>33.000215377988368</v>
      </c>
      <c r="Q200" s="16">
        <f t="shared" si="100"/>
        <v>37.263622657764373</v>
      </c>
      <c r="R200" s="14">
        <f t="shared" si="101"/>
        <v>0.32306698255438293</v>
      </c>
      <c r="S200" s="14">
        <f t="shared" si="102"/>
        <v>49.000646133965105</v>
      </c>
      <c r="T200" s="16">
        <f t="shared" si="103"/>
        <v>61.790867973293125</v>
      </c>
      <c r="U200" s="12">
        <f>(67 - 62)/46.43</f>
        <v>0.10768899418479431</v>
      </c>
      <c r="V200" s="12">
        <f>62 - (18.57*U200)</f>
        <v>60.000215377988368</v>
      </c>
      <c r="W200" s="16">
        <f xml:space="preserve"> (A200 * U200) + V200</f>
        <v>64.263622657764373</v>
      </c>
      <c r="X200" s="17">
        <f t="shared" si="104"/>
        <v>4.3075597673917727E-2</v>
      </c>
      <c r="Y200" s="18">
        <f t="shared" si="105"/>
        <v>99.20008615119535</v>
      </c>
      <c r="Z200" s="16">
        <f t="shared" si="106"/>
        <v>100.90544906310575</v>
      </c>
      <c r="AA200" s="18">
        <f>(12-7)/46.43</f>
        <v>0.10768899418479431</v>
      </c>
      <c r="AB200" s="18">
        <f>7-(18.57*AA200)</f>
        <v>5.0002153779883693</v>
      </c>
      <c r="AC200" s="16">
        <f>(A200 * AA200) + AB200</f>
        <v>9.2636226577643761</v>
      </c>
      <c r="AD200" s="18">
        <f t="shared" si="107"/>
        <v>0.10768899418479431</v>
      </c>
      <c r="AE200" s="18">
        <f t="shared" si="108"/>
        <v>10.00021537798837</v>
      </c>
      <c r="AF200" s="16">
        <f t="shared" si="109"/>
        <v>14.263622657764378</v>
      </c>
      <c r="AG200" s="17">
        <f t="shared" si="110"/>
        <v>4.3075597673917727E-2</v>
      </c>
      <c r="AH200" s="18">
        <f t="shared" si="111"/>
        <v>3.2000861511953476</v>
      </c>
      <c r="AI200" s="16">
        <f t="shared" si="112"/>
        <v>4.9054490631057508</v>
      </c>
      <c r="AJ200" s="18">
        <f>(2 - 0)/46.43</f>
        <v>4.3075597673917727E-2</v>
      </c>
      <c r="AK200" s="18">
        <f>0-(18.57*AJ200)</f>
        <v>-0.79991384880465222</v>
      </c>
      <c r="AL200" s="16">
        <f>(A200 * AJ200) + AK200</f>
        <v>0.9054490631057508</v>
      </c>
      <c r="AM200" s="18">
        <f t="shared" si="113"/>
        <v>0.21537798836958863</v>
      </c>
      <c r="AN200" s="18">
        <f t="shared" si="114"/>
        <v>56.000430755976737</v>
      </c>
      <c r="AO200" s="16">
        <f t="shared" si="115"/>
        <v>64.527245315528745</v>
      </c>
      <c r="AP200" s="18">
        <f>(7-2)/46.43</f>
        <v>0.10768899418479431</v>
      </c>
      <c r="AQ200" s="18">
        <f>2-(18.57*AP200)</f>
        <v>2.1537798836956945E-4</v>
      </c>
      <c r="AR200" s="16">
        <f>(A200 * AP200) + AQ200</f>
        <v>4.263622657764377</v>
      </c>
    </row>
    <row r="201" spans="1:44" x14ac:dyDescent="0.3">
      <c r="A201" s="4">
        <v>40.08</v>
      </c>
      <c r="B201" s="12">
        <f>(A201*0.065)+10.79</f>
        <v>13.395199999999999</v>
      </c>
      <c r="C201" s="13">
        <f t="shared" si="87"/>
        <v>4.3075597673917727E-2</v>
      </c>
      <c r="D201" s="14">
        <f t="shared" si="88"/>
        <v>47.20008615119535</v>
      </c>
      <c r="E201" s="16">
        <f>A201*C201+D201</f>
        <v>48.926556105965972</v>
      </c>
      <c r="F201" s="14">
        <f t="shared" si="89"/>
        <v>0.10768899418479431</v>
      </c>
      <c r="G201" s="14">
        <f t="shared" si="90"/>
        <v>68.000215377988368</v>
      </c>
      <c r="H201" s="16">
        <f t="shared" si="91"/>
        <v>72.316390264914929</v>
      </c>
      <c r="I201" s="14">
        <f t="shared" si="92"/>
        <v>-0.32306698255438293</v>
      </c>
      <c r="J201" s="14">
        <f t="shared" si="93"/>
        <v>80.999353866034895</v>
      </c>
      <c r="K201" s="16">
        <f t="shared" si="94"/>
        <v>68.050829205255226</v>
      </c>
      <c r="L201" s="14">
        <f t="shared" si="95"/>
        <v>0.21537798836958863</v>
      </c>
      <c r="M201" s="14">
        <f t="shared" si="96"/>
        <v>58.000430755976737</v>
      </c>
      <c r="N201" s="16">
        <f t="shared" si="97"/>
        <v>66.632780529829844</v>
      </c>
      <c r="O201" s="14">
        <f t="shared" si="98"/>
        <v>0.10768899418479431</v>
      </c>
      <c r="P201" s="14">
        <f t="shared" si="99"/>
        <v>33.000215377988368</v>
      </c>
      <c r="Q201" s="16">
        <f t="shared" si="100"/>
        <v>37.316390264914922</v>
      </c>
      <c r="R201" s="14">
        <f t="shared" si="101"/>
        <v>0.32306698255438293</v>
      </c>
      <c r="S201" s="14">
        <f t="shared" si="102"/>
        <v>49.000646133965105</v>
      </c>
      <c r="T201" s="16">
        <f t="shared" si="103"/>
        <v>61.949170794744774</v>
      </c>
      <c r="U201" s="12">
        <f>(67 - 62)/46.43</f>
        <v>0.10768899418479431</v>
      </c>
      <c r="V201" s="12">
        <f>62 - (18.57*U201)</f>
        <v>60.000215377988368</v>
      </c>
      <c r="W201" s="16">
        <f xml:space="preserve"> (A201 * U201) + V201</f>
        <v>64.316390264914929</v>
      </c>
      <c r="X201" s="17">
        <f t="shared" si="104"/>
        <v>4.3075597673917727E-2</v>
      </c>
      <c r="Y201" s="18">
        <f t="shared" si="105"/>
        <v>99.20008615119535</v>
      </c>
      <c r="Z201" s="16">
        <f t="shared" si="106"/>
        <v>100.92655610596597</v>
      </c>
      <c r="AA201" s="18">
        <f>(12-7)/46.43</f>
        <v>0.10768899418479431</v>
      </c>
      <c r="AB201" s="18">
        <f>7-(18.57*AA201)</f>
        <v>5.0002153779883693</v>
      </c>
      <c r="AC201" s="16">
        <f>(A201 * AA201) + AB201</f>
        <v>9.3163902649149257</v>
      </c>
      <c r="AD201" s="18">
        <f t="shared" si="107"/>
        <v>0.10768899418479431</v>
      </c>
      <c r="AE201" s="18">
        <f t="shared" si="108"/>
        <v>10.00021537798837</v>
      </c>
      <c r="AF201" s="16">
        <f t="shared" si="109"/>
        <v>14.316390264914926</v>
      </c>
      <c r="AG201" s="17">
        <f t="shared" si="110"/>
        <v>4.3075597673917727E-2</v>
      </c>
      <c r="AH201" s="18">
        <f t="shared" si="111"/>
        <v>3.2000861511953476</v>
      </c>
      <c r="AI201" s="16">
        <f t="shared" si="112"/>
        <v>4.9265561059659699</v>
      </c>
      <c r="AJ201" s="18">
        <f>(2 - 0)/46.43</f>
        <v>4.3075597673917727E-2</v>
      </c>
      <c r="AK201" s="18">
        <f>0-(18.57*AJ201)</f>
        <v>-0.79991384880465222</v>
      </c>
      <c r="AL201" s="16">
        <f>(A201 * AJ201) + AK201</f>
        <v>0.92655610596597016</v>
      </c>
      <c r="AM201" s="18">
        <f t="shared" si="113"/>
        <v>0.21537798836958863</v>
      </c>
      <c r="AN201" s="18">
        <f t="shared" si="114"/>
        <v>56.000430755976737</v>
      </c>
      <c r="AO201" s="16">
        <f t="shared" si="115"/>
        <v>64.632780529829844</v>
      </c>
      <c r="AP201" s="18">
        <f>(7-2)/46.43</f>
        <v>0.10768899418479431</v>
      </c>
      <c r="AQ201" s="18">
        <f>2-(18.57*AP201)</f>
        <v>2.1537798836956945E-4</v>
      </c>
      <c r="AR201" s="16">
        <f>(A201 * AP201) + AQ201</f>
        <v>4.3163902649149257</v>
      </c>
    </row>
    <row r="202" spans="1:44" x14ac:dyDescent="0.3">
      <c r="A202" s="4">
        <v>40.08</v>
      </c>
      <c r="B202" s="12">
        <f>(A202*0.065)+10.79</f>
        <v>13.395199999999999</v>
      </c>
      <c r="C202" s="13">
        <f t="shared" si="87"/>
        <v>4.3075597673917727E-2</v>
      </c>
      <c r="D202" s="14">
        <f t="shared" si="88"/>
        <v>47.20008615119535</v>
      </c>
      <c r="E202" s="16">
        <f>A202*C202+D202</f>
        <v>48.926556105965972</v>
      </c>
      <c r="F202" s="14">
        <f t="shared" si="89"/>
        <v>0.10768899418479431</v>
      </c>
      <c r="G202" s="14">
        <f t="shared" si="90"/>
        <v>68.000215377988368</v>
      </c>
      <c r="H202" s="16">
        <f t="shared" si="91"/>
        <v>72.316390264914929</v>
      </c>
      <c r="I202" s="14">
        <f t="shared" si="92"/>
        <v>-0.32306698255438293</v>
      </c>
      <c r="J202" s="14">
        <f t="shared" si="93"/>
        <v>80.999353866034895</v>
      </c>
      <c r="K202" s="16">
        <f t="shared" si="94"/>
        <v>68.050829205255226</v>
      </c>
      <c r="L202" s="14">
        <f t="shared" si="95"/>
        <v>0.21537798836958863</v>
      </c>
      <c r="M202" s="14">
        <f t="shared" si="96"/>
        <v>58.000430755976737</v>
      </c>
      <c r="N202" s="16">
        <f t="shared" si="97"/>
        <v>66.632780529829844</v>
      </c>
      <c r="O202" s="14">
        <f t="shared" si="98"/>
        <v>0.10768899418479431</v>
      </c>
      <c r="P202" s="14">
        <f t="shared" si="99"/>
        <v>33.000215377988368</v>
      </c>
      <c r="Q202" s="16">
        <f t="shared" si="100"/>
        <v>37.316390264914922</v>
      </c>
      <c r="R202" s="14">
        <f t="shared" si="101"/>
        <v>0.32306698255438293</v>
      </c>
      <c r="S202" s="14">
        <f t="shared" si="102"/>
        <v>49.000646133965105</v>
      </c>
      <c r="T202" s="16">
        <f t="shared" si="103"/>
        <v>61.949170794744774</v>
      </c>
      <c r="U202" s="12">
        <f>(67 - 62)/46.43</f>
        <v>0.10768899418479431</v>
      </c>
      <c r="V202" s="12">
        <f>62 - (18.57*U202)</f>
        <v>60.000215377988368</v>
      </c>
      <c r="W202" s="16">
        <f xml:space="preserve"> (A202 * U202) + V202</f>
        <v>64.316390264914929</v>
      </c>
      <c r="X202" s="17">
        <f t="shared" si="104"/>
        <v>4.3075597673917727E-2</v>
      </c>
      <c r="Y202" s="18">
        <f t="shared" si="105"/>
        <v>99.20008615119535</v>
      </c>
      <c r="Z202" s="16">
        <f t="shared" si="106"/>
        <v>100.92655610596597</v>
      </c>
      <c r="AA202" s="18">
        <f>(12-7)/46.43</f>
        <v>0.10768899418479431</v>
      </c>
      <c r="AB202" s="18">
        <f>7-(18.57*AA202)</f>
        <v>5.0002153779883693</v>
      </c>
      <c r="AC202" s="16">
        <f>(A202 * AA202) + AB202</f>
        <v>9.3163902649149257</v>
      </c>
      <c r="AD202" s="18">
        <f t="shared" si="107"/>
        <v>0.10768899418479431</v>
      </c>
      <c r="AE202" s="18">
        <f t="shared" si="108"/>
        <v>10.00021537798837</v>
      </c>
      <c r="AF202" s="16">
        <f t="shared" si="109"/>
        <v>14.316390264914926</v>
      </c>
      <c r="AG202" s="17">
        <f t="shared" si="110"/>
        <v>4.3075597673917727E-2</v>
      </c>
      <c r="AH202" s="18">
        <f t="shared" si="111"/>
        <v>3.2000861511953476</v>
      </c>
      <c r="AI202" s="16">
        <f t="shared" si="112"/>
        <v>4.9265561059659699</v>
      </c>
      <c r="AJ202" s="18">
        <f>(2 - 0)/46.43</f>
        <v>4.3075597673917727E-2</v>
      </c>
      <c r="AK202" s="18">
        <f>0-(18.57*AJ202)</f>
        <v>-0.79991384880465222</v>
      </c>
      <c r="AL202" s="16">
        <f>(A202 * AJ202) + AK202</f>
        <v>0.92655610596597016</v>
      </c>
      <c r="AM202" s="18">
        <f t="shared" si="113"/>
        <v>0.21537798836958863</v>
      </c>
      <c r="AN202" s="18">
        <f t="shared" si="114"/>
        <v>56.000430755976737</v>
      </c>
      <c r="AO202" s="16">
        <f t="shared" si="115"/>
        <v>64.632780529829844</v>
      </c>
      <c r="AP202" s="18">
        <f>(7-2)/46.43</f>
        <v>0.10768899418479431</v>
      </c>
      <c r="AQ202" s="18">
        <f>2-(18.57*AP202)</f>
        <v>2.1537798836956945E-4</v>
      </c>
      <c r="AR202" s="16">
        <f>(A202 * AP202) + AQ202</f>
        <v>4.3163902649149257</v>
      </c>
    </row>
    <row r="203" spans="1:44" x14ac:dyDescent="0.3">
      <c r="A203" s="4">
        <v>40.57</v>
      </c>
      <c r="B203" s="12">
        <f>(A203*0.065)+10.79</f>
        <v>13.427049999999999</v>
      </c>
      <c r="C203" s="13">
        <f t="shared" si="87"/>
        <v>4.3075597673917727E-2</v>
      </c>
      <c r="D203" s="14">
        <f t="shared" si="88"/>
        <v>47.20008615119535</v>
      </c>
      <c r="E203" s="16">
        <f>A203*C203+D203</f>
        <v>48.947663148826194</v>
      </c>
      <c r="F203" s="14">
        <f t="shared" si="89"/>
        <v>0.10768899418479431</v>
      </c>
      <c r="G203" s="14">
        <f t="shared" si="90"/>
        <v>68.000215377988368</v>
      </c>
      <c r="H203" s="16">
        <f t="shared" si="91"/>
        <v>72.369157872065472</v>
      </c>
      <c r="I203" s="14">
        <f t="shared" si="92"/>
        <v>-0.32306698255438293</v>
      </c>
      <c r="J203" s="14">
        <f t="shared" si="93"/>
        <v>80.999353866034895</v>
      </c>
      <c r="K203" s="16">
        <f t="shared" si="94"/>
        <v>67.892526383803585</v>
      </c>
      <c r="L203" s="14">
        <f t="shared" si="95"/>
        <v>0.21537798836958863</v>
      </c>
      <c r="M203" s="14">
        <f t="shared" si="96"/>
        <v>58.000430755976737</v>
      </c>
      <c r="N203" s="16">
        <f t="shared" si="97"/>
        <v>66.738315744130944</v>
      </c>
      <c r="O203" s="14">
        <f t="shared" si="98"/>
        <v>0.10768899418479431</v>
      </c>
      <c r="P203" s="14">
        <f t="shared" si="99"/>
        <v>33.000215377988368</v>
      </c>
      <c r="Q203" s="16">
        <f t="shared" si="100"/>
        <v>37.369157872065472</v>
      </c>
      <c r="R203" s="14">
        <f t="shared" si="101"/>
        <v>0.32306698255438293</v>
      </c>
      <c r="S203" s="14">
        <f t="shared" si="102"/>
        <v>49.000646133965105</v>
      </c>
      <c r="T203" s="16">
        <f t="shared" si="103"/>
        <v>62.107473616196422</v>
      </c>
      <c r="U203" s="12">
        <f>(67 - 62)/46.43</f>
        <v>0.10768899418479431</v>
      </c>
      <c r="V203" s="12">
        <f>62 - (18.57*U203)</f>
        <v>60.000215377988368</v>
      </c>
      <c r="W203" s="16">
        <f xml:space="preserve"> (A203 * U203) + V203</f>
        <v>64.369157872065472</v>
      </c>
      <c r="X203" s="17">
        <f t="shared" si="104"/>
        <v>4.3075597673917727E-2</v>
      </c>
      <c r="Y203" s="18">
        <f t="shared" si="105"/>
        <v>99.20008615119535</v>
      </c>
      <c r="Z203" s="16">
        <f t="shared" si="106"/>
        <v>100.94766314882619</v>
      </c>
      <c r="AA203" s="18">
        <f>(12-7)/46.43</f>
        <v>0.10768899418479431</v>
      </c>
      <c r="AB203" s="18">
        <f>7-(18.57*AA203)</f>
        <v>5.0002153779883693</v>
      </c>
      <c r="AC203" s="16">
        <f>(A203 * AA203) + AB203</f>
        <v>9.3691578720654753</v>
      </c>
      <c r="AD203" s="18">
        <f t="shared" si="107"/>
        <v>0.10768899418479431</v>
      </c>
      <c r="AE203" s="18">
        <f t="shared" si="108"/>
        <v>10.00021537798837</v>
      </c>
      <c r="AF203" s="16">
        <f t="shared" si="109"/>
        <v>14.369157872065475</v>
      </c>
      <c r="AG203" s="17">
        <f t="shared" si="110"/>
        <v>4.3075597673917727E-2</v>
      </c>
      <c r="AH203" s="18">
        <f t="shared" si="111"/>
        <v>3.2000861511953476</v>
      </c>
      <c r="AI203" s="16">
        <f t="shared" si="112"/>
        <v>4.94766314882619</v>
      </c>
      <c r="AJ203" s="18">
        <f>(2 - 0)/46.43</f>
        <v>4.3075597673917727E-2</v>
      </c>
      <c r="AK203" s="18">
        <f>0-(18.57*AJ203)</f>
        <v>-0.79991384880465222</v>
      </c>
      <c r="AL203" s="16">
        <f>(A203 * AJ203) + AK203</f>
        <v>0.94766314882618996</v>
      </c>
      <c r="AM203" s="18">
        <f t="shared" si="113"/>
        <v>0.21537798836958863</v>
      </c>
      <c r="AN203" s="18">
        <f t="shared" si="114"/>
        <v>56.000430755976737</v>
      </c>
      <c r="AO203" s="16">
        <f t="shared" si="115"/>
        <v>64.738315744130944</v>
      </c>
      <c r="AP203" s="18">
        <f>(7-2)/46.43</f>
        <v>0.10768899418479431</v>
      </c>
      <c r="AQ203" s="18">
        <f>2-(18.57*AP203)</f>
        <v>2.1537798836956945E-4</v>
      </c>
      <c r="AR203" s="16">
        <f>(A203 * AP203) + AQ203</f>
        <v>4.3691578720654745</v>
      </c>
    </row>
    <row r="204" spans="1:44" x14ac:dyDescent="0.3">
      <c r="A204" s="4">
        <v>40.57</v>
      </c>
      <c r="B204" s="12">
        <f>(A204*0.065)+10.79</f>
        <v>13.427049999999999</v>
      </c>
      <c r="C204" s="13">
        <f t="shared" si="87"/>
        <v>4.3075597673917727E-2</v>
      </c>
      <c r="D204" s="14">
        <f t="shared" si="88"/>
        <v>47.20008615119535</v>
      </c>
      <c r="E204" s="16">
        <f>A204*C204+D204</f>
        <v>48.947663148826194</v>
      </c>
      <c r="F204" s="14">
        <f t="shared" si="89"/>
        <v>0.10768899418479431</v>
      </c>
      <c r="G204" s="14">
        <f t="shared" si="90"/>
        <v>68.000215377988368</v>
      </c>
      <c r="H204" s="16">
        <f t="shared" si="91"/>
        <v>72.369157872065472</v>
      </c>
      <c r="I204" s="14">
        <f t="shared" si="92"/>
        <v>-0.32306698255438293</v>
      </c>
      <c r="J204" s="14">
        <f t="shared" si="93"/>
        <v>80.999353866034895</v>
      </c>
      <c r="K204" s="16">
        <f t="shared" si="94"/>
        <v>67.892526383803585</v>
      </c>
      <c r="L204" s="14">
        <f t="shared" si="95"/>
        <v>0.21537798836958863</v>
      </c>
      <c r="M204" s="14">
        <f t="shared" si="96"/>
        <v>58.000430755976737</v>
      </c>
      <c r="N204" s="16">
        <f t="shared" si="97"/>
        <v>66.738315744130944</v>
      </c>
      <c r="O204" s="14">
        <f t="shared" si="98"/>
        <v>0.10768899418479431</v>
      </c>
      <c r="P204" s="14">
        <f t="shared" si="99"/>
        <v>33.000215377988368</v>
      </c>
      <c r="Q204" s="16">
        <f t="shared" si="100"/>
        <v>37.369157872065472</v>
      </c>
      <c r="R204" s="14">
        <f t="shared" si="101"/>
        <v>0.32306698255438293</v>
      </c>
      <c r="S204" s="14">
        <f t="shared" si="102"/>
        <v>49.000646133965105</v>
      </c>
      <c r="T204" s="16">
        <f t="shared" si="103"/>
        <v>62.107473616196422</v>
      </c>
      <c r="U204" s="12">
        <f>(67 - 62)/46.43</f>
        <v>0.10768899418479431</v>
      </c>
      <c r="V204" s="12">
        <f>62 - (18.57*U204)</f>
        <v>60.000215377988368</v>
      </c>
      <c r="W204" s="16">
        <f xml:space="preserve"> (A204 * U204) + V204</f>
        <v>64.369157872065472</v>
      </c>
      <c r="X204" s="17">
        <f t="shared" si="104"/>
        <v>4.3075597673917727E-2</v>
      </c>
      <c r="Y204" s="18">
        <f t="shared" si="105"/>
        <v>99.20008615119535</v>
      </c>
      <c r="Z204" s="16">
        <f t="shared" si="106"/>
        <v>100.94766314882619</v>
      </c>
      <c r="AA204" s="18">
        <f>(12-7)/46.43</f>
        <v>0.10768899418479431</v>
      </c>
      <c r="AB204" s="18">
        <f>7-(18.57*AA204)</f>
        <v>5.0002153779883693</v>
      </c>
      <c r="AC204" s="16">
        <f>(A204 * AA204) + AB204</f>
        <v>9.3691578720654753</v>
      </c>
      <c r="AD204" s="18">
        <f t="shared" si="107"/>
        <v>0.10768899418479431</v>
      </c>
      <c r="AE204" s="18">
        <f t="shared" si="108"/>
        <v>10.00021537798837</v>
      </c>
      <c r="AF204" s="16">
        <f t="shared" si="109"/>
        <v>14.369157872065475</v>
      </c>
      <c r="AG204" s="17">
        <f t="shared" si="110"/>
        <v>4.3075597673917727E-2</v>
      </c>
      <c r="AH204" s="18">
        <f t="shared" si="111"/>
        <v>3.2000861511953476</v>
      </c>
      <c r="AI204" s="16">
        <f t="shared" si="112"/>
        <v>4.94766314882619</v>
      </c>
      <c r="AJ204" s="18">
        <f>(2 - 0)/46.43</f>
        <v>4.3075597673917727E-2</v>
      </c>
      <c r="AK204" s="18">
        <f>0-(18.57*AJ204)</f>
        <v>-0.79991384880465222</v>
      </c>
      <c r="AL204" s="16">
        <f>(A204 * AJ204) + AK204</f>
        <v>0.94766314882618996</v>
      </c>
      <c r="AM204" s="18">
        <f t="shared" si="113"/>
        <v>0.21537798836958863</v>
      </c>
      <c r="AN204" s="18">
        <f t="shared" si="114"/>
        <v>56.000430755976737</v>
      </c>
      <c r="AO204" s="16">
        <f t="shared" si="115"/>
        <v>64.738315744130944</v>
      </c>
      <c r="AP204" s="18">
        <f>(7-2)/46.43</f>
        <v>0.10768899418479431</v>
      </c>
      <c r="AQ204" s="18">
        <f>2-(18.57*AP204)</f>
        <v>2.1537798836956945E-4</v>
      </c>
      <c r="AR204" s="16">
        <f>(A204 * AP204) + AQ204</f>
        <v>4.3691578720654745</v>
      </c>
    </row>
    <row r="205" spans="1:44" x14ac:dyDescent="0.3">
      <c r="A205" s="4">
        <v>40.57</v>
      </c>
      <c r="B205" s="12">
        <f>(A205*0.065)+10.79</f>
        <v>13.427049999999999</v>
      </c>
      <c r="C205" s="13">
        <f t="shared" si="87"/>
        <v>4.3075597673917727E-2</v>
      </c>
      <c r="D205" s="14">
        <f t="shared" si="88"/>
        <v>47.20008615119535</v>
      </c>
      <c r="E205" s="16">
        <f>A205*C205+D205</f>
        <v>48.947663148826194</v>
      </c>
      <c r="F205" s="14">
        <f t="shared" si="89"/>
        <v>0.10768899418479431</v>
      </c>
      <c r="G205" s="14">
        <f t="shared" si="90"/>
        <v>68.000215377988368</v>
      </c>
      <c r="H205" s="16">
        <f t="shared" si="91"/>
        <v>72.369157872065472</v>
      </c>
      <c r="I205" s="14">
        <f t="shared" si="92"/>
        <v>-0.32306698255438293</v>
      </c>
      <c r="J205" s="14">
        <f t="shared" si="93"/>
        <v>80.999353866034895</v>
      </c>
      <c r="K205" s="16">
        <f t="shared" si="94"/>
        <v>67.892526383803585</v>
      </c>
      <c r="L205" s="14">
        <f t="shared" si="95"/>
        <v>0.21537798836958863</v>
      </c>
      <c r="M205" s="14">
        <f t="shared" si="96"/>
        <v>58.000430755976737</v>
      </c>
      <c r="N205" s="16">
        <f t="shared" si="97"/>
        <v>66.738315744130944</v>
      </c>
      <c r="O205" s="14">
        <f t="shared" si="98"/>
        <v>0.10768899418479431</v>
      </c>
      <c r="P205" s="14">
        <f t="shared" si="99"/>
        <v>33.000215377988368</v>
      </c>
      <c r="Q205" s="16">
        <f t="shared" si="100"/>
        <v>37.369157872065472</v>
      </c>
      <c r="R205" s="14">
        <f t="shared" si="101"/>
        <v>0.32306698255438293</v>
      </c>
      <c r="S205" s="14">
        <f t="shared" si="102"/>
        <v>49.000646133965105</v>
      </c>
      <c r="T205" s="16">
        <f t="shared" si="103"/>
        <v>62.107473616196422</v>
      </c>
      <c r="U205" s="12">
        <f>(67 - 62)/46.43</f>
        <v>0.10768899418479431</v>
      </c>
      <c r="V205" s="12">
        <f>62 - (18.57*U205)</f>
        <v>60.000215377988368</v>
      </c>
      <c r="W205" s="16">
        <f xml:space="preserve"> (A205 * U205) + V205</f>
        <v>64.369157872065472</v>
      </c>
      <c r="X205" s="17">
        <f t="shared" si="104"/>
        <v>4.3075597673917727E-2</v>
      </c>
      <c r="Y205" s="18">
        <f t="shared" si="105"/>
        <v>99.20008615119535</v>
      </c>
      <c r="Z205" s="16">
        <f t="shared" si="106"/>
        <v>100.94766314882619</v>
      </c>
      <c r="AA205" s="18">
        <f>(12-7)/46.43</f>
        <v>0.10768899418479431</v>
      </c>
      <c r="AB205" s="18">
        <f>7-(18.57*AA205)</f>
        <v>5.0002153779883693</v>
      </c>
      <c r="AC205" s="16">
        <f>(A205 * AA205) + AB205</f>
        <v>9.3691578720654753</v>
      </c>
      <c r="AD205" s="18">
        <f t="shared" si="107"/>
        <v>0.10768899418479431</v>
      </c>
      <c r="AE205" s="18">
        <f t="shared" si="108"/>
        <v>10.00021537798837</v>
      </c>
      <c r="AF205" s="16">
        <f t="shared" si="109"/>
        <v>14.369157872065475</v>
      </c>
      <c r="AG205" s="17">
        <f t="shared" si="110"/>
        <v>4.3075597673917727E-2</v>
      </c>
      <c r="AH205" s="18">
        <f t="shared" si="111"/>
        <v>3.2000861511953476</v>
      </c>
      <c r="AI205" s="16">
        <f t="shared" si="112"/>
        <v>4.94766314882619</v>
      </c>
      <c r="AJ205" s="18">
        <f>(2 - 0)/46.43</f>
        <v>4.3075597673917727E-2</v>
      </c>
      <c r="AK205" s="18">
        <f>0-(18.57*AJ205)</f>
        <v>-0.79991384880465222</v>
      </c>
      <c r="AL205" s="16">
        <f>(A205 * AJ205) + AK205</f>
        <v>0.94766314882618996</v>
      </c>
      <c r="AM205" s="18">
        <f t="shared" si="113"/>
        <v>0.21537798836958863</v>
      </c>
      <c r="AN205" s="18">
        <f t="shared" si="114"/>
        <v>56.000430755976737</v>
      </c>
      <c r="AO205" s="16">
        <f t="shared" si="115"/>
        <v>64.738315744130944</v>
      </c>
      <c r="AP205" s="18">
        <f>(7-2)/46.43</f>
        <v>0.10768899418479431</v>
      </c>
      <c r="AQ205" s="18">
        <f>2-(18.57*AP205)</f>
        <v>2.1537798836956945E-4</v>
      </c>
      <c r="AR205" s="16">
        <f>(A205 * AP205) + AQ205</f>
        <v>4.3691578720654745</v>
      </c>
    </row>
    <row r="206" spans="1:44" x14ac:dyDescent="0.3">
      <c r="A206" s="4">
        <v>41.06</v>
      </c>
      <c r="B206" s="12">
        <f>(A206*0.065)+10.79</f>
        <v>13.4589</v>
      </c>
      <c r="C206" s="13">
        <f t="shared" si="87"/>
        <v>4.3075597673917727E-2</v>
      </c>
      <c r="D206" s="14">
        <f t="shared" si="88"/>
        <v>47.20008615119535</v>
      </c>
      <c r="E206" s="16">
        <f>A206*C206+D206</f>
        <v>48.96877019168641</v>
      </c>
      <c r="F206" s="14">
        <f t="shared" si="89"/>
        <v>0.10768899418479431</v>
      </c>
      <c r="G206" s="14">
        <f t="shared" si="90"/>
        <v>68.000215377988368</v>
      </c>
      <c r="H206" s="16">
        <f t="shared" si="91"/>
        <v>72.421925479216029</v>
      </c>
      <c r="I206" s="14">
        <f t="shared" si="92"/>
        <v>-0.32306698255438293</v>
      </c>
      <c r="J206" s="14">
        <f t="shared" si="93"/>
        <v>80.999353866034895</v>
      </c>
      <c r="K206" s="16">
        <f t="shared" si="94"/>
        <v>67.734223562351929</v>
      </c>
      <c r="L206" s="14">
        <f t="shared" si="95"/>
        <v>0.21537798836958863</v>
      </c>
      <c r="M206" s="14">
        <f t="shared" si="96"/>
        <v>58.000430755976737</v>
      </c>
      <c r="N206" s="16">
        <f t="shared" si="97"/>
        <v>66.843850958432043</v>
      </c>
      <c r="O206" s="14">
        <f t="shared" si="98"/>
        <v>0.10768899418479431</v>
      </c>
      <c r="P206" s="14">
        <f t="shared" si="99"/>
        <v>33.000215377988368</v>
      </c>
      <c r="Q206" s="16">
        <f t="shared" si="100"/>
        <v>37.421925479216021</v>
      </c>
      <c r="R206" s="14">
        <f t="shared" si="101"/>
        <v>0.32306698255438293</v>
      </c>
      <c r="S206" s="14">
        <f t="shared" si="102"/>
        <v>49.000646133965105</v>
      </c>
      <c r="T206" s="16">
        <f t="shared" si="103"/>
        <v>62.265776437648071</v>
      </c>
      <c r="U206" s="12">
        <f>(67 - 62)/46.43</f>
        <v>0.10768899418479431</v>
      </c>
      <c r="V206" s="12">
        <f>62 - (18.57*U206)</f>
        <v>60.000215377988368</v>
      </c>
      <c r="W206" s="16">
        <f xml:space="preserve"> (A206 * U206) + V206</f>
        <v>64.421925479216029</v>
      </c>
      <c r="X206" s="17">
        <f t="shared" si="104"/>
        <v>4.3075597673917727E-2</v>
      </c>
      <c r="Y206" s="18">
        <f t="shared" si="105"/>
        <v>99.20008615119535</v>
      </c>
      <c r="Z206" s="16">
        <f t="shared" si="106"/>
        <v>100.96877019168642</v>
      </c>
      <c r="AA206" s="18">
        <f>(12-7)/46.43</f>
        <v>0.10768899418479431</v>
      </c>
      <c r="AB206" s="18">
        <f>7-(18.57*AA206)</f>
        <v>5.0002153779883693</v>
      </c>
      <c r="AC206" s="16">
        <f>(A206 * AA206) + AB206</f>
        <v>9.421925479216025</v>
      </c>
      <c r="AD206" s="18">
        <f t="shared" si="107"/>
        <v>0.10768899418479431</v>
      </c>
      <c r="AE206" s="18">
        <f t="shared" si="108"/>
        <v>10.00021537798837</v>
      </c>
      <c r="AF206" s="16">
        <f t="shared" si="109"/>
        <v>14.421925479216025</v>
      </c>
      <c r="AG206" s="17">
        <f t="shared" si="110"/>
        <v>4.3075597673917727E-2</v>
      </c>
      <c r="AH206" s="18">
        <f t="shared" si="111"/>
        <v>3.2000861511953476</v>
      </c>
      <c r="AI206" s="16">
        <f t="shared" si="112"/>
        <v>4.96877019168641</v>
      </c>
      <c r="AJ206" s="18">
        <f>(2 - 0)/46.43</f>
        <v>4.3075597673917727E-2</v>
      </c>
      <c r="AK206" s="18">
        <f>0-(18.57*AJ206)</f>
        <v>-0.79991384880465222</v>
      </c>
      <c r="AL206" s="16">
        <f>(A206 * AJ206) + AK206</f>
        <v>0.96877019168640977</v>
      </c>
      <c r="AM206" s="18">
        <f t="shared" si="113"/>
        <v>0.21537798836958863</v>
      </c>
      <c r="AN206" s="18">
        <f t="shared" si="114"/>
        <v>56.000430755976737</v>
      </c>
      <c r="AO206" s="16">
        <f t="shared" si="115"/>
        <v>64.843850958432043</v>
      </c>
      <c r="AP206" s="18">
        <f>(7-2)/46.43</f>
        <v>0.10768899418479431</v>
      </c>
      <c r="AQ206" s="18">
        <f>2-(18.57*AP206)</f>
        <v>2.1537798836956945E-4</v>
      </c>
      <c r="AR206" s="16">
        <f>(A206 * AP206) + AQ206</f>
        <v>4.4219254792160241</v>
      </c>
    </row>
    <row r="207" spans="1:44" x14ac:dyDescent="0.3">
      <c r="A207" s="4">
        <v>41.06</v>
      </c>
      <c r="B207" s="12">
        <f>(A207*0.065)+10.79</f>
        <v>13.4589</v>
      </c>
      <c r="C207" s="13">
        <f t="shared" si="87"/>
        <v>4.3075597673917727E-2</v>
      </c>
      <c r="D207" s="14">
        <f t="shared" si="88"/>
        <v>47.20008615119535</v>
      </c>
      <c r="E207" s="16">
        <f>A207*C207+D207</f>
        <v>48.96877019168641</v>
      </c>
      <c r="F207" s="14">
        <f t="shared" si="89"/>
        <v>0.10768899418479431</v>
      </c>
      <c r="G207" s="14">
        <f t="shared" si="90"/>
        <v>68.000215377988368</v>
      </c>
      <c r="H207" s="16">
        <f t="shared" si="91"/>
        <v>72.421925479216029</v>
      </c>
      <c r="I207" s="14">
        <f t="shared" si="92"/>
        <v>-0.32306698255438293</v>
      </c>
      <c r="J207" s="14">
        <f t="shared" si="93"/>
        <v>80.999353866034895</v>
      </c>
      <c r="K207" s="16">
        <f t="shared" si="94"/>
        <v>67.734223562351929</v>
      </c>
      <c r="L207" s="14">
        <f t="shared" si="95"/>
        <v>0.21537798836958863</v>
      </c>
      <c r="M207" s="14">
        <f t="shared" si="96"/>
        <v>58.000430755976737</v>
      </c>
      <c r="N207" s="16">
        <f t="shared" si="97"/>
        <v>66.843850958432043</v>
      </c>
      <c r="O207" s="14">
        <f t="shared" si="98"/>
        <v>0.10768899418479431</v>
      </c>
      <c r="P207" s="14">
        <f t="shared" si="99"/>
        <v>33.000215377988368</v>
      </c>
      <c r="Q207" s="16">
        <f t="shared" si="100"/>
        <v>37.421925479216021</v>
      </c>
      <c r="R207" s="14">
        <f t="shared" si="101"/>
        <v>0.32306698255438293</v>
      </c>
      <c r="S207" s="14">
        <f t="shared" si="102"/>
        <v>49.000646133965105</v>
      </c>
      <c r="T207" s="16">
        <f t="shared" si="103"/>
        <v>62.265776437648071</v>
      </c>
      <c r="U207" s="12">
        <f>(67 - 62)/46.43</f>
        <v>0.10768899418479431</v>
      </c>
      <c r="V207" s="12">
        <f>62 - (18.57*U207)</f>
        <v>60.000215377988368</v>
      </c>
      <c r="W207" s="16">
        <f xml:space="preserve"> (A207 * U207) + V207</f>
        <v>64.421925479216029</v>
      </c>
      <c r="X207" s="17">
        <f t="shared" si="104"/>
        <v>4.3075597673917727E-2</v>
      </c>
      <c r="Y207" s="18">
        <f t="shared" si="105"/>
        <v>99.20008615119535</v>
      </c>
      <c r="Z207" s="16">
        <f t="shared" si="106"/>
        <v>100.96877019168642</v>
      </c>
      <c r="AA207" s="18">
        <f>(12-7)/46.43</f>
        <v>0.10768899418479431</v>
      </c>
      <c r="AB207" s="18">
        <f>7-(18.57*AA207)</f>
        <v>5.0002153779883693</v>
      </c>
      <c r="AC207" s="16">
        <f>(A207 * AA207) + AB207</f>
        <v>9.421925479216025</v>
      </c>
      <c r="AD207" s="18">
        <f t="shared" si="107"/>
        <v>0.10768899418479431</v>
      </c>
      <c r="AE207" s="18">
        <f t="shared" si="108"/>
        <v>10.00021537798837</v>
      </c>
      <c r="AF207" s="16">
        <f t="shared" si="109"/>
        <v>14.421925479216025</v>
      </c>
      <c r="AG207" s="17">
        <f t="shared" si="110"/>
        <v>4.3075597673917727E-2</v>
      </c>
      <c r="AH207" s="18">
        <f t="shared" si="111"/>
        <v>3.2000861511953476</v>
      </c>
      <c r="AI207" s="16">
        <f t="shared" si="112"/>
        <v>4.96877019168641</v>
      </c>
      <c r="AJ207" s="18">
        <f>(2 - 0)/46.43</f>
        <v>4.3075597673917727E-2</v>
      </c>
      <c r="AK207" s="18">
        <f>0-(18.57*AJ207)</f>
        <v>-0.79991384880465222</v>
      </c>
      <c r="AL207" s="16">
        <f>(A207 * AJ207) + AK207</f>
        <v>0.96877019168640977</v>
      </c>
      <c r="AM207" s="18">
        <f t="shared" si="113"/>
        <v>0.21537798836958863</v>
      </c>
      <c r="AN207" s="18">
        <f t="shared" si="114"/>
        <v>56.000430755976737</v>
      </c>
      <c r="AO207" s="16">
        <f t="shared" si="115"/>
        <v>64.843850958432043</v>
      </c>
      <c r="AP207" s="18">
        <f>(7-2)/46.43</f>
        <v>0.10768899418479431</v>
      </c>
      <c r="AQ207" s="18">
        <f>2-(18.57*AP207)</f>
        <v>2.1537798836956945E-4</v>
      </c>
      <c r="AR207" s="16">
        <f>(A207 * AP207) + AQ207</f>
        <v>4.4219254792160241</v>
      </c>
    </row>
    <row r="208" spans="1:44" x14ac:dyDescent="0.3">
      <c r="A208" s="4">
        <v>41.06</v>
      </c>
      <c r="B208" s="12">
        <f>(A208*0.065)+10.79</f>
        <v>13.4589</v>
      </c>
      <c r="C208" s="13">
        <f t="shared" si="87"/>
        <v>4.3075597673917727E-2</v>
      </c>
      <c r="D208" s="14">
        <f t="shared" si="88"/>
        <v>47.20008615119535</v>
      </c>
      <c r="E208" s="16">
        <f>A208*C208+D208</f>
        <v>48.96877019168641</v>
      </c>
      <c r="F208" s="14">
        <f t="shared" si="89"/>
        <v>0.10768899418479431</v>
      </c>
      <c r="G208" s="14">
        <f t="shared" si="90"/>
        <v>68.000215377988368</v>
      </c>
      <c r="H208" s="16">
        <f t="shared" si="91"/>
        <v>72.421925479216029</v>
      </c>
      <c r="I208" s="14">
        <f t="shared" si="92"/>
        <v>-0.32306698255438293</v>
      </c>
      <c r="J208" s="14">
        <f t="shared" si="93"/>
        <v>80.999353866034895</v>
      </c>
      <c r="K208" s="16">
        <f t="shared" si="94"/>
        <v>67.734223562351929</v>
      </c>
      <c r="L208" s="14">
        <f t="shared" si="95"/>
        <v>0.21537798836958863</v>
      </c>
      <c r="M208" s="14">
        <f t="shared" si="96"/>
        <v>58.000430755976737</v>
      </c>
      <c r="N208" s="16">
        <f t="shared" si="97"/>
        <v>66.843850958432043</v>
      </c>
      <c r="O208" s="14">
        <f t="shared" si="98"/>
        <v>0.10768899418479431</v>
      </c>
      <c r="P208" s="14">
        <f t="shared" si="99"/>
        <v>33.000215377988368</v>
      </c>
      <c r="Q208" s="16">
        <f t="shared" si="100"/>
        <v>37.421925479216021</v>
      </c>
      <c r="R208" s="14">
        <f t="shared" si="101"/>
        <v>0.32306698255438293</v>
      </c>
      <c r="S208" s="14">
        <f t="shared" si="102"/>
        <v>49.000646133965105</v>
      </c>
      <c r="T208" s="16">
        <f t="shared" si="103"/>
        <v>62.265776437648071</v>
      </c>
      <c r="U208" s="12">
        <f>(67 - 62)/46.43</f>
        <v>0.10768899418479431</v>
      </c>
      <c r="V208" s="12">
        <f>62 - (18.57*U208)</f>
        <v>60.000215377988368</v>
      </c>
      <c r="W208" s="16">
        <f xml:space="preserve"> (A208 * U208) + V208</f>
        <v>64.421925479216029</v>
      </c>
      <c r="X208" s="17">
        <f t="shared" si="104"/>
        <v>4.3075597673917727E-2</v>
      </c>
      <c r="Y208" s="18">
        <f t="shared" si="105"/>
        <v>99.20008615119535</v>
      </c>
      <c r="Z208" s="16">
        <f t="shared" si="106"/>
        <v>100.96877019168642</v>
      </c>
      <c r="AA208" s="18">
        <f>(12-7)/46.43</f>
        <v>0.10768899418479431</v>
      </c>
      <c r="AB208" s="18">
        <f>7-(18.57*AA208)</f>
        <v>5.0002153779883693</v>
      </c>
      <c r="AC208" s="16">
        <f>(A208 * AA208) + AB208</f>
        <v>9.421925479216025</v>
      </c>
      <c r="AD208" s="18">
        <f t="shared" si="107"/>
        <v>0.10768899418479431</v>
      </c>
      <c r="AE208" s="18">
        <f t="shared" si="108"/>
        <v>10.00021537798837</v>
      </c>
      <c r="AF208" s="16">
        <f t="shared" si="109"/>
        <v>14.421925479216025</v>
      </c>
      <c r="AG208" s="17">
        <f t="shared" si="110"/>
        <v>4.3075597673917727E-2</v>
      </c>
      <c r="AH208" s="18">
        <f t="shared" si="111"/>
        <v>3.2000861511953476</v>
      </c>
      <c r="AI208" s="16">
        <f t="shared" si="112"/>
        <v>4.96877019168641</v>
      </c>
      <c r="AJ208" s="18">
        <f>(2 - 0)/46.43</f>
        <v>4.3075597673917727E-2</v>
      </c>
      <c r="AK208" s="18">
        <f>0-(18.57*AJ208)</f>
        <v>-0.79991384880465222</v>
      </c>
      <c r="AL208" s="16">
        <f>(A208 * AJ208) + AK208</f>
        <v>0.96877019168640977</v>
      </c>
      <c r="AM208" s="18">
        <f t="shared" si="113"/>
        <v>0.21537798836958863</v>
      </c>
      <c r="AN208" s="18">
        <f t="shared" si="114"/>
        <v>56.000430755976737</v>
      </c>
      <c r="AO208" s="16">
        <f t="shared" si="115"/>
        <v>64.843850958432043</v>
      </c>
      <c r="AP208" s="18">
        <f>(7-2)/46.43</f>
        <v>0.10768899418479431</v>
      </c>
      <c r="AQ208" s="18">
        <f>2-(18.57*AP208)</f>
        <v>2.1537798836956945E-4</v>
      </c>
      <c r="AR208" s="16">
        <f>(A208 * AP208) + AQ208</f>
        <v>4.4219254792160241</v>
      </c>
    </row>
    <row r="209" spans="1:44" x14ac:dyDescent="0.3">
      <c r="A209" s="4">
        <v>41.06</v>
      </c>
      <c r="B209" s="12">
        <f>(A209*0.065)+10.79</f>
        <v>13.4589</v>
      </c>
      <c r="C209" s="13">
        <f t="shared" si="87"/>
        <v>4.3075597673917727E-2</v>
      </c>
      <c r="D209" s="14">
        <f t="shared" si="88"/>
        <v>47.20008615119535</v>
      </c>
      <c r="E209" s="16">
        <f>A209*C209+D209</f>
        <v>48.96877019168641</v>
      </c>
      <c r="F209" s="14">
        <f t="shared" si="89"/>
        <v>0.10768899418479431</v>
      </c>
      <c r="G209" s="14">
        <f t="shared" si="90"/>
        <v>68.000215377988368</v>
      </c>
      <c r="H209" s="16">
        <f t="shared" si="91"/>
        <v>72.421925479216029</v>
      </c>
      <c r="I209" s="14">
        <f t="shared" si="92"/>
        <v>-0.32306698255438293</v>
      </c>
      <c r="J209" s="14">
        <f t="shared" si="93"/>
        <v>80.999353866034895</v>
      </c>
      <c r="K209" s="16">
        <f t="shared" si="94"/>
        <v>67.734223562351929</v>
      </c>
      <c r="L209" s="14">
        <f t="shared" si="95"/>
        <v>0.21537798836958863</v>
      </c>
      <c r="M209" s="14">
        <f t="shared" si="96"/>
        <v>58.000430755976737</v>
      </c>
      <c r="N209" s="16">
        <f t="shared" si="97"/>
        <v>66.843850958432043</v>
      </c>
      <c r="O209" s="14">
        <f t="shared" si="98"/>
        <v>0.10768899418479431</v>
      </c>
      <c r="P209" s="14">
        <f t="shared" si="99"/>
        <v>33.000215377988368</v>
      </c>
      <c r="Q209" s="16">
        <f t="shared" si="100"/>
        <v>37.421925479216021</v>
      </c>
      <c r="R209" s="14">
        <f t="shared" si="101"/>
        <v>0.32306698255438293</v>
      </c>
      <c r="S209" s="14">
        <f t="shared" si="102"/>
        <v>49.000646133965105</v>
      </c>
      <c r="T209" s="16">
        <f t="shared" si="103"/>
        <v>62.265776437648071</v>
      </c>
      <c r="U209" s="12">
        <f>(67 - 62)/46.43</f>
        <v>0.10768899418479431</v>
      </c>
      <c r="V209" s="12">
        <f>62 - (18.57*U209)</f>
        <v>60.000215377988368</v>
      </c>
      <c r="W209" s="16">
        <f xml:space="preserve"> (A209 * U209) + V209</f>
        <v>64.421925479216029</v>
      </c>
      <c r="X209" s="17">
        <f t="shared" si="104"/>
        <v>4.3075597673917727E-2</v>
      </c>
      <c r="Y209" s="18">
        <f t="shared" si="105"/>
        <v>99.20008615119535</v>
      </c>
      <c r="Z209" s="16">
        <f t="shared" si="106"/>
        <v>100.96877019168642</v>
      </c>
      <c r="AA209" s="18">
        <f>(12-7)/46.43</f>
        <v>0.10768899418479431</v>
      </c>
      <c r="AB209" s="18">
        <f>7-(18.57*AA209)</f>
        <v>5.0002153779883693</v>
      </c>
      <c r="AC209" s="16">
        <f>(A209 * AA209) + AB209</f>
        <v>9.421925479216025</v>
      </c>
      <c r="AD209" s="18">
        <f t="shared" si="107"/>
        <v>0.10768899418479431</v>
      </c>
      <c r="AE209" s="18">
        <f t="shared" si="108"/>
        <v>10.00021537798837</v>
      </c>
      <c r="AF209" s="16">
        <f t="shared" si="109"/>
        <v>14.421925479216025</v>
      </c>
      <c r="AG209" s="17">
        <f t="shared" si="110"/>
        <v>4.3075597673917727E-2</v>
      </c>
      <c r="AH209" s="18">
        <f t="shared" si="111"/>
        <v>3.2000861511953476</v>
      </c>
      <c r="AI209" s="16">
        <f t="shared" si="112"/>
        <v>4.96877019168641</v>
      </c>
      <c r="AJ209" s="18">
        <f>(2 - 0)/46.43</f>
        <v>4.3075597673917727E-2</v>
      </c>
      <c r="AK209" s="18">
        <f>0-(18.57*AJ209)</f>
        <v>-0.79991384880465222</v>
      </c>
      <c r="AL209" s="16">
        <f>(A209 * AJ209) + AK209</f>
        <v>0.96877019168640977</v>
      </c>
      <c r="AM209" s="18">
        <f t="shared" si="113"/>
        <v>0.21537798836958863</v>
      </c>
      <c r="AN209" s="18">
        <f t="shared" si="114"/>
        <v>56.000430755976737</v>
      </c>
      <c r="AO209" s="16">
        <f t="shared" si="115"/>
        <v>64.843850958432043</v>
      </c>
      <c r="AP209" s="18">
        <f>(7-2)/46.43</f>
        <v>0.10768899418479431</v>
      </c>
      <c r="AQ209" s="18">
        <f>2-(18.57*AP209)</f>
        <v>2.1537798836956945E-4</v>
      </c>
      <c r="AR209" s="16">
        <f>(A209 * AP209) + AQ209</f>
        <v>4.4219254792160241</v>
      </c>
    </row>
    <row r="210" spans="1:44" x14ac:dyDescent="0.3">
      <c r="A210" s="4">
        <v>41.06</v>
      </c>
      <c r="B210" s="12">
        <f>(A210*0.065)+10.79</f>
        <v>13.4589</v>
      </c>
      <c r="C210" s="13">
        <f t="shared" si="87"/>
        <v>4.3075597673917727E-2</v>
      </c>
      <c r="D210" s="14">
        <f t="shared" si="88"/>
        <v>47.20008615119535</v>
      </c>
      <c r="E210" s="16">
        <f>A210*C210+D210</f>
        <v>48.96877019168641</v>
      </c>
      <c r="F210" s="14">
        <f t="shared" si="89"/>
        <v>0.10768899418479431</v>
      </c>
      <c r="G210" s="14">
        <f t="shared" si="90"/>
        <v>68.000215377988368</v>
      </c>
      <c r="H210" s="16">
        <f t="shared" si="91"/>
        <v>72.421925479216029</v>
      </c>
      <c r="I210" s="14">
        <f t="shared" si="92"/>
        <v>-0.32306698255438293</v>
      </c>
      <c r="J210" s="14">
        <f t="shared" si="93"/>
        <v>80.999353866034895</v>
      </c>
      <c r="K210" s="16">
        <f t="shared" si="94"/>
        <v>67.734223562351929</v>
      </c>
      <c r="L210" s="14">
        <f t="shared" si="95"/>
        <v>0.21537798836958863</v>
      </c>
      <c r="M210" s="14">
        <f t="shared" si="96"/>
        <v>58.000430755976737</v>
      </c>
      <c r="N210" s="16">
        <f t="shared" si="97"/>
        <v>66.843850958432043</v>
      </c>
      <c r="O210" s="14">
        <f t="shared" si="98"/>
        <v>0.10768899418479431</v>
      </c>
      <c r="P210" s="14">
        <f t="shared" si="99"/>
        <v>33.000215377988368</v>
      </c>
      <c r="Q210" s="16">
        <f t="shared" si="100"/>
        <v>37.421925479216021</v>
      </c>
      <c r="R210" s="14">
        <f t="shared" si="101"/>
        <v>0.32306698255438293</v>
      </c>
      <c r="S210" s="14">
        <f t="shared" si="102"/>
        <v>49.000646133965105</v>
      </c>
      <c r="T210" s="16">
        <f t="shared" si="103"/>
        <v>62.265776437648071</v>
      </c>
      <c r="U210" s="12">
        <f>(67 - 62)/46.43</f>
        <v>0.10768899418479431</v>
      </c>
      <c r="V210" s="12">
        <f>62 - (18.57*U210)</f>
        <v>60.000215377988368</v>
      </c>
      <c r="W210" s="16">
        <f xml:space="preserve"> (A210 * U210) + V210</f>
        <v>64.421925479216029</v>
      </c>
      <c r="X210" s="17">
        <f t="shared" si="104"/>
        <v>4.3075597673917727E-2</v>
      </c>
      <c r="Y210" s="18">
        <f t="shared" si="105"/>
        <v>99.20008615119535</v>
      </c>
      <c r="Z210" s="16">
        <f t="shared" si="106"/>
        <v>100.96877019168642</v>
      </c>
      <c r="AA210" s="18">
        <f>(12-7)/46.43</f>
        <v>0.10768899418479431</v>
      </c>
      <c r="AB210" s="18">
        <f>7-(18.57*AA210)</f>
        <v>5.0002153779883693</v>
      </c>
      <c r="AC210" s="16">
        <f>(A210 * AA210) + AB210</f>
        <v>9.421925479216025</v>
      </c>
      <c r="AD210" s="18">
        <f t="shared" si="107"/>
        <v>0.10768899418479431</v>
      </c>
      <c r="AE210" s="18">
        <f t="shared" si="108"/>
        <v>10.00021537798837</v>
      </c>
      <c r="AF210" s="16">
        <f t="shared" si="109"/>
        <v>14.421925479216025</v>
      </c>
      <c r="AG210" s="17">
        <f t="shared" si="110"/>
        <v>4.3075597673917727E-2</v>
      </c>
      <c r="AH210" s="18">
        <f t="shared" si="111"/>
        <v>3.2000861511953476</v>
      </c>
      <c r="AI210" s="16">
        <f t="shared" si="112"/>
        <v>4.96877019168641</v>
      </c>
      <c r="AJ210" s="18">
        <f>(2 - 0)/46.43</f>
        <v>4.3075597673917727E-2</v>
      </c>
      <c r="AK210" s="18">
        <f>0-(18.57*AJ210)</f>
        <v>-0.79991384880465222</v>
      </c>
      <c r="AL210" s="16">
        <f>(A210 * AJ210) + AK210</f>
        <v>0.96877019168640977</v>
      </c>
      <c r="AM210" s="18">
        <f t="shared" si="113"/>
        <v>0.21537798836958863</v>
      </c>
      <c r="AN210" s="18">
        <f t="shared" si="114"/>
        <v>56.000430755976737</v>
      </c>
      <c r="AO210" s="16">
        <f t="shared" si="115"/>
        <v>64.843850958432043</v>
      </c>
      <c r="AP210" s="18">
        <f>(7-2)/46.43</f>
        <v>0.10768899418479431</v>
      </c>
      <c r="AQ210" s="18">
        <f>2-(18.57*AP210)</f>
        <v>2.1537798836956945E-4</v>
      </c>
      <c r="AR210" s="16">
        <f>(A210 * AP210) + AQ210</f>
        <v>4.4219254792160241</v>
      </c>
    </row>
    <row r="211" spans="1:44" x14ac:dyDescent="0.3">
      <c r="A211" s="4">
        <v>42.03</v>
      </c>
      <c r="B211" s="12">
        <f>(A211*0.065)+10.79</f>
        <v>13.52195</v>
      </c>
      <c r="C211" s="13">
        <f t="shared" si="87"/>
        <v>4.3075597673917727E-2</v>
      </c>
      <c r="D211" s="14">
        <f t="shared" si="88"/>
        <v>47.20008615119535</v>
      </c>
      <c r="E211" s="16">
        <f>A211*C211+D211</f>
        <v>49.010553521430111</v>
      </c>
      <c r="F211" s="14">
        <f t="shared" si="89"/>
        <v>0.10768899418479431</v>
      </c>
      <c r="G211" s="14">
        <f t="shared" si="90"/>
        <v>68.000215377988368</v>
      </c>
      <c r="H211" s="16">
        <f t="shared" si="91"/>
        <v>72.526383803575271</v>
      </c>
      <c r="I211" s="14">
        <f t="shared" si="92"/>
        <v>-0.32306698255438293</v>
      </c>
      <c r="J211" s="14">
        <f t="shared" si="93"/>
        <v>80.999353866034895</v>
      </c>
      <c r="K211" s="16">
        <f t="shared" si="94"/>
        <v>67.420848589274186</v>
      </c>
      <c r="L211" s="14">
        <f t="shared" si="95"/>
        <v>0.21537798836958863</v>
      </c>
      <c r="M211" s="14">
        <f t="shared" si="96"/>
        <v>58.000430755976737</v>
      </c>
      <c r="N211" s="16">
        <f t="shared" si="97"/>
        <v>67.052767607150543</v>
      </c>
      <c r="O211" s="14">
        <f t="shared" si="98"/>
        <v>0.10768899418479431</v>
      </c>
      <c r="P211" s="14">
        <f t="shared" si="99"/>
        <v>33.000215377988368</v>
      </c>
      <c r="Q211" s="16">
        <f t="shared" si="100"/>
        <v>37.526383803575271</v>
      </c>
      <c r="R211" s="14">
        <f t="shared" si="101"/>
        <v>0.32306698255438293</v>
      </c>
      <c r="S211" s="14">
        <f t="shared" si="102"/>
        <v>49.000646133965105</v>
      </c>
      <c r="T211" s="16">
        <f t="shared" si="103"/>
        <v>62.579151410725821</v>
      </c>
      <c r="U211" s="12">
        <f>(67 - 62)/46.43</f>
        <v>0.10768899418479431</v>
      </c>
      <c r="V211" s="12">
        <f>62 - (18.57*U211)</f>
        <v>60.000215377988368</v>
      </c>
      <c r="W211" s="16">
        <f xml:space="preserve"> (A211 * U211) + V211</f>
        <v>64.526383803575271</v>
      </c>
      <c r="X211" s="17">
        <f t="shared" si="104"/>
        <v>4.3075597673917727E-2</v>
      </c>
      <c r="Y211" s="18">
        <f t="shared" si="105"/>
        <v>99.20008615119535</v>
      </c>
      <c r="Z211" s="16">
        <f t="shared" si="106"/>
        <v>101.01055352143011</v>
      </c>
      <c r="AA211" s="18">
        <f>(12-7)/46.43</f>
        <v>0.10768899418479431</v>
      </c>
      <c r="AB211" s="18">
        <f>7-(18.57*AA211)</f>
        <v>5.0002153779883693</v>
      </c>
      <c r="AC211" s="16">
        <f>(A211 * AA211) + AB211</f>
        <v>9.5263838035752748</v>
      </c>
      <c r="AD211" s="18">
        <f t="shared" si="107"/>
        <v>0.10768899418479431</v>
      </c>
      <c r="AE211" s="18">
        <f t="shared" si="108"/>
        <v>10.00021537798837</v>
      </c>
      <c r="AF211" s="16">
        <f t="shared" si="109"/>
        <v>14.526383803575275</v>
      </c>
      <c r="AG211" s="17">
        <f t="shared" si="110"/>
        <v>4.3075597673917727E-2</v>
      </c>
      <c r="AH211" s="18">
        <f t="shared" si="111"/>
        <v>3.2000861511953476</v>
      </c>
      <c r="AI211" s="16">
        <f t="shared" si="112"/>
        <v>5.0105535214301096</v>
      </c>
      <c r="AJ211" s="18">
        <f>(2 - 0)/46.43</f>
        <v>4.3075597673917727E-2</v>
      </c>
      <c r="AK211" s="18">
        <f>0-(18.57*AJ211)</f>
        <v>-0.79991384880465222</v>
      </c>
      <c r="AL211" s="16">
        <f>(A211 * AJ211) + AK211</f>
        <v>1.01055352143011</v>
      </c>
      <c r="AM211" s="18">
        <f t="shared" si="113"/>
        <v>0.21537798836958863</v>
      </c>
      <c r="AN211" s="18">
        <f t="shared" si="114"/>
        <v>56.000430755976737</v>
      </c>
      <c r="AO211" s="16">
        <f t="shared" si="115"/>
        <v>65.052767607150543</v>
      </c>
      <c r="AP211" s="18">
        <f>(7-2)/46.43</f>
        <v>0.10768899418479431</v>
      </c>
      <c r="AQ211" s="18">
        <f>2-(18.57*AP211)</f>
        <v>2.1537798836956945E-4</v>
      </c>
      <c r="AR211" s="16">
        <f>(A211 * AP211) + AQ211</f>
        <v>4.5263838035752748</v>
      </c>
    </row>
    <row r="212" spans="1:44" x14ac:dyDescent="0.3">
      <c r="A212" s="4">
        <v>42.03</v>
      </c>
      <c r="B212" s="12">
        <f>(A212*0.065)+10.79</f>
        <v>13.52195</v>
      </c>
      <c r="C212" s="13">
        <f t="shared" si="87"/>
        <v>4.3075597673917727E-2</v>
      </c>
      <c r="D212" s="14">
        <f t="shared" si="88"/>
        <v>47.20008615119535</v>
      </c>
      <c r="E212" s="16">
        <f>A212*C212+D212</f>
        <v>49.010553521430111</v>
      </c>
      <c r="F212" s="14">
        <f t="shared" si="89"/>
        <v>0.10768899418479431</v>
      </c>
      <c r="G212" s="14">
        <f t="shared" si="90"/>
        <v>68.000215377988368</v>
      </c>
      <c r="H212" s="16">
        <f t="shared" si="91"/>
        <v>72.526383803575271</v>
      </c>
      <c r="I212" s="14">
        <f t="shared" si="92"/>
        <v>-0.32306698255438293</v>
      </c>
      <c r="J212" s="14">
        <f t="shared" si="93"/>
        <v>80.999353866034895</v>
      </c>
      <c r="K212" s="16">
        <f t="shared" si="94"/>
        <v>67.420848589274186</v>
      </c>
      <c r="L212" s="14">
        <f t="shared" si="95"/>
        <v>0.21537798836958863</v>
      </c>
      <c r="M212" s="14">
        <f t="shared" si="96"/>
        <v>58.000430755976737</v>
      </c>
      <c r="N212" s="16">
        <f t="shared" si="97"/>
        <v>67.052767607150543</v>
      </c>
      <c r="O212" s="14">
        <f t="shared" si="98"/>
        <v>0.10768899418479431</v>
      </c>
      <c r="P212" s="14">
        <f t="shared" si="99"/>
        <v>33.000215377988368</v>
      </c>
      <c r="Q212" s="16">
        <f t="shared" si="100"/>
        <v>37.526383803575271</v>
      </c>
      <c r="R212" s="14">
        <f t="shared" si="101"/>
        <v>0.32306698255438293</v>
      </c>
      <c r="S212" s="14">
        <f t="shared" si="102"/>
        <v>49.000646133965105</v>
      </c>
      <c r="T212" s="16">
        <f t="shared" si="103"/>
        <v>62.579151410725821</v>
      </c>
      <c r="U212" s="12">
        <f>(67 - 62)/46.43</f>
        <v>0.10768899418479431</v>
      </c>
      <c r="V212" s="12">
        <f>62 - (18.57*U212)</f>
        <v>60.000215377988368</v>
      </c>
      <c r="W212" s="16">
        <f xml:space="preserve"> (A212 * U212) + V212</f>
        <v>64.526383803575271</v>
      </c>
      <c r="X212" s="17">
        <f t="shared" si="104"/>
        <v>4.3075597673917727E-2</v>
      </c>
      <c r="Y212" s="18">
        <f t="shared" si="105"/>
        <v>99.20008615119535</v>
      </c>
      <c r="Z212" s="16">
        <f t="shared" si="106"/>
        <v>101.01055352143011</v>
      </c>
      <c r="AA212" s="18">
        <f>(12-7)/46.43</f>
        <v>0.10768899418479431</v>
      </c>
      <c r="AB212" s="18">
        <f>7-(18.57*AA212)</f>
        <v>5.0002153779883693</v>
      </c>
      <c r="AC212" s="16">
        <f>(A212 * AA212) + AB212</f>
        <v>9.5263838035752748</v>
      </c>
      <c r="AD212" s="18">
        <f t="shared" si="107"/>
        <v>0.10768899418479431</v>
      </c>
      <c r="AE212" s="18">
        <f t="shared" si="108"/>
        <v>10.00021537798837</v>
      </c>
      <c r="AF212" s="16">
        <f t="shared" si="109"/>
        <v>14.526383803575275</v>
      </c>
      <c r="AG212" s="17">
        <f t="shared" si="110"/>
        <v>4.3075597673917727E-2</v>
      </c>
      <c r="AH212" s="18">
        <f t="shared" si="111"/>
        <v>3.2000861511953476</v>
      </c>
      <c r="AI212" s="16">
        <f t="shared" si="112"/>
        <v>5.0105535214301096</v>
      </c>
      <c r="AJ212" s="18">
        <f>(2 - 0)/46.43</f>
        <v>4.3075597673917727E-2</v>
      </c>
      <c r="AK212" s="18">
        <f>0-(18.57*AJ212)</f>
        <v>-0.79991384880465222</v>
      </c>
      <c r="AL212" s="16">
        <f>(A212 * AJ212) + AK212</f>
        <v>1.01055352143011</v>
      </c>
      <c r="AM212" s="18">
        <f t="shared" si="113"/>
        <v>0.21537798836958863</v>
      </c>
      <c r="AN212" s="18">
        <f t="shared" si="114"/>
        <v>56.000430755976737</v>
      </c>
      <c r="AO212" s="16">
        <f t="shared" si="115"/>
        <v>65.052767607150543</v>
      </c>
      <c r="AP212" s="18">
        <f>(7-2)/46.43</f>
        <v>0.10768899418479431</v>
      </c>
      <c r="AQ212" s="18">
        <f>2-(18.57*AP212)</f>
        <v>2.1537798836956945E-4</v>
      </c>
      <c r="AR212" s="16">
        <f>(A212 * AP212) + AQ212</f>
        <v>4.5263838035752748</v>
      </c>
    </row>
    <row r="213" spans="1:44" x14ac:dyDescent="0.3">
      <c r="A213" s="4">
        <v>43.5</v>
      </c>
      <c r="B213" s="12">
        <f>(A213*0.065)+10.79</f>
        <v>13.6175</v>
      </c>
      <c r="C213" s="13">
        <f t="shared" si="87"/>
        <v>4.3075597673917727E-2</v>
      </c>
      <c r="D213" s="14">
        <f t="shared" si="88"/>
        <v>47.20008615119535</v>
      </c>
      <c r="E213" s="16">
        <f>A213*C213+D213</f>
        <v>49.073874650010772</v>
      </c>
      <c r="F213" s="14">
        <f t="shared" si="89"/>
        <v>0.10768899418479431</v>
      </c>
      <c r="G213" s="14">
        <f t="shared" si="90"/>
        <v>68.000215377988368</v>
      </c>
      <c r="H213" s="16">
        <f t="shared" si="91"/>
        <v>72.684686625026927</v>
      </c>
      <c r="I213" s="14">
        <f t="shared" si="92"/>
        <v>-0.32306698255438293</v>
      </c>
      <c r="J213" s="14">
        <f t="shared" si="93"/>
        <v>80.999353866034895</v>
      </c>
      <c r="K213" s="16">
        <f t="shared" si="94"/>
        <v>66.945940124919233</v>
      </c>
      <c r="L213" s="14">
        <f t="shared" si="95"/>
        <v>0.21537798836958863</v>
      </c>
      <c r="M213" s="14">
        <f t="shared" si="96"/>
        <v>58.000430755976737</v>
      </c>
      <c r="N213" s="16">
        <f t="shared" si="97"/>
        <v>67.36937325005384</v>
      </c>
      <c r="O213" s="14">
        <f t="shared" si="98"/>
        <v>0.10768899418479431</v>
      </c>
      <c r="P213" s="14">
        <f t="shared" si="99"/>
        <v>33.000215377988368</v>
      </c>
      <c r="Q213" s="16">
        <f t="shared" si="100"/>
        <v>37.68468662502692</v>
      </c>
      <c r="R213" s="14">
        <f t="shared" si="101"/>
        <v>0.32306698255438293</v>
      </c>
      <c r="S213" s="14">
        <f t="shared" si="102"/>
        <v>49.000646133965105</v>
      </c>
      <c r="T213" s="16">
        <f t="shared" si="103"/>
        <v>63.05405987508076</v>
      </c>
      <c r="U213" s="12">
        <f>(67 - 62)/46.43</f>
        <v>0.10768899418479431</v>
      </c>
      <c r="V213" s="12">
        <f>62 - (18.57*U213)</f>
        <v>60.000215377988368</v>
      </c>
      <c r="W213" s="16">
        <f xml:space="preserve"> (A213 * U213) + V213</f>
        <v>64.684686625026927</v>
      </c>
      <c r="X213" s="17">
        <f t="shared" si="104"/>
        <v>4.3075597673917727E-2</v>
      </c>
      <c r="Y213" s="18">
        <f t="shared" si="105"/>
        <v>99.20008615119535</v>
      </c>
      <c r="Z213" s="16">
        <f t="shared" si="106"/>
        <v>101.07387465001077</v>
      </c>
      <c r="AA213" s="18">
        <f>(12-7)/46.43</f>
        <v>0.10768899418479431</v>
      </c>
      <c r="AB213" s="18">
        <f>7-(18.57*AA213)</f>
        <v>5.0002153779883693</v>
      </c>
      <c r="AC213" s="16">
        <f>(A213 * AA213) + AB213</f>
        <v>9.6846866250269219</v>
      </c>
      <c r="AD213" s="18">
        <f t="shared" si="107"/>
        <v>0.10768899418479431</v>
      </c>
      <c r="AE213" s="18">
        <f t="shared" si="108"/>
        <v>10.00021537798837</v>
      </c>
      <c r="AF213" s="16">
        <f t="shared" si="109"/>
        <v>14.684686625026924</v>
      </c>
      <c r="AG213" s="17">
        <f t="shared" si="110"/>
        <v>4.3075597673917727E-2</v>
      </c>
      <c r="AH213" s="18">
        <f t="shared" si="111"/>
        <v>3.2000861511953476</v>
      </c>
      <c r="AI213" s="16">
        <f t="shared" si="112"/>
        <v>5.0738746500107688</v>
      </c>
      <c r="AJ213" s="18">
        <f>(2 - 0)/46.43</f>
        <v>4.3075597673917727E-2</v>
      </c>
      <c r="AK213" s="18">
        <f>0-(18.57*AJ213)</f>
        <v>-0.79991384880465222</v>
      </c>
      <c r="AL213" s="16">
        <f>(A213 * AJ213) + AK213</f>
        <v>1.073874650010769</v>
      </c>
      <c r="AM213" s="18">
        <f t="shared" si="113"/>
        <v>0.21537798836958863</v>
      </c>
      <c r="AN213" s="18">
        <f t="shared" si="114"/>
        <v>56.000430755976737</v>
      </c>
      <c r="AO213" s="16">
        <f t="shared" si="115"/>
        <v>65.36937325005384</v>
      </c>
      <c r="AP213" s="18">
        <f>(7-2)/46.43</f>
        <v>0.10768899418479431</v>
      </c>
      <c r="AQ213" s="18">
        <f>2-(18.57*AP213)</f>
        <v>2.1537798836956945E-4</v>
      </c>
      <c r="AR213" s="16">
        <f>(A213 * AP213) + AQ213</f>
        <v>4.6846866250269219</v>
      </c>
    </row>
    <row r="214" spans="1:44" x14ac:dyDescent="0.3">
      <c r="A214" s="4">
        <v>43.5</v>
      </c>
      <c r="B214" s="12">
        <f>(A214*0.065)+10.79</f>
        <v>13.6175</v>
      </c>
      <c r="C214" s="13">
        <f t="shared" si="87"/>
        <v>4.3075597673917727E-2</v>
      </c>
      <c r="D214" s="14">
        <f t="shared" si="88"/>
        <v>47.20008615119535</v>
      </c>
      <c r="E214" s="16">
        <f>A214*C214+D214</f>
        <v>49.073874650010772</v>
      </c>
      <c r="F214" s="14">
        <f t="shared" si="89"/>
        <v>0.10768899418479431</v>
      </c>
      <c r="G214" s="14">
        <f t="shared" si="90"/>
        <v>68.000215377988368</v>
      </c>
      <c r="H214" s="16">
        <f t="shared" si="91"/>
        <v>72.684686625026927</v>
      </c>
      <c r="I214" s="14">
        <f t="shared" si="92"/>
        <v>-0.32306698255438293</v>
      </c>
      <c r="J214" s="14">
        <f t="shared" si="93"/>
        <v>80.999353866034895</v>
      </c>
      <c r="K214" s="16">
        <f t="shared" si="94"/>
        <v>66.945940124919233</v>
      </c>
      <c r="L214" s="14">
        <f t="shared" si="95"/>
        <v>0.21537798836958863</v>
      </c>
      <c r="M214" s="14">
        <f t="shared" si="96"/>
        <v>58.000430755976737</v>
      </c>
      <c r="N214" s="16">
        <f t="shared" si="97"/>
        <v>67.36937325005384</v>
      </c>
      <c r="O214" s="14">
        <f t="shared" si="98"/>
        <v>0.10768899418479431</v>
      </c>
      <c r="P214" s="14">
        <f t="shared" si="99"/>
        <v>33.000215377988368</v>
      </c>
      <c r="Q214" s="16">
        <f t="shared" si="100"/>
        <v>37.68468662502692</v>
      </c>
      <c r="R214" s="14">
        <f t="shared" si="101"/>
        <v>0.32306698255438293</v>
      </c>
      <c r="S214" s="14">
        <f t="shared" si="102"/>
        <v>49.000646133965105</v>
      </c>
      <c r="T214" s="16">
        <f t="shared" si="103"/>
        <v>63.05405987508076</v>
      </c>
      <c r="U214" s="12">
        <f>(67 - 62)/46.43</f>
        <v>0.10768899418479431</v>
      </c>
      <c r="V214" s="12">
        <f>62 - (18.57*U214)</f>
        <v>60.000215377988368</v>
      </c>
      <c r="W214" s="16">
        <f xml:space="preserve"> (A214 * U214) + V214</f>
        <v>64.684686625026927</v>
      </c>
      <c r="X214" s="17">
        <f t="shared" si="104"/>
        <v>4.3075597673917727E-2</v>
      </c>
      <c r="Y214" s="18">
        <f t="shared" si="105"/>
        <v>99.20008615119535</v>
      </c>
      <c r="Z214" s="16">
        <f t="shared" si="106"/>
        <v>101.07387465001077</v>
      </c>
      <c r="AA214" s="18">
        <f>(12-7)/46.43</f>
        <v>0.10768899418479431</v>
      </c>
      <c r="AB214" s="18">
        <f>7-(18.57*AA214)</f>
        <v>5.0002153779883693</v>
      </c>
      <c r="AC214" s="16">
        <f>(A214 * AA214) + AB214</f>
        <v>9.6846866250269219</v>
      </c>
      <c r="AD214" s="18">
        <f t="shared" si="107"/>
        <v>0.10768899418479431</v>
      </c>
      <c r="AE214" s="18">
        <f t="shared" si="108"/>
        <v>10.00021537798837</v>
      </c>
      <c r="AF214" s="16">
        <f t="shared" si="109"/>
        <v>14.684686625026924</v>
      </c>
      <c r="AG214" s="17">
        <f t="shared" si="110"/>
        <v>4.3075597673917727E-2</v>
      </c>
      <c r="AH214" s="18">
        <f t="shared" si="111"/>
        <v>3.2000861511953476</v>
      </c>
      <c r="AI214" s="16">
        <f t="shared" si="112"/>
        <v>5.0738746500107688</v>
      </c>
      <c r="AJ214" s="18">
        <f>(2 - 0)/46.43</f>
        <v>4.3075597673917727E-2</v>
      </c>
      <c r="AK214" s="18">
        <f>0-(18.57*AJ214)</f>
        <v>-0.79991384880465222</v>
      </c>
      <c r="AL214" s="16">
        <f>(A214 * AJ214) + AK214</f>
        <v>1.073874650010769</v>
      </c>
      <c r="AM214" s="18">
        <f t="shared" si="113"/>
        <v>0.21537798836958863</v>
      </c>
      <c r="AN214" s="18">
        <f t="shared" si="114"/>
        <v>56.000430755976737</v>
      </c>
      <c r="AO214" s="16">
        <f t="shared" si="115"/>
        <v>65.36937325005384</v>
      </c>
      <c r="AP214" s="18">
        <f>(7-2)/46.43</f>
        <v>0.10768899418479431</v>
      </c>
      <c r="AQ214" s="18">
        <f>2-(18.57*AP214)</f>
        <v>2.1537798836956945E-4</v>
      </c>
      <c r="AR214" s="16">
        <f>(A214 * AP214) + AQ214</f>
        <v>4.6846866250269219</v>
      </c>
    </row>
    <row r="215" spans="1:44" x14ac:dyDescent="0.3">
      <c r="A215" s="4">
        <v>43.99</v>
      </c>
      <c r="B215" s="12">
        <f>(A215*0.065)+10.79</f>
        <v>13.649349999999998</v>
      </c>
      <c r="C215" s="13">
        <f t="shared" si="87"/>
        <v>4.3075597673917727E-2</v>
      </c>
      <c r="D215" s="14">
        <f t="shared" si="88"/>
        <v>47.20008615119535</v>
      </c>
      <c r="E215" s="16">
        <f>A215*C215+D215</f>
        <v>49.094981692870988</v>
      </c>
      <c r="F215" s="14">
        <f t="shared" si="89"/>
        <v>0.10768899418479431</v>
      </c>
      <c r="G215" s="14">
        <f t="shared" si="90"/>
        <v>68.000215377988368</v>
      </c>
      <c r="H215" s="16">
        <f t="shared" si="91"/>
        <v>72.73745423217747</v>
      </c>
      <c r="I215" s="14">
        <f t="shared" si="92"/>
        <v>-0.32306698255438293</v>
      </c>
      <c r="J215" s="14">
        <f t="shared" si="93"/>
        <v>80.999353866034895</v>
      </c>
      <c r="K215" s="16">
        <f t="shared" si="94"/>
        <v>66.787637303467591</v>
      </c>
      <c r="L215" s="14">
        <f t="shared" si="95"/>
        <v>0.21537798836958863</v>
      </c>
      <c r="M215" s="14">
        <f t="shared" si="96"/>
        <v>58.000430755976737</v>
      </c>
      <c r="N215" s="16">
        <f t="shared" si="97"/>
        <v>67.474908464354939</v>
      </c>
      <c r="O215" s="14">
        <f t="shared" si="98"/>
        <v>0.10768899418479431</v>
      </c>
      <c r="P215" s="14">
        <f t="shared" si="99"/>
        <v>33.000215377988368</v>
      </c>
      <c r="Q215" s="16">
        <f t="shared" si="100"/>
        <v>37.73745423217747</v>
      </c>
      <c r="R215" s="14">
        <f t="shared" si="101"/>
        <v>0.32306698255438293</v>
      </c>
      <c r="S215" s="14">
        <f t="shared" si="102"/>
        <v>49.000646133965105</v>
      </c>
      <c r="T215" s="16">
        <f t="shared" si="103"/>
        <v>63.212362696532409</v>
      </c>
      <c r="U215" s="12">
        <f>(67 - 62)/46.43</f>
        <v>0.10768899418479431</v>
      </c>
      <c r="V215" s="12">
        <f>62 - (18.57*U215)</f>
        <v>60.000215377988368</v>
      </c>
      <c r="W215" s="16">
        <f xml:space="preserve"> (A215 * U215) + V215</f>
        <v>64.73745423217747</v>
      </c>
      <c r="X215" s="17">
        <f t="shared" si="104"/>
        <v>4.3075597673917727E-2</v>
      </c>
      <c r="Y215" s="18">
        <f t="shared" si="105"/>
        <v>99.20008615119535</v>
      </c>
      <c r="Z215" s="16">
        <f t="shared" si="106"/>
        <v>101.09498169287099</v>
      </c>
      <c r="AA215" s="18">
        <f>(12-7)/46.43</f>
        <v>0.10768899418479431</v>
      </c>
      <c r="AB215" s="18">
        <f>7-(18.57*AA215)</f>
        <v>5.0002153779883693</v>
      </c>
      <c r="AC215" s="16">
        <f>(A215 * AA215) + AB215</f>
        <v>9.7374542321774715</v>
      </c>
      <c r="AD215" s="18">
        <f t="shared" si="107"/>
        <v>0.10768899418479431</v>
      </c>
      <c r="AE215" s="18">
        <f t="shared" si="108"/>
        <v>10.00021537798837</v>
      </c>
      <c r="AF215" s="16">
        <f t="shared" si="109"/>
        <v>14.737454232177473</v>
      </c>
      <c r="AG215" s="17">
        <f t="shared" si="110"/>
        <v>4.3075597673917727E-2</v>
      </c>
      <c r="AH215" s="18">
        <f t="shared" si="111"/>
        <v>3.2000861511953476</v>
      </c>
      <c r="AI215" s="16">
        <f t="shared" si="112"/>
        <v>5.0949816928709888</v>
      </c>
      <c r="AJ215" s="18">
        <f>(2 - 0)/46.43</f>
        <v>4.3075597673917727E-2</v>
      </c>
      <c r="AK215" s="18">
        <f>0-(18.57*AJ215)</f>
        <v>-0.79991384880465222</v>
      </c>
      <c r="AL215" s="16">
        <f>(A215 * AJ215) + AK215</f>
        <v>1.0949816928709888</v>
      </c>
      <c r="AM215" s="18">
        <f t="shared" si="113"/>
        <v>0.21537798836958863</v>
      </c>
      <c r="AN215" s="18">
        <f t="shared" si="114"/>
        <v>56.000430755976737</v>
      </c>
      <c r="AO215" s="16">
        <f t="shared" si="115"/>
        <v>65.474908464354939</v>
      </c>
      <c r="AP215" s="18">
        <f>(7-2)/46.43</f>
        <v>0.10768899418479431</v>
      </c>
      <c r="AQ215" s="18">
        <f>2-(18.57*AP215)</f>
        <v>2.1537798836956945E-4</v>
      </c>
      <c r="AR215" s="16">
        <f>(A215 * AP215) + AQ215</f>
        <v>4.7374542321774715</v>
      </c>
    </row>
    <row r="216" spans="1:44" x14ac:dyDescent="0.3">
      <c r="A216" s="4">
        <v>48.84</v>
      </c>
      <c r="B216" s="12">
        <f>(A216*0.065)+10.79</f>
        <v>13.964599999999999</v>
      </c>
      <c r="C216" s="13">
        <f t="shared" si="87"/>
        <v>4.3075597673917727E-2</v>
      </c>
      <c r="D216" s="14">
        <f t="shared" si="88"/>
        <v>47.20008615119535</v>
      </c>
      <c r="E216" s="16">
        <f>A216*C216+D216</f>
        <v>49.303898341589495</v>
      </c>
      <c r="F216" s="14">
        <f t="shared" si="89"/>
        <v>0.10768899418479431</v>
      </c>
      <c r="G216" s="14">
        <f t="shared" si="90"/>
        <v>68.000215377988368</v>
      </c>
      <c r="H216" s="16">
        <f t="shared" si="91"/>
        <v>73.259745853973726</v>
      </c>
      <c r="I216" s="14">
        <f t="shared" si="92"/>
        <v>-0.32306698255438293</v>
      </c>
      <c r="J216" s="14">
        <f t="shared" si="93"/>
        <v>80.999353866034895</v>
      </c>
      <c r="K216" s="16">
        <f t="shared" si="94"/>
        <v>65.220762438078836</v>
      </c>
      <c r="L216" s="14">
        <f t="shared" si="95"/>
        <v>0.21537798836958863</v>
      </c>
      <c r="M216" s="14">
        <f t="shared" si="96"/>
        <v>58.000430755976737</v>
      </c>
      <c r="N216" s="16">
        <f t="shared" si="97"/>
        <v>68.519491707947452</v>
      </c>
      <c r="O216" s="14">
        <f t="shared" si="98"/>
        <v>0.10768899418479431</v>
      </c>
      <c r="P216" s="14">
        <f t="shared" si="99"/>
        <v>33.000215377988368</v>
      </c>
      <c r="Q216" s="16">
        <f t="shared" si="100"/>
        <v>38.259745853973726</v>
      </c>
      <c r="R216" s="14">
        <f t="shared" si="101"/>
        <v>0.32306698255438293</v>
      </c>
      <c r="S216" s="14">
        <f t="shared" si="102"/>
        <v>49.000646133965105</v>
      </c>
      <c r="T216" s="16">
        <f t="shared" si="103"/>
        <v>64.779237561921164</v>
      </c>
      <c r="U216" s="12">
        <f>(67 - 62)/46.43</f>
        <v>0.10768899418479431</v>
      </c>
      <c r="V216" s="12">
        <f>62 - (18.57*U216)</f>
        <v>60.000215377988368</v>
      </c>
      <c r="W216" s="16">
        <f xml:space="preserve"> (A216 * U216) + V216</f>
        <v>65.259745853973726</v>
      </c>
      <c r="X216" s="17">
        <f t="shared" si="104"/>
        <v>4.3075597673917727E-2</v>
      </c>
      <c r="Y216" s="18">
        <f t="shared" si="105"/>
        <v>99.20008615119535</v>
      </c>
      <c r="Z216" s="16">
        <f t="shared" si="106"/>
        <v>101.30389834158949</v>
      </c>
      <c r="AA216" s="18">
        <f>(12-7)/46.43</f>
        <v>0.10768899418479431</v>
      </c>
      <c r="AB216" s="18">
        <f>7-(18.57*AA216)</f>
        <v>5.0002153779883693</v>
      </c>
      <c r="AC216" s="16">
        <f>(A216 * AA216) + AB216</f>
        <v>10.259745853973724</v>
      </c>
      <c r="AD216" s="18">
        <f t="shared" si="107"/>
        <v>0.10768899418479431</v>
      </c>
      <c r="AE216" s="18">
        <f t="shared" si="108"/>
        <v>10.00021537798837</v>
      </c>
      <c r="AF216" s="16">
        <f t="shared" si="109"/>
        <v>15.259745853973726</v>
      </c>
      <c r="AG216" s="17">
        <f t="shared" si="110"/>
        <v>4.3075597673917727E-2</v>
      </c>
      <c r="AH216" s="18">
        <f t="shared" si="111"/>
        <v>3.2000861511953476</v>
      </c>
      <c r="AI216" s="16">
        <f t="shared" si="112"/>
        <v>5.3038983415894894</v>
      </c>
      <c r="AJ216" s="18">
        <f>(2 - 0)/46.43</f>
        <v>4.3075597673917727E-2</v>
      </c>
      <c r="AK216" s="18">
        <f>0-(18.57*AJ216)</f>
        <v>-0.79991384880465222</v>
      </c>
      <c r="AL216" s="16">
        <f>(A216 * AJ216) + AK216</f>
        <v>1.3038983415894896</v>
      </c>
      <c r="AM216" s="18">
        <f t="shared" si="113"/>
        <v>0.21537798836958863</v>
      </c>
      <c r="AN216" s="18">
        <f t="shared" si="114"/>
        <v>56.000430755976737</v>
      </c>
      <c r="AO216" s="16">
        <f t="shared" si="115"/>
        <v>66.519491707947452</v>
      </c>
      <c r="AP216" s="18">
        <f>(7-2)/46.43</f>
        <v>0.10768899418479431</v>
      </c>
      <c r="AQ216" s="18">
        <f>2-(18.57*AP216)</f>
        <v>2.1537798836956945E-4</v>
      </c>
      <c r="AR216" s="16">
        <f>(A216 * AP216) + AQ216</f>
        <v>5.2597458539737243</v>
      </c>
    </row>
    <row r="217" spans="1:44" x14ac:dyDescent="0.3">
      <c r="A217" s="4">
        <v>49.36</v>
      </c>
      <c r="B217" s="12">
        <f>(A217*0.065)+10.79</f>
        <v>13.9984</v>
      </c>
      <c r="C217" s="13">
        <f t="shared" si="87"/>
        <v>4.3075597673917727E-2</v>
      </c>
      <c r="D217" s="14">
        <f t="shared" si="88"/>
        <v>47.20008615119535</v>
      </c>
      <c r="E217" s="16">
        <f>A217*C217+D217</f>
        <v>49.326297652379928</v>
      </c>
      <c r="F217" s="14">
        <f t="shared" si="89"/>
        <v>0.10768899418479431</v>
      </c>
      <c r="G217" s="14">
        <f t="shared" si="90"/>
        <v>68.000215377988368</v>
      </c>
      <c r="H217" s="16">
        <f t="shared" si="91"/>
        <v>73.31574413094981</v>
      </c>
      <c r="I217" s="14">
        <f t="shared" si="92"/>
        <v>-0.32306698255438293</v>
      </c>
      <c r="J217" s="14">
        <f t="shared" si="93"/>
        <v>80.999353866034895</v>
      </c>
      <c r="K217" s="16">
        <f t="shared" si="94"/>
        <v>65.052767607150557</v>
      </c>
      <c r="L217" s="14">
        <f t="shared" si="95"/>
        <v>0.21537798836958863</v>
      </c>
      <c r="M217" s="14">
        <f t="shared" si="96"/>
        <v>58.000430755976737</v>
      </c>
      <c r="N217" s="16">
        <f t="shared" si="97"/>
        <v>68.631488261899634</v>
      </c>
      <c r="O217" s="14">
        <f t="shared" si="98"/>
        <v>0.10768899418479431</v>
      </c>
      <c r="P217" s="14">
        <f t="shared" si="99"/>
        <v>33.000215377988368</v>
      </c>
      <c r="Q217" s="16">
        <f t="shared" si="100"/>
        <v>38.315744130949817</v>
      </c>
      <c r="R217" s="14">
        <f t="shared" si="101"/>
        <v>0.32306698255438293</v>
      </c>
      <c r="S217" s="14">
        <f t="shared" si="102"/>
        <v>49.000646133965105</v>
      </c>
      <c r="T217" s="16">
        <f t="shared" si="103"/>
        <v>64.947232392849443</v>
      </c>
      <c r="U217" s="12">
        <f>(67 - 62)/46.43</f>
        <v>0.10768899418479431</v>
      </c>
      <c r="V217" s="12">
        <f>62 - (18.57*U217)</f>
        <v>60.000215377988368</v>
      </c>
      <c r="W217" s="16">
        <f xml:space="preserve"> (A217 * U217) + V217</f>
        <v>65.31574413094981</v>
      </c>
      <c r="X217" s="17">
        <f t="shared" si="104"/>
        <v>4.3075597673917727E-2</v>
      </c>
      <c r="Y217" s="18">
        <f t="shared" si="105"/>
        <v>99.20008615119535</v>
      </c>
      <c r="Z217" s="16">
        <f t="shared" si="106"/>
        <v>101.32629765237994</v>
      </c>
      <c r="AA217" s="18">
        <f>(12-7)/46.43</f>
        <v>0.10768899418479431</v>
      </c>
      <c r="AB217" s="18">
        <f>7-(18.57*AA217)</f>
        <v>5.0002153779883693</v>
      </c>
      <c r="AC217" s="16">
        <f>(A217 * AA217) + AB217</f>
        <v>10.315744130949817</v>
      </c>
      <c r="AD217" s="18">
        <f t="shared" si="107"/>
        <v>0.10768899418479431</v>
      </c>
      <c r="AE217" s="18">
        <f t="shared" si="108"/>
        <v>10.00021537798837</v>
      </c>
      <c r="AF217" s="16">
        <f t="shared" si="109"/>
        <v>15.315744130949817</v>
      </c>
      <c r="AG217" s="17">
        <f t="shared" si="110"/>
        <v>4.3075597673917727E-2</v>
      </c>
      <c r="AH217" s="18">
        <f t="shared" si="111"/>
        <v>3.2000861511953476</v>
      </c>
      <c r="AI217" s="16">
        <f t="shared" si="112"/>
        <v>5.3262976523799264</v>
      </c>
      <c r="AJ217" s="18">
        <f>(2 - 0)/46.43</f>
        <v>4.3075597673917727E-2</v>
      </c>
      <c r="AK217" s="18">
        <f>0-(18.57*AJ217)</f>
        <v>-0.79991384880465222</v>
      </c>
      <c r="AL217" s="16">
        <f>(A217 * AJ217) + AK217</f>
        <v>1.3262976523799266</v>
      </c>
      <c r="AM217" s="18">
        <f t="shared" si="113"/>
        <v>0.21537798836958863</v>
      </c>
      <c r="AN217" s="18">
        <f t="shared" si="114"/>
        <v>56.000430755976737</v>
      </c>
      <c r="AO217" s="16">
        <f t="shared" si="115"/>
        <v>66.631488261899634</v>
      </c>
      <c r="AP217" s="18">
        <f>(7-2)/46.43</f>
        <v>0.10768899418479431</v>
      </c>
      <c r="AQ217" s="18">
        <f>2-(18.57*AP217)</f>
        <v>2.1537798836956945E-4</v>
      </c>
      <c r="AR217" s="16">
        <f>(A217 * AP217) + AQ217</f>
        <v>5.3157441309498168</v>
      </c>
    </row>
    <row r="218" spans="1:44" x14ac:dyDescent="0.3">
      <c r="A218" s="4">
        <v>51.62</v>
      </c>
      <c r="B218" s="12">
        <f>(A218*0.065)+10.79</f>
        <v>14.145299999999999</v>
      </c>
      <c r="C218" s="13">
        <f t="shared" si="87"/>
        <v>4.3075597673917727E-2</v>
      </c>
      <c r="D218" s="14">
        <f t="shared" si="88"/>
        <v>47.20008615119535</v>
      </c>
      <c r="E218" s="16">
        <f>A218*C218+D218</f>
        <v>49.423648503122983</v>
      </c>
      <c r="F218" s="14">
        <f t="shared" si="89"/>
        <v>0.10768899418479431</v>
      </c>
      <c r="G218" s="14">
        <f t="shared" si="90"/>
        <v>68.000215377988368</v>
      </c>
      <c r="H218" s="16">
        <f t="shared" si="91"/>
        <v>73.559121257807448</v>
      </c>
      <c r="I218" s="14">
        <f t="shared" si="92"/>
        <v>-0.32306698255438293</v>
      </c>
      <c r="J218" s="14">
        <f t="shared" si="93"/>
        <v>80.999353866034895</v>
      </c>
      <c r="K218" s="16">
        <f t="shared" si="94"/>
        <v>64.322636226577657</v>
      </c>
      <c r="L218" s="14">
        <f t="shared" si="95"/>
        <v>0.21537798836958863</v>
      </c>
      <c r="M218" s="14">
        <f t="shared" si="96"/>
        <v>58.000430755976737</v>
      </c>
      <c r="N218" s="16">
        <f t="shared" si="97"/>
        <v>69.118242515614895</v>
      </c>
      <c r="O218" s="14">
        <f t="shared" si="98"/>
        <v>0.10768899418479431</v>
      </c>
      <c r="P218" s="14">
        <f t="shared" si="99"/>
        <v>33.000215377988368</v>
      </c>
      <c r="Q218" s="16">
        <f t="shared" si="100"/>
        <v>38.559121257807448</v>
      </c>
      <c r="R218" s="14">
        <f t="shared" si="101"/>
        <v>0.32306698255438293</v>
      </c>
      <c r="S218" s="14">
        <f t="shared" si="102"/>
        <v>49.000646133965105</v>
      </c>
      <c r="T218" s="16">
        <f t="shared" si="103"/>
        <v>65.677363773422343</v>
      </c>
      <c r="U218" s="12">
        <f>(67 - 62)/46.43</f>
        <v>0.10768899418479431</v>
      </c>
      <c r="V218" s="12">
        <f>62 - (18.57*U218)</f>
        <v>60.000215377988368</v>
      </c>
      <c r="W218" s="16">
        <f xml:space="preserve"> (A218 * U218) + V218</f>
        <v>65.559121257807448</v>
      </c>
      <c r="X218" s="17">
        <f t="shared" si="104"/>
        <v>4.3075597673917727E-2</v>
      </c>
      <c r="Y218" s="18">
        <f t="shared" si="105"/>
        <v>99.20008615119535</v>
      </c>
      <c r="Z218" s="16">
        <f t="shared" si="106"/>
        <v>101.42364850312299</v>
      </c>
      <c r="AA218" s="18">
        <f>(12-7)/46.43</f>
        <v>0.10768899418479431</v>
      </c>
      <c r="AB218" s="18">
        <f>7-(18.57*AA218)</f>
        <v>5.0002153779883693</v>
      </c>
      <c r="AC218" s="16">
        <f>(A218 * AA218) + AB218</f>
        <v>10.559121257807451</v>
      </c>
      <c r="AD218" s="18">
        <f t="shared" si="107"/>
        <v>0.10768899418479431</v>
      </c>
      <c r="AE218" s="18">
        <f t="shared" si="108"/>
        <v>10.00021537798837</v>
      </c>
      <c r="AF218" s="16">
        <f t="shared" si="109"/>
        <v>15.559121257807453</v>
      </c>
      <c r="AG218" s="17">
        <f t="shared" si="110"/>
        <v>4.3075597673917727E-2</v>
      </c>
      <c r="AH218" s="18">
        <f t="shared" si="111"/>
        <v>3.2000861511953476</v>
      </c>
      <c r="AI218" s="16">
        <f t="shared" si="112"/>
        <v>5.4236485031229806</v>
      </c>
      <c r="AJ218" s="18">
        <f>(2 - 0)/46.43</f>
        <v>4.3075597673917727E-2</v>
      </c>
      <c r="AK218" s="18">
        <f>0-(18.57*AJ218)</f>
        <v>-0.79991384880465222</v>
      </c>
      <c r="AL218" s="16">
        <f>(A218 * AJ218) + AK218</f>
        <v>1.4236485031229809</v>
      </c>
      <c r="AM218" s="18">
        <f t="shared" si="113"/>
        <v>0.21537798836958863</v>
      </c>
      <c r="AN218" s="18">
        <f t="shared" si="114"/>
        <v>56.000430755976737</v>
      </c>
      <c r="AO218" s="16">
        <f t="shared" si="115"/>
        <v>67.118242515614895</v>
      </c>
      <c r="AP218" s="18">
        <f>(7-2)/46.43</f>
        <v>0.10768899418479431</v>
      </c>
      <c r="AQ218" s="18">
        <f>2-(18.57*AP218)</f>
        <v>2.1537798836956945E-4</v>
      </c>
      <c r="AR218" s="16">
        <f>(A218 * AP218) + AQ218</f>
        <v>5.559121257807452</v>
      </c>
    </row>
    <row r="219" spans="1:44" x14ac:dyDescent="0.3">
      <c r="A219" s="4">
        <v>51.79</v>
      </c>
      <c r="B219" s="12">
        <f>(A219*0.065)+10.79</f>
        <v>14.15635</v>
      </c>
      <c r="C219" s="13">
        <f t="shared" si="87"/>
        <v>4.3075597673917727E-2</v>
      </c>
      <c r="D219" s="14">
        <f t="shared" si="88"/>
        <v>47.20008615119535</v>
      </c>
      <c r="E219" s="16">
        <f>A219*C219+D219</f>
        <v>49.430971354727546</v>
      </c>
      <c r="F219" s="14">
        <f t="shared" si="89"/>
        <v>0.10768899418479431</v>
      </c>
      <c r="G219" s="14">
        <f t="shared" si="90"/>
        <v>68.000215377988368</v>
      </c>
      <c r="H219" s="16">
        <f t="shared" si="91"/>
        <v>73.577428386818866</v>
      </c>
      <c r="I219" s="14">
        <f t="shared" si="92"/>
        <v>-0.32306698255438293</v>
      </c>
      <c r="J219" s="14">
        <f t="shared" si="93"/>
        <v>80.999353866034895</v>
      </c>
      <c r="K219" s="16">
        <f t="shared" si="94"/>
        <v>64.267714839543402</v>
      </c>
      <c r="L219" s="14">
        <f t="shared" si="95"/>
        <v>0.21537798836958863</v>
      </c>
      <c r="M219" s="14">
        <f t="shared" si="96"/>
        <v>58.000430755976737</v>
      </c>
      <c r="N219" s="16">
        <f t="shared" si="97"/>
        <v>69.154856773637732</v>
      </c>
      <c r="O219" s="14">
        <f t="shared" si="98"/>
        <v>0.10768899418479431</v>
      </c>
      <c r="P219" s="14">
        <f t="shared" si="99"/>
        <v>33.000215377988368</v>
      </c>
      <c r="Q219" s="16">
        <f t="shared" si="100"/>
        <v>38.577428386818866</v>
      </c>
      <c r="R219" s="14">
        <f t="shared" si="101"/>
        <v>0.32306698255438293</v>
      </c>
      <c r="S219" s="14">
        <f t="shared" si="102"/>
        <v>49.000646133965105</v>
      </c>
      <c r="T219" s="16">
        <f t="shared" si="103"/>
        <v>65.732285160456598</v>
      </c>
      <c r="U219" s="12">
        <f>(67 - 62)/46.43</f>
        <v>0.10768899418479431</v>
      </c>
      <c r="V219" s="12">
        <f>62 - (18.57*U219)</f>
        <v>60.000215377988368</v>
      </c>
      <c r="W219" s="16">
        <f xml:space="preserve"> (A219 * U219) + V219</f>
        <v>65.577428386818866</v>
      </c>
      <c r="X219" s="17">
        <f t="shared" si="104"/>
        <v>4.3075597673917727E-2</v>
      </c>
      <c r="Y219" s="18">
        <f t="shared" si="105"/>
        <v>99.20008615119535</v>
      </c>
      <c r="Z219" s="16">
        <f t="shared" si="106"/>
        <v>101.43097135472755</v>
      </c>
      <c r="AA219" s="18">
        <f>(12-7)/46.43</f>
        <v>0.10768899418479431</v>
      </c>
      <c r="AB219" s="18">
        <f>7-(18.57*AA219)</f>
        <v>5.0002153779883693</v>
      </c>
      <c r="AC219" s="16">
        <f>(A219 * AA219) + AB219</f>
        <v>10.577428386818866</v>
      </c>
      <c r="AD219" s="18">
        <f t="shared" si="107"/>
        <v>0.10768899418479431</v>
      </c>
      <c r="AE219" s="18">
        <f t="shared" si="108"/>
        <v>10.00021537798837</v>
      </c>
      <c r="AF219" s="16">
        <f t="shared" si="109"/>
        <v>15.577428386818868</v>
      </c>
      <c r="AG219" s="17">
        <f t="shared" si="110"/>
        <v>4.3075597673917727E-2</v>
      </c>
      <c r="AH219" s="18">
        <f t="shared" si="111"/>
        <v>3.2000861511953476</v>
      </c>
      <c r="AI219" s="16">
        <f t="shared" si="112"/>
        <v>5.4309713547275464</v>
      </c>
      <c r="AJ219" s="18">
        <f>(2 - 0)/46.43</f>
        <v>4.3075597673917727E-2</v>
      </c>
      <c r="AK219" s="18">
        <f>0-(18.57*AJ219)</f>
        <v>-0.79991384880465222</v>
      </c>
      <c r="AL219" s="16">
        <f>(A219 * AJ219) + AK219</f>
        <v>1.4309713547275467</v>
      </c>
      <c r="AM219" s="18">
        <f t="shared" si="113"/>
        <v>0.21537798836958863</v>
      </c>
      <c r="AN219" s="18">
        <f t="shared" si="114"/>
        <v>56.000430755976737</v>
      </c>
      <c r="AO219" s="16">
        <f t="shared" si="115"/>
        <v>67.154856773637732</v>
      </c>
      <c r="AP219" s="18">
        <f>(7-2)/46.43</f>
        <v>0.10768899418479431</v>
      </c>
      <c r="AQ219" s="18">
        <f>2-(18.57*AP219)</f>
        <v>2.1537798836956945E-4</v>
      </c>
      <c r="AR219" s="16">
        <f>(A219 * AP219) + AQ219</f>
        <v>5.577428386818867</v>
      </c>
    </row>
    <row r="220" spans="1:44" x14ac:dyDescent="0.3">
      <c r="A220" s="4">
        <v>51.81</v>
      </c>
      <c r="B220" s="12">
        <f>(A220*0.065)+10.79</f>
        <v>14.15765</v>
      </c>
      <c r="C220" s="13">
        <f t="shared" si="87"/>
        <v>4.3075597673917727E-2</v>
      </c>
      <c r="D220" s="14">
        <f t="shared" si="88"/>
        <v>47.20008615119535</v>
      </c>
      <c r="E220" s="16">
        <f>A220*C220+D220</f>
        <v>49.431832866681027</v>
      </c>
      <c r="F220" s="14">
        <f t="shared" si="89"/>
        <v>0.10768899418479431</v>
      </c>
      <c r="G220" s="14">
        <f t="shared" si="90"/>
        <v>68.000215377988368</v>
      </c>
      <c r="H220" s="16">
        <f t="shared" si="91"/>
        <v>73.579582166702565</v>
      </c>
      <c r="I220" s="14">
        <f t="shared" si="92"/>
        <v>-0.32306698255438293</v>
      </c>
      <c r="J220" s="14">
        <f t="shared" si="93"/>
        <v>80.999353866034895</v>
      </c>
      <c r="K220" s="16">
        <f t="shared" si="94"/>
        <v>64.261253499892319</v>
      </c>
      <c r="L220" s="14">
        <f t="shared" si="95"/>
        <v>0.21537798836958863</v>
      </c>
      <c r="M220" s="14">
        <f t="shared" si="96"/>
        <v>58.000430755976737</v>
      </c>
      <c r="N220" s="16">
        <f t="shared" si="97"/>
        <v>69.15916433340513</v>
      </c>
      <c r="O220" s="14">
        <f t="shared" si="98"/>
        <v>0.10768899418479431</v>
      </c>
      <c r="P220" s="14">
        <f t="shared" si="99"/>
        <v>33.000215377988368</v>
      </c>
      <c r="Q220" s="16">
        <f t="shared" si="100"/>
        <v>38.579582166702565</v>
      </c>
      <c r="R220" s="14">
        <f t="shared" si="101"/>
        <v>0.32306698255438293</v>
      </c>
      <c r="S220" s="14">
        <f t="shared" si="102"/>
        <v>49.000646133965105</v>
      </c>
      <c r="T220" s="16">
        <f t="shared" si="103"/>
        <v>65.738746500107681</v>
      </c>
      <c r="U220" s="12">
        <f>(67 - 62)/46.43</f>
        <v>0.10768899418479431</v>
      </c>
      <c r="V220" s="12">
        <f>62 - (18.57*U220)</f>
        <v>60.000215377988368</v>
      </c>
      <c r="W220" s="16">
        <f xml:space="preserve"> (A220 * U220) + V220</f>
        <v>65.579582166702565</v>
      </c>
      <c r="X220" s="17">
        <f t="shared" si="104"/>
        <v>4.3075597673917727E-2</v>
      </c>
      <c r="Y220" s="18">
        <f t="shared" si="105"/>
        <v>99.20008615119535</v>
      </c>
      <c r="Z220" s="16">
        <f t="shared" si="106"/>
        <v>101.43183286668103</v>
      </c>
      <c r="AA220" s="18">
        <f>(12-7)/46.43</f>
        <v>0.10768899418479431</v>
      </c>
      <c r="AB220" s="18">
        <f>7-(18.57*AA220)</f>
        <v>5.0002153779883693</v>
      </c>
      <c r="AC220" s="16">
        <f>(A220 * AA220) + AB220</f>
        <v>10.579582166702563</v>
      </c>
      <c r="AD220" s="18">
        <f t="shared" si="107"/>
        <v>0.10768899418479431</v>
      </c>
      <c r="AE220" s="18">
        <f t="shared" si="108"/>
        <v>10.00021537798837</v>
      </c>
      <c r="AF220" s="16">
        <f t="shared" si="109"/>
        <v>15.579582166702565</v>
      </c>
      <c r="AG220" s="17">
        <f t="shared" si="110"/>
        <v>4.3075597673917727E-2</v>
      </c>
      <c r="AH220" s="18">
        <f t="shared" si="111"/>
        <v>3.2000861511953476</v>
      </c>
      <c r="AI220" s="16">
        <f t="shared" si="112"/>
        <v>5.4318328666810256</v>
      </c>
      <c r="AJ220" s="18">
        <f>(2 - 0)/46.43</f>
        <v>4.3075597673917727E-2</v>
      </c>
      <c r="AK220" s="18">
        <f>0-(18.57*AJ220)</f>
        <v>-0.79991384880465222</v>
      </c>
      <c r="AL220" s="16">
        <f>(A220 * AJ220) + AK220</f>
        <v>1.4318328666810254</v>
      </c>
      <c r="AM220" s="18">
        <f t="shared" si="113"/>
        <v>0.21537798836958863</v>
      </c>
      <c r="AN220" s="18">
        <f t="shared" si="114"/>
        <v>56.000430755976737</v>
      </c>
      <c r="AO220" s="16">
        <f t="shared" si="115"/>
        <v>67.15916433340513</v>
      </c>
      <c r="AP220" s="18">
        <f>(7-2)/46.43</f>
        <v>0.10768899418479431</v>
      </c>
      <c r="AQ220" s="18">
        <f>2-(18.57*AP220)</f>
        <v>2.1537798836956945E-4</v>
      </c>
      <c r="AR220" s="16">
        <f>(A220 * AP220) + AQ220</f>
        <v>5.5795821667025631</v>
      </c>
    </row>
    <row r="221" spans="1:44" x14ac:dyDescent="0.3">
      <c r="A221" s="4">
        <v>51.81</v>
      </c>
      <c r="B221" s="12">
        <f>(A221*0.065)+10.79</f>
        <v>14.15765</v>
      </c>
      <c r="C221" s="13">
        <f t="shared" si="87"/>
        <v>4.3075597673917727E-2</v>
      </c>
      <c r="D221" s="14">
        <f t="shared" si="88"/>
        <v>47.20008615119535</v>
      </c>
      <c r="E221" s="16">
        <f>A221*C221+D221</f>
        <v>49.431832866681027</v>
      </c>
      <c r="F221" s="14">
        <f t="shared" si="89"/>
        <v>0.10768899418479431</v>
      </c>
      <c r="G221" s="14">
        <f t="shared" si="90"/>
        <v>68.000215377988368</v>
      </c>
      <c r="H221" s="16">
        <f t="shared" si="91"/>
        <v>73.579582166702565</v>
      </c>
      <c r="I221" s="14">
        <f t="shared" si="92"/>
        <v>-0.32306698255438293</v>
      </c>
      <c r="J221" s="14">
        <f t="shared" si="93"/>
        <v>80.999353866034895</v>
      </c>
      <c r="K221" s="16">
        <f t="shared" si="94"/>
        <v>64.261253499892319</v>
      </c>
      <c r="L221" s="14">
        <f t="shared" si="95"/>
        <v>0.21537798836958863</v>
      </c>
      <c r="M221" s="14">
        <f t="shared" si="96"/>
        <v>58.000430755976737</v>
      </c>
      <c r="N221" s="16">
        <f t="shared" si="97"/>
        <v>69.15916433340513</v>
      </c>
      <c r="O221" s="14">
        <f t="shared" si="98"/>
        <v>0.10768899418479431</v>
      </c>
      <c r="P221" s="14">
        <f t="shared" si="99"/>
        <v>33.000215377988368</v>
      </c>
      <c r="Q221" s="16">
        <f t="shared" si="100"/>
        <v>38.579582166702565</v>
      </c>
      <c r="R221" s="14">
        <f t="shared" si="101"/>
        <v>0.32306698255438293</v>
      </c>
      <c r="S221" s="14">
        <f t="shared" si="102"/>
        <v>49.000646133965105</v>
      </c>
      <c r="T221" s="16">
        <f t="shared" si="103"/>
        <v>65.738746500107681</v>
      </c>
      <c r="U221" s="12">
        <f>(67 - 62)/46.43</f>
        <v>0.10768899418479431</v>
      </c>
      <c r="V221" s="12">
        <f>62 - (18.57*U221)</f>
        <v>60.000215377988368</v>
      </c>
      <c r="W221" s="16">
        <f xml:space="preserve"> (A221 * U221) + V221</f>
        <v>65.579582166702565</v>
      </c>
      <c r="X221" s="17">
        <f t="shared" si="104"/>
        <v>4.3075597673917727E-2</v>
      </c>
      <c r="Y221" s="18">
        <f t="shared" si="105"/>
        <v>99.20008615119535</v>
      </c>
      <c r="Z221" s="16">
        <f t="shared" si="106"/>
        <v>101.43183286668103</v>
      </c>
      <c r="AA221" s="18">
        <f>(12-7)/46.43</f>
        <v>0.10768899418479431</v>
      </c>
      <c r="AB221" s="18">
        <f>7-(18.57*AA221)</f>
        <v>5.0002153779883693</v>
      </c>
      <c r="AC221" s="16">
        <f>(A221 * AA221) + AB221</f>
        <v>10.579582166702563</v>
      </c>
      <c r="AD221" s="18">
        <f t="shared" si="107"/>
        <v>0.10768899418479431</v>
      </c>
      <c r="AE221" s="18">
        <f t="shared" si="108"/>
        <v>10.00021537798837</v>
      </c>
      <c r="AF221" s="16">
        <f t="shared" si="109"/>
        <v>15.579582166702565</v>
      </c>
      <c r="AG221" s="17">
        <f t="shared" si="110"/>
        <v>4.3075597673917727E-2</v>
      </c>
      <c r="AH221" s="18">
        <f t="shared" si="111"/>
        <v>3.2000861511953476</v>
      </c>
      <c r="AI221" s="16">
        <f t="shared" si="112"/>
        <v>5.4318328666810256</v>
      </c>
      <c r="AJ221" s="18">
        <f>(2 - 0)/46.43</f>
        <v>4.3075597673917727E-2</v>
      </c>
      <c r="AK221" s="18">
        <f>0-(18.57*AJ221)</f>
        <v>-0.79991384880465222</v>
      </c>
      <c r="AL221" s="16">
        <f>(A221 * AJ221) + AK221</f>
        <v>1.4318328666810254</v>
      </c>
      <c r="AM221" s="18">
        <f t="shared" si="113"/>
        <v>0.21537798836958863</v>
      </c>
      <c r="AN221" s="18">
        <f t="shared" si="114"/>
        <v>56.000430755976737</v>
      </c>
      <c r="AO221" s="16">
        <f t="shared" si="115"/>
        <v>67.15916433340513</v>
      </c>
      <c r="AP221" s="18">
        <f>(7-2)/46.43</f>
        <v>0.10768899418479431</v>
      </c>
      <c r="AQ221" s="18">
        <f>2-(18.57*AP221)</f>
        <v>2.1537798836956945E-4</v>
      </c>
      <c r="AR221" s="16">
        <f>(A221 * AP221) + AQ221</f>
        <v>5.5795821667025631</v>
      </c>
    </row>
    <row r="222" spans="1:44" x14ac:dyDescent="0.3">
      <c r="A222" s="4">
        <v>52.3</v>
      </c>
      <c r="B222" s="12">
        <f>(A222*0.065)+10.79</f>
        <v>14.189499999999999</v>
      </c>
      <c r="C222" s="13">
        <f t="shared" si="87"/>
        <v>4.3075597673917727E-2</v>
      </c>
      <c r="D222" s="14">
        <f t="shared" si="88"/>
        <v>47.20008615119535</v>
      </c>
      <c r="E222" s="16">
        <f>A222*C222+D222</f>
        <v>49.45293990954125</v>
      </c>
      <c r="F222" s="14">
        <f t="shared" si="89"/>
        <v>0.10768899418479431</v>
      </c>
      <c r="G222" s="14">
        <f t="shared" si="90"/>
        <v>68.000215377988368</v>
      </c>
      <c r="H222" s="16">
        <f t="shared" si="91"/>
        <v>73.632349773853107</v>
      </c>
      <c r="I222" s="14">
        <f t="shared" si="92"/>
        <v>-0.32306698255438293</v>
      </c>
      <c r="J222" s="14">
        <f t="shared" si="93"/>
        <v>80.999353866034895</v>
      </c>
      <c r="K222" s="16">
        <f t="shared" si="94"/>
        <v>64.102950678440664</v>
      </c>
      <c r="L222" s="14">
        <f t="shared" si="95"/>
        <v>0.21537798836958863</v>
      </c>
      <c r="M222" s="14">
        <f t="shared" si="96"/>
        <v>58.000430755976737</v>
      </c>
      <c r="N222" s="16">
        <f t="shared" si="97"/>
        <v>69.264699547706215</v>
      </c>
      <c r="O222" s="14">
        <f t="shared" si="98"/>
        <v>0.10768899418479431</v>
      </c>
      <c r="P222" s="14">
        <f t="shared" si="99"/>
        <v>33.000215377988368</v>
      </c>
      <c r="Q222" s="16">
        <f t="shared" si="100"/>
        <v>38.632349773853107</v>
      </c>
      <c r="R222" s="14">
        <f t="shared" si="101"/>
        <v>0.32306698255438293</v>
      </c>
      <c r="S222" s="14">
        <f t="shared" si="102"/>
        <v>49.000646133965105</v>
      </c>
      <c r="T222" s="16">
        <f t="shared" si="103"/>
        <v>65.897049321559336</v>
      </c>
      <c r="U222" s="12">
        <f>(67 - 62)/46.43</f>
        <v>0.10768899418479431</v>
      </c>
      <c r="V222" s="12">
        <f>62 - (18.57*U222)</f>
        <v>60.000215377988368</v>
      </c>
      <c r="W222" s="16">
        <f xml:space="preserve"> (A222 * U222) + V222</f>
        <v>65.632349773853107</v>
      </c>
      <c r="X222" s="17">
        <f t="shared" si="104"/>
        <v>4.3075597673917727E-2</v>
      </c>
      <c r="Y222" s="18">
        <f t="shared" si="105"/>
        <v>99.20008615119535</v>
      </c>
      <c r="Z222" s="16">
        <f t="shared" si="106"/>
        <v>101.45293990954124</v>
      </c>
      <c r="AA222" s="18">
        <f>(12-7)/46.43</f>
        <v>0.10768899418479431</v>
      </c>
      <c r="AB222" s="18">
        <f>7-(18.57*AA222)</f>
        <v>5.0002153779883693</v>
      </c>
      <c r="AC222" s="16">
        <f>(A222 * AA222) + AB222</f>
        <v>10.632349773853111</v>
      </c>
      <c r="AD222" s="18">
        <f t="shared" si="107"/>
        <v>0.10768899418479431</v>
      </c>
      <c r="AE222" s="18">
        <f t="shared" si="108"/>
        <v>10.00021537798837</v>
      </c>
      <c r="AF222" s="16">
        <f t="shared" si="109"/>
        <v>15.632349773853113</v>
      </c>
      <c r="AG222" s="17">
        <f t="shared" si="110"/>
        <v>4.3075597673917727E-2</v>
      </c>
      <c r="AH222" s="18">
        <f t="shared" si="111"/>
        <v>3.2000861511953476</v>
      </c>
      <c r="AI222" s="16">
        <f t="shared" si="112"/>
        <v>5.4529399095412447</v>
      </c>
      <c r="AJ222" s="18">
        <f>(2 - 0)/46.43</f>
        <v>4.3075597673917727E-2</v>
      </c>
      <c r="AK222" s="18">
        <f>0-(18.57*AJ222)</f>
        <v>-0.79991384880465222</v>
      </c>
      <c r="AL222" s="16">
        <f>(A222 * AJ222) + AK222</f>
        <v>1.452939909541245</v>
      </c>
      <c r="AM222" s="18">
        <f t="shared" si="113"/>
        <v>0.21537798836958863</v>
      </c>
      <c r="AN222" s="18">
        <f t="shared" si="114"/>
        <v>56.000430755976737</v>
      </c>
      <c r="AO222" s="16">
        <f t="shared" si="115"/>
        <v>67.264699547706215</v>
      </c>
      <c r="AP222" s="18">
        <f>(7-2)/46.43</f>
        <v>0.10768899418479431</v>
      </c>
      <c r="AQ222" s="18">
        <f>2-(18.57*AP222)</f>
        <v>2.1537798836956945E-4</v>
      </c>
      <c r="AR222" s="16">
        <f>(A222 * AP222) + AQ222</f>
        <v>5.6323497738531119</v>
      </c>
    </row>
    <row r="223" spans="1:44" x14ac:dyDescent="0.3">
      <c r="A223" s="4">
        <v>65</v>
      </c>
      <c r="B223" s="12">
        <f>(A223*0.065)+10.79</f>
        <v>15.015000000000001</v>
      </c>
      <c r="C223" s="13">
        <f t="shared" si="87"/>
        <v>4.3075597673917727E-2</v>
      </c>
      <c r="D223" s="14">
        <f t="shared" si="88"/>
        <v>47.20008615119535</v>
      </c>
      <c r="E223" s="16">
        <f>A223*C223+D223</f>
        <v>50</v>
      </c>
      <c r="F223" s="14">
        <f t="shared" si="89"/>
        <v>0.10768899418479431</v>
      </c>
      <c r="G223" s="14">
        <f t="shared" si="90"/>
        <v>68.000215377988368</v>
      </c>
      <c r="H223" s="16">
        <f t="shared" si="91"/>
        <v>75</v>
      </c>
      <c r="I223" s="14">
        <f t="shared" si="92"/>
        <v>-0.32306698255438293</v>
      </c>
      <c r="J223" s="14">
        <f t="shared" si="93"/>
        <v>80.999353866034895</v>
      </c>
      <c r="K223" s="16">
        <f t="shared" si="94"/>
        <v>60</v>
      </c>
      <c r="L223" s="14">
        <f t="shared" si="95"/>
        <v>0.21537798836958863</v>
      </c>
      <c r="M223" s="14">
        <f t="shared" si="96"/>
        <v>58.000430755976737</v>
      </c>
      <c r="N223" s="16">
        <f t="shared" si="97"/>
        <v>72</v>
      </c>
      <c r="O223" s="14">
        <f t="shared" si="98"/>
        <v>0.10768899418479431</v>
      </c>
      <c r="P223" s="14">
        <f t="shared" si="99"/>
        <v>33.000215377988368</v>
      </c>
      <c r="Q223" s="16">
        <f t="shared" si="100"/>
        <v>40</v>
      </c>
      <c r="R223" s="14">
        <f t="shared" si="101"/>
        <v>0.32306698255438293</v>
      </c>
      <c r="S223" s="14">
        <f t="shared" si="102"/>
        <v>49.000646133965105</v>
      </c>
      <c r="T223" s="16">
        <f t="shared" si="103"/>
        <v>70</v>
      </c>
      <c r="U223" s="12">
        <f>(67 - 62)/46.43</f>
        <v>0.10768899418479431</v>
      </c>
      <c r="V223" s="12">
        <f>62 - (18.57*U223)</f>
        <v>60.000215377988368</v>
      </c>
      <c r="W223" s="16">
        <f xml:space="preserve"> (A223 * U223) + V223</f>
        <v>67</v>
      </c>
      <c r="X223" s="17">
        <f t="shared" si="104"/>
        <v>4.3075597673917727E-2</v>
      </c>
      <c r="Y223" s="18">
        <f t="shared" si="105"/>
        <v>99.20008615119535</v>
      </c>
      <c r="Z223" s="16">
        <f t="shared" si="106"/>
        <v>102</v>
      </c>
      <c r="AA223" s="18">
        <f>(12-7)/46.43</f>
        <v>0.10768899418479431</v>
      </c>
      <c r="AB223" s="18">
        <f>7-(18.57*AA223)</f>
        <v>5.0002153779883693</v>
      </c>
      <c r="AC223" s="16">
        <f>(A223 * AA223) + AB223</f>
        <v>12</v>
      </c>
      <c r="AD223" s="18">
        <f t="shared" si="107"/>
        <v>0.10768899418479431</v>
      </c>
      <c r="AE223" s="18">
        <f t="shared" si="108"/>
        <v>10.00021537798837</v>
      </c>
      <c r="AF223" s="16">
        <f t="shared" si="109"/>
        <v>17</v>
      </c>
      <c r="AG223" s="17">
        <f t="shared" si="110"/>
        <v>4.3075597673917727E-2</v>
      </c>
      <c r="AH223" s="18">
        <f t="shared" si="111"/>
        <v>3.2000861511953476</v>
      </c>
      <c r="AI223" s="16">
        <f t="shared" si="112"/>
        <v>6</v>
      </c>
      <c r="AJ223" s="18">
        <f>(2 - 0)/46.43</f>
        <v>4.3075597673917727E-2</v>
      </c>
      <c r="AK223" s="18">
        <f>0-(18.57*AJ223)</f>
        <v>-0.79991384880465222</v>
      </c>
      <c r="AL223" s="16">
        <f>(A223 * AJ223) + AK223</f>
        <v>2</v>
      </c>
      <c r="AM223" s="18">
        <f t="shared" si="113"/>
        <v>0.21537798836958863</v>
      </c>
      <c r="AN223" s="18">
        <f t="shared" si="114"/>
        <v>56.000430755976737</v>
      </c>
      <c r="AO223" s="16">
        <f t="shared" si="115"/>
        <v>70</v>
      </c>
      <c r="AP223" s="18">
        <f>(7-2)/46.43</f>
        <v>0.10768899418479431</v>
      </c>
      <c r="AQ223" s="18">
        <f>2-(18.57*AP223)</f>
        <v>2.1537798836956945E-4</v>
      </c>
      <c r="AR223" s="16">
        <f>(A223 * AP223) + AQ223</f>
        <v>7</v>
      </c>
    </row>
    <row r="224" spans="1:44" x14ac:dyDescent="0.3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U224" s="21"/>
    </row>
    <row r="225" spans="1:21" x14ac:dyDescent="0.3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U225" s="21"/>
    </row>
    <row r="226" spans="1:21" x14ac:dyDescent="0.3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U226" s="21"/>
    </row>
    <row r="227" spans="1:21" x14ac:dyDescent="0.3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U227" s="21"/>
    </row>
    <row r="228" spans="1:21" x14ac:dyDescent="0.3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U228" s="21"/>
    </row>
    <row r="229" spans="1:21" x14ac:dyDescent="0.3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U229" s="21"/>
    </row>
    <row r="230" spans="1:21" x14ac:dyDescent="0.3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U230" s="21"/>
    </row>
    <row r="231" spans="1:21" x14ac:dyDescent="0.3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U231" s="21"/>
    </row>
    <row r="232" spans="1:21" x14ac:dyDescent="0.3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U232" s="21"/>
    </row>
    <row r="233" spans="1:21" x14ac:dyDescent="0.3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U233" s="21"/>
    </row>
    <row r="234" spans="1:21" x14ac:dyDescent="0.3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U234" s="21"/>
    </row>
    <row r="235" spans="1:21" x14ac:dyDescent="0.3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U235" s="21"/>
    </row>
    <row r="236" spans="1:21" x14ac:dyDescent="0.3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U236" s="21"/>
    </row>
    <row r="237" spans="1:21" x14ac:dyDescent="0.3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U237" s="21"/>
    </row>
    <row r="238" spans="1:21" x14ac:dyDescent="0.3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U238" s="21"/>
    </row>
    <row r="239" spans="1:21" x14ac:dyDescent="0.3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U239" s="21"/>
    </row>
    <row r="240" spans="1:21" x14ac:dyDescent="0.3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U240" s="21"/>
    </row>
    <row r="241" spans="1:21" x14ac:dyDescent="0.3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U241" s="21"/>
    </row>
    <row r="242" spans="1:21" x14ac:dyDescent="0.3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U242" s="21"/>
    </row>
    <row r="243" spans="1:21" x14ac:dyDescent="0.3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U243" s="21"/>
    </row>
    <row r="244" spans="1:21" x14ac:dyDescent="0.3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U244" s="21"/>
    </row>
    <row r="245" spans="1:21" x14ac:dyDescent="0.3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U245" s="21"/>
    </row>
    <row r="246" spans="1:21" x14ac:dyDescent="0.3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U246" s="21"/>
    </row>
    <row r="247" spans="1:21" x14ac:dyDescent="0.3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U247" s="21"/>
    </row>
    <row r="248" spans="1:21" x14ac:dyDescent="0.3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U248" s="21"/>
    </row>
    <row r="249" spans="1:21" x14ac:dyDescent="0.3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U249" s="21"/>
    </row>
    <row r="250" spans="1:21" x14ac:dyDescent="0.3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U250" s="21"/>
    </row>
    <row r="251" spans="1:21" x14ac:dyDescent="0.3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U251" s="21"/>
    </row>
    <row r="252" spans="1:21" x14ac:dyDescent="0.3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U252" s="21"/>
    </row>
    <row r="253" spans="1:21" x14ac:dyDescent="0.3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U253" s="21"/>
    </row>
    <row r="254" spans="1:21" x14ac:dyDescent="0.3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U254" s="21"/>
    </row>
    <row r="255" spans="1:21" x14ac:dyDescent="0.3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U255" s="21"/>
    </row>
    <row r="256" spans="1:21" x14ac:dyDescent="0.3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U256" s="21"/>
    </row>
    <row r="257" spans="1:21" x14ac:dyDescent="0.3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U257" s="21"/>
    </row>
    <row r="258" spans="1:21" x14ac:dyDescent="0.3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U258" s="21"/>
    </row>
    <row r="259" spans="1:21" x14ac:dyDescent="0.3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U259" s="21"/>
    </row>
    <row r="260" spans="1:21" x14ac:dyDescent="0.3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U260" s="21"/>
    </row>
    <row r="261" spans="1:21" x14ac:dyDescent="0.3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U261" s="21"/>
    </row>
    <row r="262" spans="1:21" x14ac:dyDescent="0.3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U262" s="21"/>
    </row>
    <row r="263" spans="1:21" x14ac:dyDescent="0.3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U263" s="21"/>
    </row>
    <row r="264" spans="1:21" x14ac:dyDescent="0.3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U264" s="21"/>
    </row>
    <row r="265" spans="1:21" x14ac:dyDescent="0.3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U265" s="21"/>
    </row>
    <row r="266" spans="1:21" x14ac:dyDescent="0.3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U266" s="21"/>
    </row>
    <row r="267" spans="1:21" x14ac:dyDescent="0.3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U267" s="21"/>
    </row>
    <row r="268" spans="1:21" x14ac:dyDescent="0.3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U268" s="21"/>
    </row>
    <row r="269" spans="1:21" x14ac:dyDescent="0.3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U269" s="21"/>
    </row>
    <row r="270" spans="1:21" x14ac:dyDescent="0.3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U270" s="21"/>
    </row>
    <row r="271" spans="1:21" x14ac:dyDescent="0.3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U271" s="21"/>
    </row>
    <row r="272" spans="1:21" x14ac:dyDescent="0.3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U272" s="21"/>
    </row>
    <row r="273" spans="1:21" x14ac:dyDescent="0.3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U273" s="21"/>
    </row>
    <row r="274" spans="1:21" x14ac:dyDescent="0.3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U274" s="21"/>
    </row>
    <row r="275" spans="1:21" x14ac:dyDescent="0.3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U275" s="21"/>
    </row>
    <row r="276" spans="1:21" x14ac:dyDescent="0.3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U276" s="21"/>
    </row>
    <row r="277" spans="1:21" x14ac:dyDescent="0.3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U277" s="21"/>
    </row>
    <row r="278" spans="1:21" x14ac:dyDescent="0.3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U278" s="21"/>
    </row>
    <row r="279" spans="1:21" x14ac:dyDescent="0.3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U279" s="21"/>
    </row>
    <row r="280" spans="1:21" x14ac:dyDescent="0.3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U280" s="21"/>
    </row>
    <row r="281" spans="1:21" x14ac:dyDescent="0.3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U281" s="21"/>
    </row>
    <row r="282" spans="1:21" x14ac:dyDescent="0.3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U282" s="21"/>
    </row>
    <row r="283" spans="1:21" x14ac:dyDescent="0.3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U283" s="21"/>
    </row>
    <row r="284" spans="1:21" x14ac:dyDescent="0.3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U284" s="21"/>
    </row>
    <row r="285" spans="1:21" x14ac:dyDescent="0.3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U285" s="21"/>
    </row>
    <row r="286" spans="1:21" x14ac:dyDescent="0.3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U286" s="21"/>
    </row>
    <row r="287" spans="1:21" x14ac:dyDescent="0.3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U287" s="21"/>
    </row>
    <row r="288" spans="1:21" x14ac:dyDescent="0.3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U288" s="21"/>
    </row>
    <row r="289" spans="1:21" x14ac:dyDescent="0.3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U289" s="21"/>
    </row>
    <row r="290" spans="1:21" x14ac:dyDescent="0.3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U290" s="21"/>
    </row>
    <row r="291" spans="1:21" x14ac:dyDescent="0.3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U291" s="21"/>
    </row>
    <row r="292" spans="1:21" x14ac:dyDescent="0.3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U292" s="21"/>
    </row>
    <row r="293" spans="1:21" x14ac:dyDescent="0.3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U293" s="21"/>
    </row>
    <row r="294" spans="1:21" x14ac:dyDescent="0.3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U294" s="21"/>
    </row>
    <row r="295" spans="1:21" x14ac:dyDescent="0.3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U295" s="21"/>
    </row>
    <row r="296" spans="1:21" x14ac:dyDescent="0.3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U296" s="21"/>
    </row>
    <row r="297" spans="1:21" x14ac:dyDescent="0.3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U297" s="21"/>
    </row>
    <row r="298" spans="1:21" x14ac:dyDescent="0.3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U298" s="21"/>
    </row>
    <row r="299" spans="1:21" x14ac:dyDescent="0.3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U299" s="21"/>
    </row>
    <row r="300" spans="1:21" x14ac:dyDescent="0.3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U300" s="21"/>
    </row>
    <row r="301" spans="1:21" x14ac:dyDescent="0.3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U301" s="21"/>
    </row>
    <row r="302" spans="1:21" x14ac:dyDescent="0.3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U302" s="21"/>
    </row>
    <row r="303" spans="1:21" x14ac:dyDescent="0.3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U303" s="21"/>
    </row>
    <row r="304" spans="1:21" x14ac:dyDescent="0.3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U304" s="21"/>
    </row>
    <row r="305" spans="1:21" x14ac:dyDescent="0.3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U305" s="21"/>
    </row>
    <row r="306" spans="1:21" x14ac:dyDescent="0.3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U306" s="21"/>
    </row>
    <row r="307" spans="1:21" x14ac:dyDescent="0.3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U307" s="21"/>
    </row>
    <row r="308" spans="1:21" x14ac:dyDescent="0.3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U308" s="21"/>
    </row>
    <row r="309" spans="1:21" x14ac:dyDescent="0.3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U309" s="21"/>
    </row>
    <row r="310" spans="1:21" x14ac:dyDescent="0.3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U310" s="21"/>
    </row>
    <row r="311" spans="1:21" x14ac:dyDescent="0.3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U311" s="21"/>
    </row>
    <row r="312" spans="1:21" x14ac:dyDescent="0.3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U312" s="21"/>
    </row>
    <row r="313" spans="1:21" x14ac:dyDescent="0.3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U313" s="21"/>
    </row>
    <row r="314" spans="1:21" x14ac:dyDescent="0.3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U314" s="21"/>
    </row>
    <row r="315" spans="1:21" x14ac:dyDescent="0.3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U315" s="21"/>
    </row>
    <row r="316" spans="1:21" x14ac:dyDescent="0.3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U316" s="21"/>
    </row>
    <row r="317" spans="1:21" x14ac:dyDescent="0.3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U317" s="21"/>
    </row>
    <row r="318" spans="1:21" x14ac:dyDescent="0.3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U318" s="21"/>
    </row>
    <row r="319" spans="1:21" x14ac:dyDescent="0.3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U319" s="21"/>
    </row>
    <row r="320" spans="1:21" x14ac:dyDescent="0.3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U320" s="21"/>
    </row>
    <row r="321" spans="1:21" x14ac:dyDescent="0.3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U321" s="21"/>
    </row>
    <row r="322" spans="1:21" x14ac:dyDescent="0.3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U322" s="21"/>
    </row>
    <row r="323" spans="1:21" x14ac:dyDescent="0.3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U323" s="21"/>
    </row>
    <row r="324" spans="1:21" x14ac:dyDescent="0.3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U324" s="21"/>
    </row>
    <row r="325" spans="1:21" x14ac:dyDescent="0.3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U325" s="21"/>
    </row>
    <row r="326" spans="1:21" x14ac:dyDescent="0.3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U326" s="21"/>
    </row>
    <row r="327" spans="1:21" x14ac:dyDescent="0.3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U327" s="21"/>
    </row>
    <row r="328" spans="1:21" x14ac:dyDescent="0.3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U328" s="21"/>
    </row>
    <row r="329" spans="1:21" x14ac:dyDescent="0.3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U329" s="21"/>
    </row>
    <row r="330" spans="1:21" x14ac:dyDescent="0.3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U330" s="21"/>
    </row>
    <row r="331" spans="1:21" x14ac:dyDescent="0.3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U331" s="21"/>
    </row>
    <row r="332" spans="1:21" x14ac:dyDescent="0.3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U332" s="21"/>
    </row>
    <row r="333" spans="1:21" x14ac:dyDescent="0.3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U333" s="21"/>
    </row>
    <row r="334" spans="1:21" x14ac:dyDescent="0.3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U334" s="21"/>
    </row>
    <row r="335" spans="1:21" x14ac:dyDescent="0.3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U335" s="21"/>
    </row>
    <row r="336" spans="1:21" x14ac:dyDescent="0.3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U336" s="21"/>
    </row>
    <row r="337" spans="1:21" x14ac:dyDescent="0.3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U337" s="21"/>
    </row>
    <row r="338" spans="1:21" x14ac:dyDescent="0.3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U338" s="21"/>
    </row>
    <row r="339" spans="1:21" x14ac:dyDescent="0.3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U339" s="21"/>
    </row>
    <row r="340" spans="1:21" x14ac:dyDescent="0.3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U340" s="21"/>
    </row>
    <row r="341" spans="1:21" x14ac:dyDescent="0.3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U341" s="21"/>
    </row>
    <row r="342" spans="1:21" x14ac:dyDescent="0.3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U342" s="21"/>
    </row>
    <row r="343" spans="1:21" x14ac:dyDescent="0.3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U343" s="21"/>
    </row>
    <row r="344" spans="1:21" x14ac:dyDescent="0.3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U344" s="21"/>
    </row>
    <row r="345" spans="1:21" x14ac:dyDescent="0.3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U345" s="21"/>
    </row>
    <row r="346" spans="1:21" x14ac:dyDescent="0.3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U346" s="21"/>
    </row>
    <row r="347" spans="1:21" x14ac:dyDescent="0.3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U347" s="21"/>
    </row>
    <row r="348" spans="1:21" x14ac:dyDescent="0.3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U348" s="21"/>
    </row>
    <row r="349" spans="1:21" x14ac:dyDescent="0.3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U349" s="21"/>
    </row>
    <row r="350" spans="1:21" x14ac:dyDescent="0.3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U350" s="21"/>
    </row>
    <row r="351" spans="1:21" x14ac:dyDescent="0.3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U351" s="21"/>
    </row>
    <row r="352" spans="1:21" x14ac:dyDescent="0.3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U352" s="21"/>
    </row>
    <row r="353" spans="1:21" x14ac:dyDescent="0.3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U353" s="21"/>
    </row>
    <row r="354" spans="1:21" x14ac:dyDescent="0.3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U354" s="21"/>
    </row>
    <row r="355" spans="1:21" x14ac:dyDescent="0.3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U355" s="21"/>
    </row>
    <row r="356" spans="1:21" x14ac:dyDescent="0.3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U356" s="21"/>
    </row>
    <row r="357" spans="1:21" x14ac:dyDescent="0.3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U357" s="21"/>
    </row>
    <row r="358" spans="1:21" x14ac:dyDescent="0.3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U358" s="21"/>
    </row>
    <row r="359" spans="1:21" x14ac:dyDescent="0.3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U359" s="21"/>
    </row>
    <row r="360" spans="1:21" x14ac:dyDescent="0.3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U360" s="21"/>
    </row>
    <row r="361" spans="1:21" x14ac:dyDescent="0.3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U361" s="21"/>
    </row>
    <row r="362" spans="1:21" x14ac:dyDescent="0.3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U362" s="21"/>
    </row>
    <row r="363" spans="1:21" x14ac:dyDescent="0.3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U363" s="21"/>
    </row>
    <row r="364" spans="1:21" x14ac:dyDescent="0.3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U364" s="21"/>
    </row>
    <row r="365" spans="1:21" x14ac:dyDescent="0.3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U365" s="21"/>
    </row>
    <row r="366" spans="1:21" x14ac:dyDescent="0.3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U366" s="21"/>
    </row>
    <row r="367" spans="1:21" x14ac:dyDescent="0.3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U367" s="21"/>
    </row>
    <row r="368" spans="1:21" x14ac:dyDescent="0.3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U368" s="21"/>
    </row>
    <row r="369" spans="1:21" x14ac:dyDescent="0.3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U369" s="21"/>
    </row>
    <row r="370" spans="1:21" x14ac:dyDescent="0.3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U370" s="21"/>
    </row>
    <row r="371" spans="1:21" x14ac:dyDescent="0.3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U371" s="21"/>
    </row>
    <row r="372" spans="1:21" x14ac:dyDescent="0.3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U372" s="21"/>
    </row>
    <row r="373" spans="1:21" x14ac:dyDescent="0.3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U373" s="21"/>
    </row>
    <row r="374" spans="1:21" x14ac:dyDescent="0.3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U374" s="21"/>
    </row>
    <row r="375" spans="1:21" x14ac:dyDescent="0.3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U375" s="21"/>
    </row>
    <row r="376" spans="1:21" x14ac:dyDescent="0.3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U376" s="21"/>
    </row>
    <row r="377" spans="1:21" x14ac:dyDescent="0.3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U377" s="21"/>
    </row>
    <row r="378" spans="1:21" x14ac:dyDescent="0.3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U378" s="21"/>
    </row>
    <row r="379" spans="1:21" x14ac:dyDescent="0.3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U379" s="21"/>
    </row>
    <row r="380" spans="1:21" x14ac:dyDescent="0.3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U380" s="21"/>
    </row>
    <row r="381" spans="1:21" x14ac:dyDescent="0.3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U381" s="21"/>
    </row>
    <row r="382" spans="1:21" x14ac:dyDescent="0.3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U382" s="21"/>
    </row>
    <row r="383" spans="1:21" x14ac:dyDescent="0.3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U383" s="21"/>
    </row>
    <row r="384" spans="1:21" x14ac:dyDescent="0.3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U384" s="21"/>
    </row>
    <row r="385" spans="1:21" x14ac:dyDescent="0.3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U385" s="21"/>
    </row>
    <row r="386" spans="1:21" x14ac:dyDescent="0.3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U386" s="21"/>
    </row>
    <row r="387" spans="1:21" x14ac:dyDescent="0.3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U387" s="21"/>
    </row>
    <row r="388" spans="1:21" x14ac:dyDescent="0.3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U388" s="21"/>
    </row>
    <row r="389" spans="1:21" x14ac:dyDescent="0.3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U389" s="21"/>
    </row>
    <row r="390" spans="1:21" x14ac:dyDescent="0.3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U390" s="21"/>
    </row>
    <row r="391" spans="1:21" x14ac:dyDescent="0.3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U391" s="21"/>
    </row>
    <row r="392" spans="1:21" x14ac:dyDescent="0.3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U392" s="21"/>
    </row>
    <row r="393" spans="1:21" x14ac:dyDescent="0.3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U393" s="21"/>
    </row>
    <row r="394" spans="1:21" x14ac:dyDescent="0.3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U394" s="21"/>
    </row>
    <row r="395" spans="1:21" x14ac:dyDescent="0.3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U395" s="21"/>
    </row>
    <row r="396" spans="1:21" x14ac:dyDescent="0.3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U396" s="21"/>
    </row>
    <row r="397" spans="1:21" x14ac:dyDescent="0.3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U397" s="21"/>
    </row>
    <row r="398" spans="1:21" x14ac:dyDescent="0.3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U398" s="21"/>
    </row>
    <row r="399" spans="1:21" x14ac:dyDescent="0.3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U399" s="21"/>
    </row>
    <row r="400" spans="1:21" x14ac:dyDescent="0.3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U400" s="21"/>
    </row>
    <row r="401" spans="1:21" x14ac:dyDescent="0.3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U401" s="21"/>
    </row>
    <row r="402" spans="1:21" x14ac:dyDescent="0.3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U402" s="21"/>
    </row>
    <row r="403" spans="1:21" x14ac:dyDescent="0.3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U403" s="21"/>
    </row>
    <row r="404" spans="1:21" x14ac:dyDescent="0.3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U404" s="21"/>
    </row>
    <row r="405" spans="1:21" x14ac:dyDescent="0.3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U405" s="21"/>
    </row>
    <row r="406" spans="1:21" x14ac:dyDescent="0.3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U406" s="21"/>
    </row>
    <row r="407" spans="1:21" x14ac:dyDescent="0.3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U407" s="21"/>
    </row>
    <row r="408" spans="1:21" x14ac:dyDescent="0.3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U408" s="21"/>
    </row>
    <row r="409" spans="1:21" x14ac:dyDescent="0.3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U409" s="21"/>
    </row>
    <row r="410" spans="1:21" x14ac:dyDescent="0.3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U410" s="21"/>
    </row>
    <row r="411" spans="1:21" x14ac:dyDescent="0.3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U411" s="21"/>
    </row>
    <row r="412" spans="1:21" x14ac:dyDescent="0.3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U412" s="21"/>
    </row>
    <row r="413" spans="1:21" x14ac:dyDescent="0.3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U413" s="21"/>
    </row>
    <row r="414" spans="1:21" x14ac:dyDescent="0.3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U414" s="21"/>
    </row>
    <row r="415" spans="1:21" x14ac:dyDescent="0.3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U415" s="21"/>
    </row>
    <row r="416" spans="1:21" x14ac:dyDescent="0.3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U416" s="21"/>
    </row>
    <row r="417" spans="1:21" x14ac:dyDescent="0.3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U417" s="21"/>
    </row>
    <row r="418" spans="1:21" x14ac:dyDescent="0.3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U418" s="21"/>
    </row>
    <row r="419" spans="1:21" x14ac:dyDescent="0.3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U419" s="21"/>
    </row>
    <row r="420" spans="1:21" x14ac:dyDescent="0.3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U420" s="21"/>
    </row>
    <row r="421" spans="1:21" x14ac:dyDescent="0.3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U421" s="21"/>
    </row>
    <row r="422" spans="1:21" x14ac:dyDescent="0.3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U422" s="21"/>
    </row>
    <row r="423" spans="1:21" x14ac:dyDescent="0.3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U423" s="21"/>
    </row>
    <row r="424" spans="1:21" x14ac:dyDescent="0.3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U424" s="21"/>
    </row>
    <row r="425" spans="1:21" x14ac:dyDescent="0.3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U425" s="21"/>
    </row>
    <row r="426" spans="1:21" x14ac:dyDescent="0.3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U426" s="21"/>
    </row>
    <row r="427" spans="1:21" x14ac:dyDescent="0.3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U427" s="21"/>
    </row>
    <row r="428" spans="1:21" x14ac:dyDescent="0.3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U428" s="21"/>
    </row>
    <row r="429" spans="1:21" x14ac:dyDescent="0.3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U429" s="21"/>
    </row>
    <row r="430" spans="1:21" x14ac:dyDescent="0.3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U430" s="21"/>
    </row>
    <row r="431" spans="1:21" x14ac:dyDescent="0.3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U431" s="21"/>
    </row>
    <row r="432" spans="1:21" x14ac:dyDescent="0.3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U432" s="21"/>
    </row>
    <row r="433" spans="1:21" x14ac:dyDescent="0.3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U433" s="21"/>
    </row>
    <row r="434" spans="1:21" x14ac:dyDescent="0.3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U434" s="21"/>
    </row>
    <row r="435" spans="1:21" x14ac:dyDescent="0.3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U435" s="21"/>
    </row>
    <row r="436" spans="1:21" x14ac:dyDescent="0.3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U436" s="21"/>
    </row>
    <row r="437" spans="1:21" x14ac:dyDescent="0.3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U437" s="21"/>
    </row>
    <row r="438" spans="1:21" x14ac:dyDescent="0.3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U438" s="21"/>
    </row>
    <row r="439" spans="1:21" x14ac:dyDescent="0.3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U439" s="21"/>
    </row>
    <row r="440" spans="1:21" x14ac:dyDescent="0.3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U440" s="21"/>
    </row>
    <row r="441" spans="1:21" x14ac:dyDescent="0.3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U441" s="21"/>
    </row>
    <row r="442" spans="1:21" x14ac:dyDescent="0.3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U442" s="21"/>
    </row>
    <row r="443" spans="1:21" x14ac:dyDescent="0.3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U443" s="21"/>
    </row>
    <row r="444" spans="1:21" x14ac:dyDescent="0.3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U444" s="21"/>
    </row>
    <row r="445" spans="1:21" x14ac:dyDescent="0.3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U445" s="21"/>
    </row>
    <row r="446" spans="1:21" x14ac:dyDescent="0.3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U446" s="21"/>
    </row>
    <row r="447" spans="1:21" x14ac:dyDescent="0.3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U447" s="21"/>
    </row>
    <row r="448" spans="1:21" x14ac:dyDescent="0.3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U448" s="21"/>
    </row>
    <row r="449" spans="1:21" x14ac:dyDescent="0.3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U449" s="21"/>
    </row>
    <row r="450" spans="1:21" x14ac:dyDescent="0.3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U450" s="21"/>
    </row>
    <row r="451" spans="1:21" x14ac:dyDescent="0.3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U451" s="21"/>
    </row>
    <row r="452" spans="1:21" x14ac:dyDescent="0.3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U452" s="21"/>
    </row>
    <row r="453" spans="1:21" x14ac:dyDescent="0.3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U453" s="21"/>
    </row>
    <row r="454" spans="1:21" x14ac:dyDescent="0.3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U454" s="21"/>
    </row>
    <row r="455" spans="1:21" x14ac:dyDescent="0.3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U455" s="21"/>
    </row>
    <row r="456" spans="1:21" x14ac:dyDescent="0.3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U456" s="21"/>
    </row>
    <row r="457" spans="1:21" x14ac:dyDescent="0.3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U457" s="21"/>
    </row>
    <row r="458" spans="1:21" x14ac:dyDescent="0.3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U458" s="21"/>
    </row>
    <row r="459" spans="1:21" x14ac:dyDescent="0.3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U459" s="21"/>
    </row>
    <row r="460" spans="1:21" x14ac:dyDescent="0.3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U460" s="21"/>
    </row>
    <row r="461" spans="1:21" x14ac:dyDescent="0.3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U461" s="21"/>
    </row>
    <row r="462" spans="1:21" x14ac:dyDescent="0.3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U462" s="21"/>
    </row>
    <row r="463" spans="1:21" x14ac:dyDescent="0.3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U463" s="21"/>
    </row>
    <row r="464" spans="1:21" x14ac:dyDescent="0.3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U464" s="21"/>
    </row>
    <row r="465" spans="1:21" x14ac:dyDescent="0.3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U465" s="21"/>
    </row>
    <row r="466" spans="1:21" x14ac:dyDescent="0.3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U466" s="21"/>
    </row>
    <row r="467" spans="1:21" x14ac:dyDescent="0.3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U467" s="21"/>
    </row>
    <row r="468" spans="1:21" x14ac:dyDescent="0.3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U468" s="21"/>
    </row>
    <row r="469" spans="1:21" x14ac:dyDescent="0.3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U469" s="21"/>
    </row>
    <row r="470" spans="1:21" x14ac:dyDescent="0.3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U470" s="21"/>
    </row>
    <row r="471" spans="1:21" x14ac:dyDescent="0.3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U471" s="21"/>
    </row>
    <row r="472" spans="1:21" x14ac:dyDescent="0.3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U472" s="21"/>
    </row>
    <row r="473" spans="1:21" x14ac:dyDescent="0.3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U473" s="21"/>
    </row>
    <row r="474" spans="1:21" x14ac:dyDescent="0.3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U474" s="21"/>
    </row>
    <row r="475" spans="1:21" x14ac:dyDescent="0.3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U475" s="21"/>
    </row>
    <row r="476" spans="1:21" x14ac:dyDescent="0.3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U476" s="21"/>
    </row>
    <row r="477" spans="1:21" x14ac:dyDescent="0.3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U477" s="21"/>
    </row>
    <row r="478" spans="1:21" x14ac:dyDescent="0.3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U478" s="21"/>
    </row>
    <row r="479" spans="1:21" x14ac:dyDescent="0.3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U479" s="21"/>
    </row>
    <row r="480" spans="1:21" x14ac:dyDescent="0.3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U480" s="21"/>
    </row>
    <row r="481" spans="1:21" x14ac:dyDescent="0.3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U481" s="21"/>
    </row>
    <row r="482" spans="1:21" x14ac:dyDescent="0.3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U482" s="21"/>
    </row>
    <row r="483" spans="1:21" x14ac:dyDescent="0.3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U483" s="21"/>
    </row>
    <row r="484" spans="1:21" x14ac:dyDescent="0.3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U484" s="21"/>
    </row>
    <row r="485" spans="1:21" x14ac:dyDescent="0.3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U485" s="21"/>
    </row>
    <row r="486" spans="1:21" x14ac:dyDescent="0.3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U486" s="21"/>
    </row>
    <row r="487" spans="1:21" x14ac:dyDescent="0.3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U487" s="21"/>
    </row>
    <row r="488" spans="1:21" x14ac:dyDescent="0.3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U488" s="21"/>
    </row>
    <row r="489" spans="1:21" x14ac:dyDescent="0.3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U489" s="21"/>
    </row>
    <row r="490" spans="1:21" x14ac:dyDescent="0.3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U490" s="21"/>
    </row>
    <row r="491" spans="1:21" x14ac:dyDescent="0.3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U491" s="21"/>
    </row>
    <row r="492" spans="1:21" x14ac:dyDescent="0.3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U492" s="21"/>
    </row>
    <row r="493" spans="1:21" x14ac:dyDescent="0.3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U493" s="21"/>
    </row>
    <row r="494" spans="1:21" x14ac:dyDescent="0.3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U494" s="21"/>
    </row>
    <row r="495" spans="1:21" x14ac:dyDescent="0.3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U495" s="21"/>
    </row>
    <row r="496" spans="1:21" x14ac:dyDescent="0.3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U496" s="21"/>
    </row>
    <row r="497" spans="1:21" x14ac:dyDescent="0.3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U497" s="21"/>
    </row>
    <row r="498" spans="1:21" x14ac:dyDescent="0.3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U498" s="21"/>
    </row>
    <row r="499" spans="1:21" x14ac:dyDescent="0.3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U499" s="21"/>
    </row>
    <row r="500" spans="1:21" x14ac:dyDescent="0.3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U500" s="21"/>
    </row>
    <row r="501" spans="1:21" x14ac:dyDescent="0.3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U501" s="21"/>
    </row>
    <row r="502" spans="1:21" x14ac:dyDescent="0.3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U502" s="21"/>
    </row>
    <row r="503" spans="1:21" x14ac:dyDescent="0.3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U503" s="21"/>
    </row>
    <row r="504" spans="1:21" x14ac:dyDescent="0.3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U504" s="21"/>
    </row>
    <row r="505" spans="1:21" x14ac:dyDescent="0.3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U505" s="21"/>
    </row>
    <row r="506" spans="1:21" x14ac:dyDescent="0.3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U506" s="21"/>
    </row>
    <row r="507" spans="1:21" x14ac:dyDescent="0.3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U507" s="21"/>
    </row>
    <row r="508" spans="1:21" x14ac:dyDescent="0.3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U508" s="21"/>
    </row>
    <row r="509" spans="1:21" x14ac:dyDescent="0.3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U509" s="21"/>
    </row>
    <row r="510" spans="1:21" x14ac:dyDescent="0.3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U510" s="21"/>
    </row>
    <row r="511" spans="1:21" x14ac:dyDescent="0.3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U511" s="21"/>
    </row>
    <row r="512" spans="1:21" x14ac:dyDescent="0.3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U512" s="21"/>
    </row>
    <row r="513" spans="1:21" x14ac:dyDescent="0.3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U513" s="21"/>
    </row>
    <row r="514" spans="1:21" x14ac:dyDescent="0.3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U514" s="21"/>
    </row>
    <row r="515" spans="1:21" x14ac:dyDescent="0.3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U515" s="21"/>
    </row>
    <row r="516" spans="1:21" x14ac:dyDescent="0.3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U516" s="21"/>
    </row>
    <row r="517" spans="1:21" x14ac:dyDescent="0.3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U517" s="21"/>
    </row>
    <row r="518" spans="1:21" x14ac:dyDescent="0.3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U518" s="21"/>
    </row>
    <row r="519" spans="1:21" x14ac:dyDescent="0.3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U519" s="21"/>
    </row>
    <row r="520" spans="1:21" x14ac:dyDescent="0.3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U520" s="21"/>
    </row>
    <row r="521" spans="1:21" x14ac:dyDescent="0.3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U521" s="21"/>
    </row>
    <row r="522" spans="1:21" x14ac:dyDescent="0.3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U522" s="21"/>
    </row>
    <row r="523" spans="1:21" x14ac:dyDescent="0.3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U523" s="21"/>
    </row>
    <row r="524" spans="1:21" x14ac:dyDescent="0.3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U524" s="21"/>
    </row>
  </sheetData>
  <sortState xmlns:xlrd2="http://schemas.microsoft.com/office/spreadsheetml/2017/richdata2" ref="A4:A223">
    <sortCondition ref="A3:A223"/>
  </sortState>
  <mergeCells count="17">
    <mergeCell ref="AV2:AX2"/>
    <mergeCell ref="AZ2:BB2"/>
    <mergeCell ref="BD2:BF2"/>
    <mergeCell ref="AJ1:AL1"/>
    <mergeCell ref="AM1:AO1"/>
    <mergeCell ref="AP1:AR1"/>
    <mergeCell ref="R1:T1"/>
    <mergeCell ref="U1:W1"/>
    <mergeCell ref="X1:Z1"/>
    <mergeCell ref="AA1:AC1"/>
    <mergeCell ref="AD1:AF1"/>
    <mergeCell ref="AG1:AI1"/>
    <mergeCell ref="C1:E1"/>
    <mergeCell ref="F1:H1"/>
    <mergeCell ref="I1:K1"/>
    <mergeCell ref="L1:N1"/>
    <mergeCell ref="O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36BA383373F9498A6F9C22979A1745" ma:contentTypeVersion="4" ma:contentTypeDescription="Create a new document." ma:contentTypeScope="" ma:versionID="4f07404c5cb89617e2f2785dd66db546">
  <xsd:schema xmlns:xsd="http://www.w3.org/2001/XMLSchema" xmlns:xs="http://www.w3.org/2001/XMLSchema" xmlns:p="http://schemas.microsoft.com/office/2006/metadata/properties" xmlns:ns3="58bd19be-68b1-440c-82af-6d4de24fec6c" targetNamespace="http://schemas.microsoft.com/office/2006/metadata/properties" ma:root="true" ma:fieldsID="889606b782bb62cc83e7cd22ebdaf637" ns3:_="">
    <xsd:import namespace="58bd19be-68b1-440c-82af-6d4de24fec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d19be-68b1-440c-82af-6d4de24fe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bd19be-68b1-440c-82af-6d4de24fec6c" xsi:nil="true"/>
  </documentManagement>
</p:properties>
</file>

<file path=customXml/itemProps1.xml><?xml version="1.0" encoding="utf-8"?>
<ds:datastoreItem xmlns:ds="http://schemas.openxmlformats.org/officeDocument/2006/customXml" ds:itemID="{9A08821F-3A30-4FAB-B47A-8B2C80AC7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bd19be-68b1-440c-82af-6d4de24fec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2CFE62-8806-463C-9C63-30B6485ED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793F14-6C42-491F-99D9-0C357CAD7181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58bd19be-68b1-440c-82af-6d4de24fec6c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carlos</dc:creator>
  <cp:lastModifiedBy>yan carlos</cp:lastModifiedBy>
  <dcterms:created xsi:type="dcterms:W3CDTF">2023-05-04T16:42:16Z</dcterms:created>
  <dcterms:modified xsi:type="dcterms:W3CDTF">2023-05-04T18:26:25Z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0x0101003236BA383373F9498A6F9C22979A1745</vt:lpwstr>
  </property>
</Properties>
</file>