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thong.long\Solution BI\SBI-SEA, Data &amp; AI - ATS\Cambodia Airport\Dataset\"/>
    </mc:Choice>
  </mc:AlternateContent>
  <xr:revisionPtr revIDLastSave="0" documentId="13_ncr:1_{C70DEFC5-8347-44EF-BF41-3D20ABFA8061}" xr6:coauthVersionLast="47" xr6:coauthVersionMax="47" xr10:uidLastSave="{00000000-0000-0000-0000-000000000000}"/>
  <bookViews>
    <workbookView xWindow="28680" yWindow="-120" windowWidth="29040" windowHeight="15720" xr2:uid="{593ADABE-7CF6-4A7D-8B66-878879BEA654}"/>
  </bookViews>
  <sheets>
    <sheet name="dim_scheduled_flight" sheetId="1" r:id="rId1"/>
    <sheet name="DistanceDuration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2" i="1" l="1" a="1"/>
  <c r="I142" i="1" s="1"/>
  <c r="I137" i="1" a="1"/>
  <c r="I137" i="1" s="1"/>
  <c r="I135" i="1" a="1"/>
  <c r="I135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09" i="1" a="1"/>
  <c r="I109" i="1" s="1"/>
  <c r="I102" i="1" a="1"/>
  <c r="I102" i="1" s="1"/>
  <c r="I80" i="1" a="1"/>
  <c r="I80" i="1" s="1"/>
  <c r="I90" i="1" a="1"/>
  <c r="I90" i="1" s="1"/>
  <c r="I83" i="1" a="1"/>
  <c r="I83" i="1" s="1"/>
  <c r="I82" i="1" a="1"/>
  <c r="I82" i="1" s="1"/>
  <c r="I78" i="1" a="1"/>
  <c r="I78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9" i="1" a="1"/>
  <c r="I79" i="1" s="1"/>
  <c r="I81" i="1" a="1"/>
  <c r="I81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6" i="1" a="1"/>
  <c r="I136" i="1" s="1"/>
  <c r="I138" i="1" a="1"/>
  <c r="I138" i="1" s="1"/>
  <c r="I139" i="1" a="1"/>
  <c r="I139" i="1" s="1"/>
  <c r="I140" i="1" a="1"/>
  <c r="I140" i="1" s="1"/>
  <c r="I141" i="1" a="1"/>
  <c r="I141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" i="1" a="1"/>
  <c r="I2" i="1" s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8" i="1"/>
  <c r="G19" i="1"/>
  <c r="G20" i="1"/>
  <c r="G21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3" i="1"/>
  <c r="H4" i="1"/>
  <c r="H5" i="1"/>
  <c r="H6" i="1"/>
  <c r="H7" i="1"/>
  <c r="H8" i="1"/>
  <c r="H2" i="1"/>
  <c r="F143" i="1" a="1"/>
  <c r="F143" i="1" s="1"/>
  <c r="F142" i="1" a="1"/>
  <c r="F142" i="1" s="1"/>
  <c r="F137" i="1" a="1"/>
  <c r="F137" i="1" s="1"/>
  <c r="F135" i="1" a="1"/>
  <c r="F135" i="1" s="1"/>
  <c r="F126" i="1" a="1"/>
  <c r="F126" i="1" s="1"/>
  <c r="F125" i="1" a="1"/>
  <c r="F125" i="1" s="1"/>
  <c r="F124" i="1" a="1"/>
  <c r="F124" i="1" s="1"/>
  <c r="F123" i="1" a="1"/>
  <c r="F123" i="1" s="1"/>
  <c r="F122" i="1" a="1"/>
  <c r="F122" i="1" s="1"/>
  <c r="F121" i="1" a="1"/>
  <c r="F121" i="1" s="1"/>
  <c r="F120" i="1" a="1"/>
  <c r="F120" i="1" s="1"/>
  <c r="F119" i="1" a="1"/>
  <c r="F119" i="1" s="1"/>
  <c r="F118" i="1" a="1"/>
  <c r="F118" i="1" s="1"/>
  <c r="F117" i="1" a="1"/>
  <c r="F117" i="1" s="1"/>
  <c r="F116" i="1" a="1"/>
  <c r="F116" i="1" s="1"/>
  <c r="F115" i="1" a="1"/>
  <c r="F115" i="1" s="1"/>
  <c r="F109" i="1" a="1"/>
  <c r="F109" i="1" s="1"/>
  <c r="F102" i="1" a="1"/>
  <c r="F102" i="1" s="1"/>
  <c r="F90" i="1" a="1"/>
  <c r="F90" i="1" s="1"/>
  <c r="F83" i="1" a="1"/>
  <c r="F83" i="1" s="1"/>
  <c r="F82" i="1" a="1"/>
  <c r="F82" i="1" s="1"/>
  <c r="F78" i="1" a="1"/>
  <c r="F78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9" i="1" a="1"/>
  <c r="F79" i="1" s="1"/>
  <c r="F80" i="1" a="1"/>
  <c r="F80" i="1" s="1"/>
  <c r="F81" i="1" a="1"/>
  <c r="F81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6" i="1" a="1"/>
  <c r="F136" i="1" s="1"/>
  <c r="F138" i="1" a="1"/>
  <c r="F138" i="1" s="1"/>
  <c r="F139" i="1" a="1"/>
  <c r="F139" i="1" s="1"/>
  <c r="F140" i="1" a="1"/>
  <c r="F140" i="1" s="1"/>
  <c r="F141" i="1" a="1"/>
  <c r="F141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<sst xmlns="http://schemas.openxmlformats.org/spreadsheetml/2006/main" count="560" uniqueCount="170">
  <si>
    <t>PNH</t>
  </si>
  <si>
    <t>DMK</t>
  </si>
  <si>
    <t>HKG</t>
  </si>
  <si>
    <t>KUL</t>
  </si>
  <si>
    <t>BKK</t>
  </si>
  <si>
    <t>SGN</t>
  </si>
  <si>
    <t>SIN</t>
  </si>
  <si>
    <t>CAN</t>
  </si>
  <si>
    <t>VTE</t>
  </si>
  <si>
    <t>XMN</t>
  </si>
  <si>
    <t>TPE</t>
  </si>
  <si>
    <t>SZX</t>
  </si>
  <si>
    <t>FOC</t>
  </si>
  <si>
    <t>CKG</t>
  </si>
  <si>
    <t>SAI</t>
  </si>
  <si>
    <t>ICN</t>
  </si>
  <si>
    <t>PVG</t>
  </si>
  <si>
    <t>CSX</t>
  </si>
  <si>
    <t>HAN</t>
  </si>
  <si>
    <t>9C8534</t>
  </si>
  <si>
    <t>K6668</t>
  </si>
  <si>
    <t>AK609</t>
  </si>
  <si>
    <t>AY5130</t>
  </si>
  <si>
    <t>CX608</t>
  </si>
  <si>
    <t>KR507</t>
  </si>
  <si>
    <t>QR5847</t>
  </si>
  <si>
    <t>AK163</t>
  </si>
  <si>
    <t>AK169</t>
  </si>
  <si>
    <t>FY7459</t>
  </si>
  <si>
    <t>KL4095</t>
  </si>
  <si>
    <t>KT163</t>
  </si>
  <si>
    <t>MH755</t>
  </si>
  <si>
    <t>QR5395</t>
  </si>
  <si>
    <t>EK4563</t>
  </si>
  <si>
    <t>MU760</t>
  </si>
  <si>
    <t>K6105</t>
  </si>
  <si>
    <t>K6107</t>
  </si>
  <si>
    <t>VN3802</t>
  </si>
  <si>
    <t>VN3804</t>
  </si>
  <si>
    <t>K63921</t>
  </si>
  <si>
    <t>K6812</t>
  </si>
  <si>
    <t>VN3852</t>
  </si>
  <si>
    <t>VN921</t>
  </si>
  <si>
    <t>AI8241</t>
  </si>
  <si>
    <t>NZ3479</t>
  </si>
  <si>
    <t>SQ153</t>
  </si>
  <si>
    <t>VA5473</t>
  </si>
  <si>
    <t>TG587</t>
  </si>
  <si>
    <t>KL3722</t>
  </si>
  <si>
    <t>KC1932</t>
  </si>
  <si>
    <t>KR701</t>
  </si>
  <si>
    <t>KR703</t>
  </si>
  <si>
    <t>LX4165</t>
  </si>
  <si>
    <t>OS8694</t>
  </si>
  <si>
    <t>PG932</t>
  </si>
  <si>
    <t>QF3469</t>
  </si>
  <si>
    <t>QR4375</t>
  </si>
  <si>
    <t>SQ5492</t>
  </si>
  <si>
    <t>K6722</t>
  </si>
  <si>
    <t>JL5958</t>
  </si>
  <si>
    <t>TG7016</t>
  </si>
  <si>
    <t>TK4534</t>
  </si>
  <si>
    <t>GA9585</t>
  </si>
  <si>
    <t>TK8013</t>
  </si>
  <si>
    <t>VJ721</t>
  </si>
  <si>
    <t>ZA674</t>
  </si>
  <si>
    <t>CZ324</t>
  </si>
  <si>
    <t>EY7622</t>
  </si>
  <si>
    <t>AY6960</t>
  </si>
  <si>
    <t>CZ8314</t>
  </si>
  <si>
    <t>KR929</t>
  </si>
  <si>
    <t>EK349</t>
  </si>
  <si>
    <t>VN3856</t>
  </si>
  <si>
    <t>H12918</t>
  </si>
  <si>
    <t>K6610</t>
  </si>
  <si>
    <t>K6818</t>
  </si>
  <si>
    <t>TG585</t>
  </si>
  <si>
    <t>UA7296</t>
  </si>
  <si>
    <t>OZ740</t>
  </si>
  <si>
    <t>VN922</t>
  </si>
  <si>
    <t>K63922</t>
  </si>
  <si>
    <t>AF3309</t>
  </si>
  <si>
    <t>KR937</t>
  </si>
  <si>
    <t>AK608</t>
  </si>
  <si>
    <t>QR5839</t>
  </si>
  <si>
    <t>AY5131</t>
  </si>
  <si>
    <t>MH754</t>
  </si>
  <si>
    <t>QR5394</t>
  </si>
  <si>
    <t>FY7458</t>
  </si>
  <si>
    <t>BA8179</t>
  </si>
  <si>
    <t>VJ720</t>
  </si>
  <si>
    <t>K6813</t>
  </si>
  <si>
    <t>VN3853</t>
  </si>
  <si>
    <t>CX607</t>
  </si>
  <si>
    <t>TK8012</t>
  </si>
  <si>
    <t>TG586</t>
  </si>
  <si>
    <t>SQ154</t>
  </si>
  <si>
    <t>VA5474</t>
  </si>
  <si>
    <t>NZ3478</t>
  </si>
  <si>
    <t>NH6288</t>
  </si>
  <si>
    <t>LX9084</t>
  </si>
  <si>
    <t>LH9758</t>
  </si>
  <si>
    <t>KR702</t>
  </si>
  <si>
    <t>CZ6059</t>
  </si>
  <si>
    <t>KR508</t>
  </si>
  <si>
    <t>VA5476</t>
  </si>
  <si>
    <t>NZ3482</t>
  </si>
  <si>
    <t>AI8244</t>
  </si>
  <si>
    <t>AC5868</t>
  </si>
  <si>
    <t>SQ156</t>
  </si>
  <si>
    <t>AI8242</t>
  </si>
  <si>
    <t>AK162</t>
  </si>
  <si>
    <t>K6723</t>
  </si>
  <si>
    <t>MF8645</t>
  </si>
  <si>
    <t>BR265</t>
  </si>
  <si>
    <t>ZH155</t>
  </si>
  <si>
    <t>CA7985</t>
  </si>
  <si>
    <t>MF8727</t>
  </si>
  <si>
    <t>CZ8313</t>
  </si>
  <si>
    <t>TK4536</t>
  </si>
  <si>
    <t>KR938</t>
  </si>
  <si>
    <t>H12919</t>
  </si>
  <si>
    <t>KR930</t>
  </si>
  <si>
    <t>K6611</t>
  </si>
  <si>
    <t>9C7007</t>
  </si>
  <si>
    <t>8K802</t>
  </si>
  <si>
    <t>PG931</t>
  </si>
  <si>
    <t>AY6297</t>
  </si>
  <si>
    <t>EK4562</t>
  </si>
  <si>
    <t>JL5957</t>
  </si>
  <si>
    <t>EY7719</t>
  </si>
  <si>
    <t>TG7015</t>
  </si>
  <si>
    <t>SQ5491</t>
  </si>
  <si>
    <t>QR4374</t>
  </si>
  <si>
    <t>QF3438</t>
  </si>
  <si>
    <t>OS8693</t>
  </si>
  <si>
    <t>KC1931</t>
  </si>
  <si>
    <t>MF8669</t>
  </si>
  <si>
    <t>VN3805</t>
  </si>
  <si>
    <t>K6108</t>
  </si>
  <si>
    <t>UA7300</t>
  </si>
  <si>
    <t>OZ739</t>
  </si>
  <si>
    <t>MU759</t>
  </si>
  <si>
    <t>ZA638</t>
  </si>
  <si>
    <t>CZ323</t>
  </si>
  <si>
    <t>KR781</t>
  </si>
  <si>
    <t>CA7986</t>
  </si>
  <si>
    <t>ZH156</t>
  </si>
  <si>
    <t>MF8646</t>
  </si>
  <si>
    <t>K6669</t>
  </si>
  <si>
    <t>distance_km</t>
  </si>
  <si>
    <t>route_type</t>
  </si>
  <si>
    <t>flight_type</t>
  </si>
  <si>
    <t>flight_duration</t>
  </si>
  <si>
    <t>Origin</t>
  </si>
  <si>
    <t>Destination</t>
  </si>
  <si>
    <t>Distance (km)</t>
  </si>
  <si>
    <t>Duration (min)</t>
  </si>
  <si>
    <t>MNL</t>
  </si>
  <si>
    <t>PEK</t>
  </si>
  <si>
    <t>RGN</t>
  </si>
  <si>
    <t>KMG</t>
  </si>
  <si>
    <t>XIY</t>
  </si>
  <si>
    <t>DOH</t>
  </si>
  <si>
    <t>TFU</t>
  </si>
  <si>
    <t>flight_number</t>
  </si>
  <si>
    <t>origin_airport_code</t>
  </si>
  <si>
    <t>destination_airport_code</t>
  </si>
  <si>
    <t>scheduled_departure_time</t>
  </si>
  <si>
    <t>scheduled_arrival_time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</si>
</sst>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52F-2959-4422-819E-03B034C6AA05}">
  <dimension ref="A1:I152"/>
  <sheetViews>
    <sheetView tabSelected="1" workbookViewId="0">
      <selection activeCell="N17" sqref="N17"/>
    </sheetView>
  </sheetViews>
  <sheetFormatPr defaultRowHeight="14.4" x14ac:dyDescent="0.3"/>
  <cols>
    <col min="1" max="2" width="21.44140625" customWidth="1"/>
    <col min="3" max="3" width="24.33203125" customWidth="1"/>
    <col min="4" max="4" width="25.109375" customWidth="1"/>
    <col min="5" max="5" width="21.44140625" customWidth="1"/>
    <col min="6" max="6" width="15.44140625" customWidth="1"/>
    <col min="7" max="7" width="12" customWidth="1"/>
    <col min="8" max="8" width="11.44140625" customWidth="1"/>
    <col min="9" max="9" width="15.33203125" customWidth="1"/>
  </cols>
  <sheetData>
    <row r="1" spans="1:9" x14ac:dyDescent="0.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150</v>
      </c>
      <c r="G1" t="s">
        <v>151</v>
      </c>
      <c r="H1" t="s">
        <v>152</v>
      </c>
      <c r="I1" t="s">
        <v>153</v>
      </c>
    </row>
    <row r="2" spans="1:9" x14ac:dyDescent="0.3">
      <c r="A2" t="s">
        <v>19</v>
      </c>
      <c r="B2" t="s">
        <v>0</v>
      </c>
      <c r="C2" t="s">
        <v>16</v>
      </c>
      <c r="D2" s="1">
        <v>45785.361111111109</v>
      </c>
      <c r="E2" s="1">
        <v>45785.576388888891</v>
      </c>
      <c r="F2" cm="1">
        <f t="array" ref="F2">_xlfn.XLOOKUP(1, (DistanceDurationLookup!A:A=B2)*(DistanceDurationLookup!B:B=C2), DistanceDurationLookup!C:C)</f>
        <v>2300</v>
      </c>
      <c r="G2" t="str">
        <f>IF(OR(B2 = "SAI",C2="SAI"), "Local", "International")</f>
        <v>International</v>
      </c>
      <c r="H2" t="str">
        <f ca="1">CHOOSE(RANDBETWEEN(1,3), "Passenger", "Passenger", "Cargo")</f>
        <v>Passenger</v>
      </c>
      <c r="I2" cm="1">
        <f t="array" ref="I2">_xlfn.XLOOKUP(1, (DistanceDurationLookup!A:A=B2)*(DistanceDurationLookup!B:B=C2), DistanceDurationLookup!D:D)</f>
        <v>180</v>
      </c>
    </row>
    <row r="3" spans="1:9" x14ac:dyDescent="0.3">
      <c r="A3" t="s">
        <v>20</v>
      </c>
      <c r="B3" t="s">
        <v>0</v>
      </c>
      <c r="C3" t="s">
        <v>7</v>
      </c>
      <c r="D3" s="1">
        <v>45785.357638888891</v>
      </c>
      <c r="E3" s="1">
        <v>45785.524305555555</v>
      </c>
      <c r="F3" cm="1">
        <f t="array" ref="F3">_xlfn.XLOOKUP(1, (DistanceDurationLookup!A:A=B3)*(DistanceDurationLookup!B:B=C3), DistanceDurationLookup!C:C)</f>
        <v>1500</v>
      </c>
      <c r="G3" t="str">
        <f t="shared" ref="G3:G16" si="0">IF(OR(B3 = "SAI",C3="SAI"), "Local", "International")</f>
        <v>International</v>
      </c>
      <c r="H3" t="str">
        <f t="shared" ref="H3:H66" ca="1" si="1">CHOOSE(RANDBETWEEN(1,3), "Passenger", "Passenger", "Cargo")</f>
        <v>Passenger</v>
      </c>
      <c r="I3" cm="1">
        <f t="array" ref="I3">_xlfn.XLOOKUP(1, (DistanceDurationLookup!A:A=B3)*(DistanceDurationLookup!B:B=C3), DistanceDurationLookup!D:D)</f>
        <v>150</v>
      </c>
    </row>
    <row r="4" spans="1:9" x14ac:dyDescent="0.3">
      <c r="A4" t="s">
        <v>21</v>
      </c>
      <c r="B4" t="s">
        <v>0</v>
      </c>
      <c r="C4" t="s">
        <v>1</v>
      </c>
      <c r="D4" s="1">
        <v>45785.40625</v>
      </c>
      <c r="E4" s="1">
        <v>45785.465277777781</v>
      </c>
      <c r="F4" cm="1">
        <f t="array" ref="F4">_xlfn.XLOOKUP(1, (DistanceDurationLookup!A:A=B4)*(DistanceDurationLookup!B:B=C4), DistanceDurationLookup!C:C)</f>
        <v>530</v>
      </c>
      <c r="G4" t="str">
        <f t="shared" si="0"/>
        <v>International</v>
      </c>
      <c r="H4" t="str">
        <f t="shared" ca="1" si="1"/>
        <v>Passenger</v>
      </c>
      <c r="I4" cm="1">
        <f t="array" ref="I4">_xlfn.XLOOKUP(1, (DistanceDurationLookup!A:A=B4)*(DistanceDurationLookup!B:B=C4), DistanceDurationLookup!D:D)</f>
        <v>75</v>
      </c>
    </row>
    <row r="5" spans="1:9" x14ac:dyDescent="0.3">
      <c r="A5" t="s">
        <v>22</v>
      </c>
      <c r="B5" t="s">
        <v>0</v>
      </c>
      <c r="C5" t="s">
        <v>2</v>
      </c>
      <c r="D5" s="1">
        <v>45785.475694444445</v>
      </c>
      <c r="E5" s="1">
        <v>45785.635416666664</v>
      </c>
      <c r="F5" cm="1">
        <f t="array" ref="F5">_xlfn.XLOOKUP(1, (DistanceDurationLookup!A:A=B5)*(DistanceDurationLookup!B:B=C5), DistanceDurationLookup!C:C)</f>
        <v>1500</v>
      </c>
      <c r="G5" t="str">
        <f t="shared" si="0"/>
        <v>International</v>
      </c>
      <c r="H5" t="str">
        <f t="shared" ca="1" si="1"/>
        <v>Passenger</v>
      </c>
      <c r="I5" cm="1">
        <f t="array" ref="I5">_xlfn.XLOOKUP(1, (DistanceDurationLookup!A:A=B5)*(DistanceDurationLookup!B:B=C5), DistanceDurationLookup!D:D)</f>
        <v>150</v>
      </c>
    </row>
    <row r="6" spans="1:9" x14ac:dyDescent="0.3">
      <c r="A6" t="s">
        <v>23</v>
      </c>
      <c r="B6" t="s">
        <v>0</v>
      </c>
      <c r="C6" t="s">
        <v>2</v>
      </c>
      <c r="D6" s="1">
        <v>45785.475694444445</v>
      </c>
      <c r="E6" s="1">
        <v>45785.635416666664</v>
      </c>
      <c r="F6" cm="1">
        <f t="array" ref="F6">_xlfn.XLOOKUP(1, (DistanceDurationLookup!A:A=B6)*(DistanceDurationLookup!B:B=C6), DistanceDurationLookup!C:C)</f>
        <v>1500</v>
      </c>
      <c r="G6" t="str">
        <f t="shared" si="0"/>
        <v>International</v>
      </c>
      <c r="H6" t="str">
        <f t="shared" ca="1" si="1"/>
        <v>Cargo</v>
      </c>
      <c r="I6" cm="1">
        <f t="array" ref="I6">_xlfn.XLOOKUP(1, (DistanceDurationLookup!A:A=B6)*(DistanceDurationLookup!B:B=C6), DistanceDurationLookup!D:D)</f>
        <v>150</v>
      </c>
    </row>
    <row r="7" spans="1:9" x14ac:dyDescent="0.3">
      <c r="A7" t="s">
        <v>24</v>
      </c>
      <c r="B7" t="s">
        <v>0</v>
      </c>
      <c r="C7" t="s">
        <v>2</v>
      </c>
      <c r="D7" s="1">
        <v>45785.322916666664</v>
      </c>
      <c r="E7" s="1">
        <v>45785.475694444445</v>
      </c>
      <c r="F7" cm="1">
        <f t="array" ref="F7">_xlfn.XLOOKUP(1, (DistanceDurationLookup!A:A=B7)*(DistanceDurationLookup!B:B=C7), DistanceDurationLookup!C:C)</f>
        <v>1500</v>
      </c>
      <c r="G7" t="str">
        <f t="shared" si="0"/>
        <v>International</v>
      </c>
      <c r="H7" t="str">
        <f t="shared" ca="1" si="1"/>
        <v>Cargo</v>
      </c>
      <c r="I7" cm="1">
        <f t="array" ref="I7">_xlfn.XLOOKUP(1, (DistanceDurationLookup!A:A=B7)*(DistanceDurationLookup!B:B=C7), DistanceDurationLookup!D:D)</f>
        <v>150</v>
      </c>
    </row>
    <row r="8" spans="1:9" x14ac:dyDescent="0.3">
      <c r="A8" t="s">
        <v>25</v>
      </c>
      <c r="B8" t="s">
        <v>0</v>
      </c>
      <c r="C8" t="s">
        <v>2</v>
      </c>
      <c r="D8" s="1">
        <v>45785.475694444445</v>
      </c>
      <c r="E8" s="1">
        <v>45785.635416666664</v>
      </c>
      <c r="F8" cm="1">
        <f t="array" ref="F8">_xlfn.XLOOKUP(1, (DistanceDurationLookup!A:A=B8)*(DistanceDurationLookup!B:B=C8), DistanceDurationLookup!C:C)</f>
        <v>1500</v>
      </c>
      <c r="G8" t="str">
        <f t="shared" si="0"/>
        <v>International</v>
      </c>
      <c r="H8" t="str">
        <f t="shared" ca="1" si="1"/>
        <v>Passenger</v>
      </c>
      <c r="I8" cm="1">
        <f t="array" ref="I8">_xlfn.XLOOKUP(1, (DistanceDurationLookup!A:A=B8)*(DistanceDurationLookup!B:B=C8), DistanceDurationLookup!D:D)</f>
        <v>150</v>
      </c>
    </row>
    <row r="9" spans="1:9" x14ac:dyDescent="0.3">
      <c r="A9" t="s">
        <v>26</v>
      </c>
      <c r="B9" t="s">
        <v>0</v>
      </c>
      <c r="C9" t="s">
        <v>3</v>
      </c>
      <c r="D9" s="1">
        <v>45785.291666666664</v>
      </c>
      <c r="E9" s="1">
        <v>45785.413194444445</v>
      </c>
      <c r="F9" cm="1">
        <f t="array" ref="F9">_xlfn.XLOOKUP(1, (DistanceDurationLookup!A:A=B9)*(DistanceDurationLookup!B:B=C9), DistanceDurationLookup!C:C)</f>
        <v>1050</v>
      </c>
      <c r="G9" t="str">
        <f t="shared" si="0"/>
        <v>International</v>
      </c>
      <c r="H9" t="str">
        <f t="shared" ca="1" si="1"/>
        <v>Passenger</v>
      </c>
      <c r="I9" cm="1">
        <f t="array" ref="I9">_xlfn.XLOOKUP(1, (DistanceDurationLookup!A:A=B9)*(DistanceDurationLookup!B:B=C9), DistanceDurationLookup!D:D)</f>
        <v>120</v>
      </c>
    </row>
    <row r="10" spans="1:9" x14ac:dyDescent="0.3">
      <c r="A10" t="s">
        <v>27</v>
      </c>
      <c r="B10" t="s">
        <v>0</v>
      </c>
      <c r="C10" t="s">
        <v>3</v>
      </c>
      <c r="D10" s="1">
        <v>45785.506944444445</v>
      </c>
      <c r="E10" s="1">
        <v>45785.631944444445</v>
      </c>
      <c r="F10" cm="1">
        <f t="array" ref="F10">_xlfn.XLOOKUP(1, (DistanceDurationLookup!A:A=B10)*(DistanceDurationLookup!B:B=C10), DistanceDurationLookup!C:C)</f>
        <v>1050</v>
      </c>
      <c r="G10" t="str">
        <f t="shared" si="0"/>
        <v>International</v>
      </c>
      <c r="H10" t="str">
        <f t="shared" ca="1" si="1"/>
        <v>Cargo</v>
      </c>
      <c r="I10" cm="1">
        <f t="array" ref="I10">_xlfn.XLOOKUP(1, (DistanceDurationLookup!A:A=B10)*(DistanceDurationLookup!B:B=C10), DistanceDurationLookup!D:D)</f>
        <v>120</v>
      </c>
    </row>
    <row r="11" spans="1:9" x14ac:dyDescent="0.3">
      <c r="A11" t="s">
        <v>28</v>
      </c>
      <c r="B11" t="s">
        <v>0</v>
      </c>
      <c r="C11" t="s">
        <v>3</v>
      </c>
      <c r="D11" s="1">
        <v>45785.465277777781</v>
      </c>
      <c r="E11" s="1">
        <v>45785.583333333336</v>
      </c>
      <c r="F11" cm="1">
        <f t="array" ref="F11">_xlfn.XLOOKUP(1, (DistanceDurationLookup!A:A=B11)*(DistanceDurationLookup!B:B=C11), DistanceDurationLookup!C:C)</f>
        <v>1050</v>
      </c>
      <c r="G11" t="str">
        <f t="shared" si="0"/>
        <v>International</v>
      </c>
      <c r="H11" t="str">
        <f t="shared" ca="1" si="1"/>
        <v>Cargo</v>
      </c>
      <c r="I11" cm="1">
        <f t="array" ref="I11">_xlfn.XLOOKUP(1, (DistanceDurationLookup!A:A=B11)*(DistanceDurationLookup!B:B=C11), DistanceDurationLookup!D:D)</f>
        <v>120</v>
      </c>
    </row>
    <row r="12" spans="1:9" x14ac:dyDescent="0.3">
      <c r="A12" t="s">
        <v>29</v>
      </c>
      <c r="B12" t="s">
        <v>0</v>
      </c>
      <c r="C12" t="s">
        <v>3</v>
      </c>
      <c r="D12" s="1">
        <v>45785.465277777781</v>
      </c>
      <c r="E12" s="1">
        <v>45785.583333333336</v>
      </c>
      <c r="F12" cm="1">
        <f t="array" ref="F12">_xlfn.XLOOKUP(1, (DistanceDurationLookup!A:A=B12)*(DistanceDurationLookup!B:B=C12), DistanceDurationLookup!C:C)</f>
        <v>1050</v>
      </c>
      <c r="G12" t="str">
        <f t="shared" si="0"/>
        <v>International</v>
      </c>
      <c r="H12" t="str">
        <f t="shared" ca="1" si="1"/>
        <v>Passenger</v>
      </c>
      <c r="I12" cm="1">
        <f t="array" ref="I12">_xlfn.XLOOKUP(1, (DistanceDurationLookup!A:A=B12)*(DistanceDurationLookup!B:B=C12), DistanceDurationLookup!D:D)</f>
        <v>120</v>
      </c>
    </row>
    <row r="13" spans="1:9" x14ac:dyDescent="0.3">
      <c r="A13" t="s">
        <v>30</v>
      </c>
      <c r="B13" t="s">
        <v>0</v>
      </c>
      <c r="C13" t="s">
        <v>3</v>
      </c>
      <c r="D13" s="1">
        <v>45785.291666666664</v>
      </c>
      <c r="E13" s="1">
        <v>45785.413194444445</v>
      </c>
      <c r="F13" cm="1">
        <f t="array" ref="F13">_xlfn.XLOOKUP(1, (DistanceDurationLookup!A:A=B13)*(DistanceDurationLookup!B:B=C13), DistanceDurationLookup!C:C)</f>
        <v>1050</v>
      </c>
      <c r="G13" t="str">
        <f t="shared" si="0"/>
        <v>International</v>
      </c>
      <c r="H13" t="str">
        <f t="shared" ca="1" si="1"/>
        <v>Passenger</v>
      </c>
      <c r="I13" cm="1">
        <f t="array" ref="I13">_xlfn.XLOOKUP(1, (DistanceDurationLookup!A:A=B13)*(DistanceDurationLookup!B:B=C13), DistanceDurationLookup!D:D)</f>
        <v>120</v>
      </c>
    </row>
    <row r="14" spans="1:9" x14ac:dyDescent="0.3">
      <c r="A14" t="s">
        <v>31</v>
      </c>
      <c r="B14" t="s">
        <v>0</v>
      </c>
      <c r="C14" t="s">
        <v>3</v>
      </c>
      <c r="D14" s="1">
        <v>45785.465277777781</v>
      </c>
      <c r="E14" s="1">
        <v>45785.583333333336</v>
      </c>
      <c r="F14" cm="1">
        <f t="array" ref="F14">_xlfn.XLOOKUP(1, (DistanceDurationLookup!A:A=B14)*(DistanceDurationLookup!B:B=C14), DistanceDurationLookup!C:C)</f>
        <v>1050</v>
      </c>
      <c r="G14" t="str">
        <f t="shared" si="0"/>
        <v>International</v>
      </c>
      <c r="H14" t="str">
        <f t="shared" ca="1" si="1"/>
        <v>Passenger</v>
      </c>
      <c r="I14" cm="1">
        <f t="array" ref="I14">_xlfn.XLOOKUP(1, (DistanceDurationLookup!A:A=B14)*(DistanceDurationLookup!B:B=C14), DistanceDurationLookup!D:D)</f>
        <v>120</v>
      </c>
    </row>
    <row r="15" spans="1:9" x14ac:dyDescent="0.3">
      <c r="A15" t="s">
        <v>32</v>
      </c>
      <c r="B15" t="s">
        <v>0</v>
      </c>
      <c r="C15" t="s">
        <v>3</v>
      </c>
      <c r="D15" s="1">
        <v>45785.465277777781</v>
      </c>
      <c r="E15" s="1">
        <v>45785.583333333336</v>
      </c>
      <c r="F15" cm="1">
        <f t="array" ref="F15">_xlfn.XLOOKUP(1, (DistanceDurationLookup!A:A=B15)*(DistanceDurationLookup!B:B=C15), DistanceDurationLookup!C:C)</f>
        <v>1050</v>
      </c>
      <c r="G15" t="str">
        <f t="shared" si="0"/>
        <v>International</v>
      </c>
      <c r="H15" t="str">
        <f t="shared" ca="1" si="1"/>
        <v>Cargo</v>
      </c>
      <c r="I15" cm="1">
        <f t="array" ref="I15">_xlfn.XLOOKUP(1, (DistanceDurationLookup!A:A=B15)*(DistanceDurationLookup!B:B=C15), DistanceDurationLookup!D:D)</f>
        <v>120</v>
      </c>
    </row>
    <row r="16" spans="1:9" x14ac:dyDescent="0.3">
      <c r="A16" t="s">
        <v>33</v>
      </c>
      <c r="B16" t="s">
        <v>0</v>
      </c>
      <c r="C16" t="s">
        <v>4</v>
      </c>
      <c r="D16" s="1">
        <v>45785.392361111109</v>
      </c>
      <c r="E16" s="1">
        <v>45785.444444444445</v>
      </c>
      <c r="F16" cm="1">
        <f t="array" ref="F16">_xlfn.XLOOKUP(1, (DistanceDurationLookup!A:A=B16)*(DistanceDurationLookup!B:B=C16), DistanceDurationLookup!C:C)</f>
        <v>530</v>
      </c>
      <c r="G16" t="str">
        <f t="shared" si="0"/>
        <v>International</v>
      </c>
      <c r="H16" t="str">
        <f t="shared" ca="1" si="1"/>
        <v>Passenger</v>
      </c>
      <c r="I16" cm="1">
        <f t="array" ref="I16">_xlfn.XLOOKUP(1, (DistanceDurationLookup!A:A=B16)*(DistanceDurationLookup!B:B=C16), DistanceDurationLookup!D:D)</f>
        <v>75</v>
      </c>
    </row>
    <row r="17" spans="1:9" x14ac:dyDescent="0.3">
      <c r="A17" t="s">
        <v>34</v>
      </c>
      <c r="B17" t="s">
        <v>0</v>
      </c>
      <c r="C17" t="s">
        <v>16</v>
      </c>
      <c r="D17" s="1">
        <v>45785.006944444445</v>
      </c>
      <c r="E17" s="1">
        <v>45785.225694444445</v>
      </c>
      <c r="F17" cm="1">
        <f t="array" ref="F17">_xlfn.XLOOKUP(1, (DistanceDurationLookup!A:A=B17)*(DistanceDurationLookup!B:B=C17), DistanceDurationLookup!C:C)</f>
        <v>2300</v>
      </c>
      <c r="G17" t="str">
        <f>IF(OR(B17 = "SAI",C17="SAI"), "Local", "International")</f>
        <v>International</v>
      </c>
      <c r="H17" t="str">
        <f t="shared" ca="1" si="1"/>
        <v>Passenger</v>
      </c>
      <c r="I17" cm="1">
        <f t="array" ref="I17">_xlfn.XLOOKUP(1, (DistanceDurationLookup!A:A=B17)*(DistanceDurationLookup!B:B=C17), DistanceDurationLookup!D:D)</f>
        <v>180</v>
      </c>
    </row>
    <row r="18" spans="1:9" x14ac:dyDescent="0.3">
      <c r="A18" t="s">
        <v>35</v>
      </c>
      <c r="B18" t="s">
        <v>0</v>
      </c>
      <c r="C18" t="s">
        <v>14</v>
      </c>
      <c r="D18" s="1">
        <v>45785.416666666664</v>
      </c>
      <c r="E18" s="1">
        <v>45785.451388888891</v>
      </c>
      <c r="F18" cm="1">
        <f t="array" ref="F18">_xlfn.XLOOKUP(1, (DistanceDurationLookup!A:A=B18)*(DistanceDurationLookup!B:B=C18), DistanceDurationLookup!C:C)</f>
        <v>230</v>
      </c>
      <c r="G18" t="str">
        <f>IF(OR(B18 = "SAI",C18="SAI"), "Local", "International")</f>
        <v>Local</v>
      </c>
      <c r="H18" t="str">
        <f t="shared" ca="1" si="1"/>
        <v>Passenger</v>
      </c>
      <c r="I18" cm="1">
        <f t="array" ref="I18">_xlfn.XLOOKUP(1, (DistanceDurationLookup!A:A=B18)*(DistanceDurationLookup!B:B=C18), DistanceDurationLookup!D:D)</f>
        <v>45</v>
      </c>
    </row>
    <row r="19" spans="1:9" x14ac:dyDescent="0.3">
      <c r="A19" t="s">
        <v>36</v>
      </c>
      <c r="B19" t="s">
        <v>0</v>
      </c>
      <c r="C19" t="s">
        <v>14</v>
      </c>
      <c r="D19" s="1">
        <v>45785.520833333336</v>
      </c>
      <c r="E19" s="1">
        <v>45785.545138888891</v>
      </c>
      <c r="F19" cm="1">
        <f t="array" ref="F19">_xlfn.XLOOKUP(1, (DistanceDurationLookup!A:A=B19)*(DistanceDurationLookup!B:B=C19), DistanceDurationLookup!C:C)</f>
        <v>230</v>
      </c>
      <c r="G19" t="str">
        <f t="shared" ref="G19:G82" si="2">IF(OR(B19 = "SAI",C19="SAI"), "Local", "International")</f>
        <v>Local</v>
      </c>
      <c r="H19" t="str">
        <f t="shared" ca="1" si="1"/>
        <v>Cargo</v>
      </c>
      <c r="I19" cm="1">
        <f t="array" ref="I19">_xlfn.XLOOKUP(1, (DistanceDurationLookup!A:A=B19)*(DistanceDurationLookup!B:B=C19), DistanceDurationLookup!D:D)</f>
        <v>45</v>
      </c>
    </row>
    <row r="20" spans="1:9" x14ac:dyDescent="0.3">
      <c r="A20" t="s">
        <v>37</v>
      </c>
      <c r="B20" t="s">
        <v>0</v>
      </c>
      <c r="C20" t="s">
        <v>14</v>
      </c>
      <c r="D20" s="1">
        <v>45785.416666666664</v>
      </c>
      <c r="E20" s="1">
        <v>45785.451388888891</v>
      </c>
      <c r="F20" cm="1">
        <f t="array" ref="F20">_xlfn.XLOOKUP(1, (DistanceDurationLookup!A:A=B20)*(DistanceDurationLookup!B:B=C20), DistanceDurationLookup!C:C)</f>
        <v>230</v>
      </c>
      <c r="G20" t="str">
        <f t="shared" si="2"/>
        <v>Local</v>
      </c>
      <c r="H20" t="str">
        <f t="shared" ca="1" si="1"/>
        <v>Cargo</v>
      </c>
      <c r="I20" cm="1">
        <f t="array" ref="I20">_xlfn.XLOOKUP(1, (DistanceDurationLookup!A:A=B20)*(DistanceDurationLookup!B:B=C20), DistanceDurationLookup!D:D)</f>
        <v>45</v>
      </c>
    </row>
    <row r="21" spans="1:9" x14ac:dyDescent="0.3">
      <c r="A21" t="s">
        <v>38</v>
      </c>
      <c r="B21" t="s">
        <v>0</v>
      </c>
      <c r="C21" t="s">
        <v>14</v>
      </c>
      <c r="D21" s="1">
        <v>45785.520833333336</v>
      </c>
      <c r="E21" s="1">
        <v>45785.545138888891</v>
      </c>
      <c r="F21" cm="1">
        <f t="array" ref="F21">_xlfn.XLOOKUP(1, (DistanceDurationLookup!A:A=B21)*(DistanceDurationLookup!B:B=C21), DistanceDurationLookup!C:C)</f>
        <v>230</v>
      </c>
      <c r="G21" t="str">
        <f t="shared" si="2"/>
        <v>Local</v>
      </c>
      <c r="H21" t="str">
        <f t="shared" ca="1" si="1"/>
        <v>Passenger</v>
      </c>
      <c r="I21" cm="1">
        <f t="array" ref="I21">_xlfn.XLOOKUP(1, (DistanceDurationLookup!A:A=B21)*(DistanceDurationLookup!B:B=C21), DistanceDurationLookup!D:D)</f>
        <v>45</v>
      </c>
    </row>
    <row r="22" spans="1:9" x14ac:dyDescent="0.3">
      <c r="A22" t="s">
        <v>39</v>
      </c>
      <c r="B22" t="s">
        <v>0</v>
      </c>
      <c r="C22" t="s">
        <v>5</v>
      </c>
      <c r="D22" s="1">
        <v>45785.590277777781</v>
      </c>
      <c r="E22" s="1">
        <v>45785.635416666664</v>
      </c>
      <c r="F22" cm="1">
        <f t="array" ref="F22">_xlfn.XLOOKUP(1, (DistanceDurationLookup!A:A=B22)*(DistanceDurationLookup!B:B=C22), DistanceDurationLookup!C:C)</f>
        <v>210</v>
      </c>
      <c r="G22" t="str">
        <f t="shared" si="2"/>
        <v>International</v>
      </c>
      <c r="H22" t="str">
        <f t="shared" ca="1" si="1"/>
        <v>Passenger</v>
      </c>
      <c r="I22" cm="1">
        <f t="array" ref="I22">_xlfn.XLOOKUP(1, (DistanceDurationLookup!A:A=B22)*(DistanceDurationLookup!B:B=C22), DistanceDurationLookup!D:D)</f>
        <v>60</v>
      </c>
    </row>
    <row r="23" spans="1:9" x14ac:dyDescent="0.3">
      <c r="A23" t="s">
        <v>40</v>
      </c>
      <c r="B23" t="s">
        <v>0</v>
      </c>
      <c r="C23" t="s">
        <v>5</v>
      </c>
      <c r="D23" s="1">
        <v>45785.295138888891</v>
      </c>
      <c r="E23" s="1">
        <v>45785.326388888891</v>
      </c>
      <c r="F23" cm="1">
        <f t="array" ref="F23">_xlfn.XLOOKUP(1, (DistanceDurationLookup!A:A=B23)*(DistanceDurationLookup!B:B=C23), DistanceDurationLookup!C:C)</f>
        <v>210</v>
      </c>
      <c r="G23" t="str">
        <f t="shared" si="2"/>
        <v>International</v>
      </c>
      <c r="H23" t="str">
        <f t="shared" ca="1" si="1"/>
        <v>Cargo</v>
      </c>
      <c r="I23" cm="1">
        <f t="array" ref="I23">_xlfn.XLOOKUP(1, (DistanceDurationLookup!A:A=B23)*(DistanceDurationLookup!B:B=C23), DistanceDurationLookup!D:D)</f>
        <v>60</v>
      </c>
    </row>
    <row r="24" spans="1:9" x14ac:dyDescent="0.3">
      <c r="A24" t="s">
        <v>41</v>
      </c>
      <c r="B24" t="s">
        <v>0</v>
      </c>
      <c r="C24" t="s">
        <v>5</v>
      </c>
      <c r="D24" s="1">
        <v>45785.295138888891</v>
      </c>
      <c r="E24" s="1">
        <v>45785.326388888891</v>
      </c>
      <c r="F24" cm="1">
        <f t="array" ref="F24">_xlfn.XLOOKUP(1, (DistanceDurationLookup!A:A=B24)*(DistanceDurationLookup!B:B=C24), DistanceDurationLookup!C:C)</f>
        <v>210</v>
      </c>
      <c r="G24" t="str">
        <f t="shared" si="2"/>
        <v>International</v>
      </c>
      <c r="H24" t="str">
        <f t="shared" ca="1" si="1"/>
        <v>Cargo</v>
      </c>
      <c r="I24" cm="1">
        <f t="array" ref="I24">_xlfn.XLOOKUP(1, (DistanceDurationLookup!A:A=B24)*(DistanceDurationLookup!B:B=C24), DistanceDurationLookup!D:D)</f>
        <v>60</v>
      </c>
    </row>
    <row r="25" spans="1:9" x14ac:dyDescent="0.3">
      <c r="A25" t="s">
        <v>42</v>
      </c>
      <c r="B25" t="s">
        <v>0</v>
      </c>
      <c r="C25" t="s">
        <v>5</v>
      </c>
      <c r="D25" s="1">
        <v>45785.590277777781</v>
      </c>
      <c r="E25" s="1">
        <v>45785.635416666664</v>
      </c>
      <c r="F25" cm="1">
        <f t="array" ref="F25">_xlfn.XLOOKUP(1, (DistanceDurationLookup!A:A=B25)*(DistanceDurationLookup!B:B=C25), DistanceDurationLookup!C:C)</f>
        <v>210</v>
      </c>
      <c r="G25" t="str">
        <f t="shared" si="2"/>
        <v>International</v>
      </c>
      <c r="H25" t="str">
        <f t="shared" ca="1" si="1"/>
        <v>Cargo</v>
      </c>
      <c r="I25" cm="1">
        <f t="array" ref="I25">_xlfn.XLOOKUP(1, (DistanceDurationLookup!A:A=B25)*(DistanceDurationLookup!B:B=C25), DistanceDurationLookup!D:D)</f>
        <v>60</v>
      </c>
    </row>
    <row r="26" spans="1:9" x14ac:dyDescent="0.3">
      <c r="A26" t="s">
        <v>43</v>
      </c>
      <c r="B26" t="s">
        <v>0</v>
      </c>
      <c r="C26" t="s">
        <v>6</v>
      </c>
      <c r="D26" s="1">
        <v>45785.399305555555</v>
      </c>
      <c r="E26" s="1">
        <v>45785.527777777781</v>
      </c>
      <c r="F26" cm="1">
        <f t="array" ref="F26">_xlfn.XLOOKUP(1, (DistanceDurationLookup!A:A=B26)*(DistanceDurationLookup!B:B=C26), DistanceDurationLookup!C:C)</f>
        <v>1130</v>
      </c>
      <c r="G26" t="str">
        <f t="shared" si="2"/>
        <v>International</v>
      </c>
      <c r="H26" t="str">
        <f t="shared" ca="1" si="1"/>
        <v>Passenger</v>
      </c>
      <c r="I26" cm="1">
        <f t="array" ref="I26">_xlfn.XLOOKUP(1, (DistanceDurationLookup!A:A=B26)*(DistanceDurationLookup!B:B=C26), DistanceDurationLookup!D:D)</f>
        <v>125</v>
      </c>
    </row>
    <row r="27" spans="1:9" x14ac:dyDescent="0.3">
      <c r="A27" t="s">
        <v>44</v>
      </c>
      <c r="B27" t="s">
        <v>0</v>
      </c>
      <c r="C27" t="s">
        <v>6</v>
      </c>
      <c r="D27" s="1">
        <v>45785.399305555555</v>
      </c>
      <c r="E27" s="1">
        <v>45785.527777777781</v>
      </c>
      <c r="F27" cm="1">
        <f t="array" ref="F27">_xlfn.XLOOKUP(1, (DistanceDurationLookup!A:A=B27)*(DistanceDurationLookup!B:B=C27), DistanceDurationLookup!C:C)</f>
        <v>1130</v>
      </c>
      <c r="G27" t="str">
        <f t="shared" si="2"/>
        <v>International</v>
      </c>
      <c r="H27" t="str">
        <f t="shared" ca="1" si="1"/>
        <v>Passenger</v>
      </c>
      <c r="I27" cm="1">
        <f t="array" ref="I27">_xlfn.XLOOKUP(1, (DistanceDurationLookup!A:A=B27)*(DistanceDurationLookup!B:B=C27), DistanceDurationLookup!D:D)</f>
        <v>125</v>
      </c>
    </row>
    <row r="28" spans="1:9" x14ac:dyDescent="0.3">
      <c r="A28" t="s">
        <v>45</v>
      </c>
      <c r="B28" t="s">
        <v>0</v>
      </c>
      <c r="C28" t="s">
        <v>6</v>
      </c>
      <c r="D28" s="1">
        <v>45785.399305555555</v>
      </c>
      <c r="E28" s="1">
        <v>45785.527777777781</v>
      </c>
      <c r="F28" cm="1">
        <f t="array" ref="F28">_xlfn.XLOOKUP(1, (DistanceDurationLookup!A:A=B28)*(DistanceDurationLookup!B:B=C28), DistanceDurationLookup!C:C)</f>
        <v>1130</v>
      </c>
      <c r="G28" t="str">
        <f t="shared" si="2"/>
        <v>International</v>
      </c>
      <c r="H28" t="str">
        <f t="shared" ca="1" si="1"/>
        <v>Cargo</v>
      </c>
      <c r="I28" cm="1">
        <f t="array" ref="I28">_xlfn.XLOOKUP(1, (DistanceDurationLookup!A:A=B28)*(DistanceDurationLookup!B:B=C28), DistanceDurationLookup!D:D)</f>
        <v>125</v>
      </c>
    </row>
    <row r="29" spans="1:9" x14ac:dyDescent="0.3">
      <c r="A29" t="s">
        <v>46</v>
      </c>
      <c r="B29" t="s">
        <v>0</v>
      </c>
      <c r="C29" t="s">
        <v>6</v>
      </c>
      <c r="D29" s="1">
        <v>45785.399305555555</v>
      </c>
      <c r="E29" s="1">
        <v>45785.527777777781</v>
      </c>
      <c r="F29" cm="1">
        <f t="array" ref="F29">_xlfn.XLOOKUP(1, (DistanceDurationLookup!A:A=B29)*(DistanceDurationLookup!B:B=C29), DistanceDurationLookup!C:C)</f>
        <v>1130</v>
      </c>
      <c r="G29" t="str">
        <f t="shared" si="2"/>
        <v>International</v>
      </c>
      <c r="H29" t="str">
        <f t="shared" ca="1" si="1"/>
        <v>Cargo</v>
      </c>
      <c r="I29" cm="1">
        <f t="array" ref="I29">_xlfn.XLOOKUP(1, (DistanceDurationLookup!A:A=B29)*(DistanceDurationLookup!B:B=C29), DistanceDurationLookup!D:D)</f>
        <v>125</v>
      </c>
    </row>
    <row r="30" spans="1:9" x14ac:dyDescent="0.3">
      <c r="A30" t="s">
        <v>47</v>
      </c>
      <c r="B30" t="s">
        <v>0</v>
      </c>
      <c r="C30" t="s">
        <v>4</v>
      </c>
      <c r="D30" s="1">
        <v>45785.402777777781</v>
      </c>
      <c r="E30" s="1">
        <v>45785.458333333336</v>
      </c>
      <c r="F30" cm="1">
        <f t="array" ref="F30">_xlfn.XLOOKUP(1, (DistanceDurationLookup!A:A=B30)*(DistanceDurationLookup!B:B=C30), DistanceDurationLookup!C:C)</f>
        <v>530</v>
      </c>
      <c r="G30" t="str">
        <f t="shared" si="2"/>
        <v>International</v>
      </c>
      <c r="H30" t="str">
        <f t="shared" ca="1" si="1"/>
        <v>Cargo</v>
      </c>
      <c r="I30" cm="1">
        <f t="array" ref="I30">_xlfn.XLOOKUP(1, (DistanceDurationLookup!A:A=B30)*(DistanceDurationLookup!B:B=C30), DistanceDurationLookup!D:D)</f>
        <v>75</v>
      </c>
    </row>
    <row r="31" spans="1:9" x14ac:dyDescent="0.3">
      <c r="A31" t="s">
        <v>48</v>
      </c>
      <c r="B31" t="s">
        <v>0</v>
      </c>
      <c r="C31" t="s">
        <v>4</v>
      </c>
      <c r="D31" s="1">
        <v>45785.392361111109</v>
      </c>
      <c r="E31" s="1">
        <v>45785.444444444445</v>
      </c>
      <c r="F31" cm="1">
        <f t="array" ref="F31">_xlfn.XLOOKUP(1, (DistanceDurationLookup!A:A=B31)*(DistanceDurationLookup!B:B=C31), DistanceDurationLookup!C:C)</f>
        <v>530</v>
      </c>
      <c r="G31" t="str">
        <f t="shared" si="2"/>
        <v>International</v>
      </c>
      <c r="H31" t="str">
        <f t="shared" ca="1" si="1"/>
        <v>Cargo</v>
      </c>
      <c r="I31" cm="1">
        <f t="array" ref="I31">_xlfn.XLOOKUP(1, (DistanceDurationLookup!A:A=B31)*(DistanceDurationLookup!B:B=C31), DistanceDurationLookup!D:D)</f>
        <v>75</v>
      </c>
    </row>
    <row r="32" spans="1:9" x14ac:dyDescent="0.3">
      <c r="A32" t="s">
        <v>49</v>
      </c>
      <c r="B32" t="s">
        <v>0</v>
      </c>
      <c r="C32" t="s">
        <v>4</v>
      </c>
      <c r="D32" s="1">
        <v>45785.392361111109</v>
      </c>
      <c r="E32" s="1">
        <v>45785.444444444445</v>
      </c>
      <c r="F32" cm="1">
        <f t="array" ref="F32">_xlfn.XLOOKUP(1, (DistanceDurationLookup!A:A=B32)*(DistanceDurationLookup!B:B=C32), DistanceDurationLookup!C:C)</f>
        <v>530</v>
      </c>
      <c r="G32" t="str">
        <f t="shared" si="2"/>
        <v>International</v>
      </c>
      <c r="H32" t="str">
        <f t="shared" ca="1" si="1"/>
        <v>Passenger</v>
      </c>
      <c r="I32" cm="1">
        <f t="array" ref="I32">_xlfn.XLOOKUP(1, (DistanceDurationLookup!A:A=B32)*(DistanceDurationLookup!B:B=C32), DistanceDurationLookup!D:D)</f>
        <v>75</v>
      </c>
    </row>
    <row r="33" spans="1:9" x14ac:dyDescent="0.3">
      <c r="A33" t="s">
        <v>50</v>
      </c>
      <c r="B33" t="s">
        <v>0</v>
      </c>
      <c r="C33" t="s">
        <v>4</v>
      </c>
      <c r="D33" s="1">
        <v>45785.381944444445</v>
      </c>
      <c r="E33" s="1">
        <v>45785.4375</v>
      </c>
      <c r="F33" cm="1">
        <f t="array" ref="F33">_xlfn.XLOOKUP(1, (DistanceDurationLookup!A:A=B33)*(DistanceDurationLookup!B:B=C33), DistanceDurationLookup!C:C)</f>
        <v>530</v>
      </c>
      <c r="G33" t="str">
        <f t="shared" si="2"/>
        <v>International</v>
      </c>
      <c r="H33" t="str">
        <f t="shared" ca="1" si="1"/>
        <v>Passenger</v>
      </c>
      <c r="I33" cm="1">
        <f t="array" ref="I33">_xlfn.XLOOKUP(1, (DistanceDurationLookup!A:A=B33)*(DistanceDurationLookup!B:B=C33), DistanceDurationLookup!D:D)</f>
        <v>75</v>
      </c>
    </row>
    <row r="34" spans="1:9" x14ac:dyDescent="0.3">
      <c r="A34" t="s">
        <v>51</v>
      </c>
      <c r="B34" t="s">
        <v>0</v>
      </c>
      <c r="C34" t="s">
        <v>4</v>
      </c>
      <c r="D34" s="1">
        <v>45785.579861111109</v>
      </c>
      <c r="E34" s="1">
        <v>45785.638888888891</v>
      </c>
      <c r="F34" cm="1">
        <f t="array" ref="F34">_xlfn.XLOOKUP(1, (DistanceDurationLookup!A:A=B34)*(DistanceDurationLookup!B:B=C34), DistanceDurationLookup!C:C)</f>
        <v>530</v>
      </c>
      <c r="G34" t="str">
        <f t="shared" si="2"/>
        <v>International</v>
      </c>
      <c r="H34" t="str">
        <f t="shared" ca="1" si="1"/>
        <v>Cargo</v>
      </c>
      <c r="I34" cm="1">
        <f t="array" ref="I34">_xlfn.XLOOKUP(1, (DistanceDurationLookup!A:A=B34)*(DistanceDurationLookup!B:B=C34), DistanceDurationLookup!D:D)</f>
        <v>75</v>
      </c>
    </row>
    <row r="35" spans="1:9" x14ac:dyDescent="0.3">
      <c r="A35" t="s">
        <v>52</v>
      </c>
      <c r="B35" t="s">
        <v>0</v>
      </c>
      <c r="C35" t="s">
        <v>4</v>
      </c>
      <c r="D35" s="1">
        <v>45785.392361111109</v>
      </c>
      <c r="E35" s="1">
        <v>45785.444444444445</v>
      </c>
      <c r="F35" cm="1">
        <f t="array" ref="F35">_xlfn.XLOOKUP(1, (DistanceDurationLookup!A:A=B35)*(DistanceDurationLookup!B:B=C35), DistanceDurationLookup!C:C)</f>
        <v>530</v>
      </c>
      <c r="G35" t="str">
        <f t="shared" si="2"/>
        <v>International</v>
      </c>
      <c r="H35" t="str">
        <f t="shared" ca="1" si="1"/>
        <v>Passenger</v>
      </c>
      <c r="I35" cm="1">
        <f t="array" ref="I35">_xlfn.XLOOKUP(1, (DistanceDurationLookup!A:A=B35)*(DistanceDurationLookup!B:B=C35), DistanceDurationLookup!D:D)</f>
        <v>75</v>
      </c>
    </row>
    <row r="36" spans="1:9" x14ac:dyDescent="0.3">
      <c r="A36" t="s">
        <v>53</v>
      </c>
      <c r="B36" t="s">
        <v>0</v>
      </c>
      <c r="C36" t="s">
        <v>4</v>
      </c>
      <c r="D36" s="1">
        <v>45785.392361111109</v>
      </c>
      <c r="E36" s="1">
        <v>45785.444444444445</v>
      </c>
      <c r="F36" cm="1">
        <f t="array" ref="F36">_xlfn.XLOOKUP(1, (DistanceDurationLookup!A:A=B36)*(DistanceDurationLookup!B:B=C36), DistanceDurationLookup!C:C)</f>
        <v>530</v>
      </c>
      <c r="G36" t="str">
        <f t="shared" si="2"/>
        <v>International</v>
      </c>
      <c r="H36" t="str">
        <f t="shared" ca="1" si="1"/>
        <v>Passenger</v>
      </c>
      <c r="I36" cm="1">
        <f t="array" ref="I36">_xlfn.XLOOKUP(1, (DistanceDurationLookup!A:A=B36)*(DistanceDurationLookup!B:B=C36), DistanceDurationLookup!D:D)</f>
        <v>75</v>
      </c>
    </row>
    <row r="37" spans="1:9" x14ac:dyDescent="0.3">
      <c r="A37" t="s">
        <v>54</v>
      </c>
      <c r="B37" t="s">
        <v>0</v>
      </c>
      <c r="C37" t="s">
        <v>4</v>
      </c>
      <c r="D37" s="1">
        <v>45785.392361111109</v>
      </c>
      <c r="E37" s="1">
        <v>45785.444444444445</v>
      </c>
      <c r="F37" cm="1">
        <f t="array" ref="F37">_xlfn.XLOOKUP(1, (DistanceDurationLookup!A:A=B37)*(DistanceDurationLookup!B:B=C37), DistanceDurationLookup!C:C)</f>
        <v>530</v>
      </c>
      <c r="G37" t="str">
        <f t="shared" si="2"/>
        <v>International</v>
      </c>
      <c r="H37" t="str">
        <f t="shared" ca="1" si="1"/>
        <v>Passenger</v>
      </c>
      <c r="I37" cm="1">
        <f t="array" ref="I37">_xlfn.XLOOKUP(1, (DistanceDurationLookup!A:A=B37)*(DistanceDurationLookup!B:B=C37), DistanceDurationLookup!D:D)</f>
        <v>75</v>
      </c>
    </row>
    <row r="38" spans="1:9" x14ac:dyDescent="0.3">
      <c r="A38" t="s">
        <v>55</v>
      </c>
      <c r="B38" t="s">
        <v>0</v>
      </c>
      <c r="C38" t="s">
        <v>4</v>
      </c>
      <c r="D38" s="1">
        <v>45785.392361111109</v>
      </c>
      <c r="E38" s="1">
        <v>45785.444444444445</v>
      </c>
      <c r="F38" cm="1">
        <f t="array" ref="F38">_xlfn.XLOOKUP(1, (DistanceDurationLookup!A:A=B38)*(DistanceDurationLookup!B:B=C38), DistanceDurationLookup!C:C)</f>
        <v>530</v>
      </c>
      <c r="G38" t="str">
        <f t="shared" si="2"/>
        <v>International</v>
      </c>
      <c r="H38" t="str">
        <f t="shared" ca="1" si="1"/>
        <v>Cargo</v>
      </c>
      <c r="I38" cm="1">
        <f t="array" ref="I38">_xlfn.XLOOKUP(1, (DistanceDurationLookup!A:A=B38)*(DistanceDurationLookup!B:B=C38), DistanceDurationLookup!D:D)</f>
        <v>75</v>
      </c>
    </row>
    <row r="39" spans="1:9" x14ac:dyDescent="0.3">
      <c r="A39" t="s">
        <v>56</v>
      </c>
      <c r="B39" t="s">
        <v>0</v>
      </c>
      <c r="C39" t="s">
        <v>4</v>
      </c>
      <c r="D39" s="1">
        <v>45785.392361111109</v>
      </c>
      <c r="E39" s="1">
        <v>45785.444444444445</v>
      </c>
      <c r="F39" cm="1">
        <f t="array" ref="F39">_xlfn.XLOOKUP(1, (DistanceDurationLookup!A:A=B39)*(DistanceDurationLookup!B:B=C39), DistanceDurationLookup!C:C)</f>
        <v>530</v>
      </c>
      <c r="G39" t="str">
        <f t="shared" si="2"/>
        <v>International</v>
      </c>
      <c r="H39" t="str">
        <f t="shared" ca="1" si="1"/>
        <v>Cargo</v>
      </c>
      <c r="I39" cm="1">
        <f t="array" ref="I39">_xlfn.XLOOKUP(1, (DistanceDurationLookup!A:A=B39)*(DistanceDurationLookup!B:B=C39), DistanceDurationLookup!D:D)</f>
        <v>75</v>
      </c>
    </row>
    <row r="40" spans="1:9" x14ac:dyDescent="0.3">
      <c r="A40" t="s">
        <v>57</v>
      </c>
      <c r="B40" t="s">
        <v>0</v>
      </c>
      <c r="C40" t="s">
        <v>4</v>
      </c>
      <c r="D40" s="1">
        <v>45785.392361111109</v>
      </c>
      <c r="E40" s="1">
        <v>45785.444444444445</v>
      </c>
      <c r="F40" cm="1">
        <f t="array" ref="F40">_xlfn.XLOOKUP(1, (DistanceDurationLookup!A:A=B40)*(DistanceDurationLookup!B:B=C40), DistanceDurationLookup!C:C)</f>
        <v>530</v>
      </c>
      <c r="G40" t="str">
        <f t="shared" si="2"/>
        <v>International</v>
      </c>
      <c r="H40" t="str">
        <f t="shared" ca="1" si="1"/>
        <v>Cargo</v>
      </c>
      <c r="I40" cm="1">
        <f t="array" ref="I40">_xlfn.XLOOKUP(1, (DistanceDurationLookup!A:A=B40)*(DistanceDurationLookup!B:B=C40), DistanceDurationLookup!D:D)</f>
        <v>75</v>
      </c>
    </row>
    <row r="41" spans="1:9" x14ac:dyDescent="0.3">
      <c r="A41" t="s">
        <v>58</v>
      </c>
      <c r="B41" t="s">
        <v>0</v>
      </c>
      <c r="C41" t="s">
        <v>4</v>
      </c>
      <c r="D41" s="1">
        <v>45785.34375</v>
      </c>
      <c r="E41" s="1">
        <v>45785.395833333336</v>
      </c>
      <c r="F41" cm="1">
        <f t="array" ref="F41">_xlfn.XLOOKUP(1, (DistanceDurationLookup!A:A=B41)*(DistanceDurationLookup!B:B=C41), DistanceDurationLookup!C:C)</f>
        <v>530</v>
      </c>
      <c r="G41" t="str">
        <f t="shared" si="2"/>
        <v>International</v>
      </c>
      <c r="H41" t="str">
        <f t="shared" ca="1" si="1"/>
        <v>Cargo</v>
      </c>
      <c r="I41" cm="1">
        <f t="array" ref="I41">_xlfn.XLOOKUP(1, (DistanceDurationLookup!A:A=B41)*(DistanceDurationLookup!B:B=C41), DistanceDurationLookup!D:D)</f>
        <v>75</v>
      </c>
    </row>
    <row r="42" spans="1:9" x14ac:dyDescent="0.3">
      <c r="A42" t="s">
        <v>59</v>
      </c>
      <c r="B42" t="s">
        <v>0</v>
      </c>
      <c r="C42" t="s">
        <v>4</v>
      </c>
      <c r="D42" s="1">
        <v>45785.392361111109</v>
      </c>
      <c r="E42" s="1">
        <v>45785.444444444445</v>
      </c>
      <c r="F42" cm="1">
        <f t="array" ref="F42">_xlfn.XLOOKUP(1, (DistanceDurationLookup!A:A=B42)*(DistanceDurationLookup!B:B=C42), DistanceDurationLookup!C:C)</f>
        <v>530</v>
      </c>
      <c r="G42" t="str">
        <f t="shared" si="2"/>
        <v>International</v>
      </c>
      <c r="H42" t="str">
        <f t="shared" ca="1" si="1"/>
        <v>Passenger</v>
      </c>
      <c r="I42" cm="1">
        <f t="array" ref="I42">_xlfn.XLOOKUP(1, (DistanceDurationLookup!A:A=B42)*(DistanceDurationLookup!B:B=C42), DistanceDurationLookup!D:D)</f>
        <v>75</v>
      </c>
    </row>
    <row r="43" spans="1:9" x14ac:dyDescent="0.3">
      <c r="A43" t="s">
        <v>60</v>
      </c>
      <c r="B43" t="s">
        <v>0</v>
      </c>
      <c r="C43" t="s">
        <v>4</v>
      </c>
      <c r="D43" s="1">
        <v>45785.392361111109</v>
      </c>
      <c r="E43" s="1">
        <v>45785.444444444445</v>
      </c>
      <c r="F43" cm="1">
        <f t="array" ref="F43">_xlfn.XLOOKUP(1, (DistanceDurationLookup!A:A=B43)*(DistanceDurationLookup!B:B=C43), DistanceDurationLookup!C:C)</f>
        <v>530</v>
      </c>
      <c r="G43" t="str">
        <f t="shared" si="2"/>
        <v>International</v>
      </c>
      <c r="H43" t="str">
        <f t="shared" ca="1" si="1"/>
        <v>Passenger</v>
      </c>
      <c r="I43" cm="1">
        <f t="array" ref="I43">_xlfn.XLOOKUP(1, (DistanceDurationLookup!A:A=B43)*(DistanceDurationLookup!B:B=C43), DistanceDurationLookup!D:D)</f>
        <v>75</v>
      </c>
    </row>
    <row r="44" spans="1:9" x14ac:dyDescent="0.3">
      <c r="A44" t="s">
        <v>61</v>
      </c>
      <c r="B44" t="s">
        <v>0</v>
      </c>
      <c r="C44" t="s">
        <v>4</v>
      </c>
      <c r="D44" s="1">
        <v>45785.392361111109</v>
      </c>
      <c r="E44" s="1">
        <v>45785.444444444445</v>
      </c>
      <c r="F44" cm="1">
        <f t="array" ref="F44">_xlfn.XLOOKUP(1, (DistanceDurationLookup!A:A=B44)*(DistanceDurationLookup!B:B=C44), DistanceDurationLookup!C:C)</f>
        <v>530</v>
      </c>
      <c r="G44" t="str">
        <f t="shared" si="2"/>
        <v>International</v>
      </c>
      <c r="H44" t="str">
        <f t="shared" ca="1" si="1"/>
        <v>Passenger</v>
      </c>
      <c r="I44" cm="1">
        <f t="array" ref="I44">_xlfn.XLOOKUP(1, (DistanceDurationLookup!A:A=B44)*(DistanceDurationLookup!B:B=C44), DistanceDurationLookup!D:D)</f>
        <v>75</v>
      </c>
    </row>
    <row r="45" spans="1:9" x14ac:dyDescent="0.3">
      <c r="A45" t="s">
        <v>62</v>
      </c>
      <c r="B45" t="s">
        <v>0</v>
      </c>
      <c r="C45" t="s">
        <v>4</v>
      </c>
      <c r="D45" s="1">
        <v>45785.392361111109</v>
      </c>
      <c r="E45" s="1">
        <v>45785.444444444445</v>
      </c>
      <c r="F45" cm="1">
        <f t="array" ref="F45">_xlfn.XLOOKUP(1, (DistanceDurationLookup!A:A=B45)*(DistanceDurationLookup!B:B=C45), DistanceDurationLookup!C:C)</f>
        <v>530</v>
      </c>
      <c r="G45" t="str">
        <f t="shared" si="2"/>
        <v>International</v>
      </c>
      <c r="H45" t="str">
        <f t="shared" ca="1" si="1"/>
        <v>Cargo</v>
      </c>
      <c r="I45" cm="1">
        <f t="array" ref="I45">_xlfn.XLOOKUP(1, (DistanceDurationLookup!A:A=B45)*(DistanceDurationLookup!B:B=C45), DistanceDurationLookup!D:D)</f>
        <v>75</v>
      </c>
    </row>
    <row r="46" spans="1:9" x14ac:dyDescent="0.3">
      <c r="A46" t="s">
        <v>63</v>
      </c>
      <c r="B46" t="s">
        <v>0</v>
      </c>
      <c r="C46" t="s">
        <v>4</v>
      </c>
      <c r="D46" s="1">
        <v>45785.402777777781</v>
      </c>
      <c r="E46" s="1">
        <v>45785.458333333336</v>
      </c>
      <c r="F46" cm="1">
        <f t="array" ref="F46">_xlfn.XLOOKUP(1, (DistanceDurationLookup!A:A=B46)*(DistanceDurationLookup!B:B=C46), DistanceDurationLookup!C:C)</f>
        <v>530</v>
      </c>
      <c r="G46" t="str">
        <f t="shared" si="2"/>
        <v>International</v>
      </c>
      <c r="H46" t="str">
        <f t="shared" ca="1" si="1"/>
        <v>Cargo</v>
      </c>
      <c r="I46" cm="1">
        <f t="array" ref="I46">_xlfn.XLOOKUP(1, (DistanceDurationLookup!A:A=B46)*(DistanceDurationLookup!B:B=C46), DistanceDurationLookup!D:D)</f>
        <v>75</v>
      </c>
    </row>
    <row r="47" spans="1:9" x14ac:dyDescent="0.3">
      <c r="A47" t="s">
        <v>64</v>
      </c>
      <c r="B47" t="s">
        <v>0</v>
      </c>
      <c r="C47" t="s">
        <v>4</v>
      </c>
      <c r="D47" s="1">
        <v>45785.461805555555</v>
      </c>
      <c r="E47" s="1">
        <v>45785.513888888891</v>
      </c>
      <c r="F47" cm="1">
        <f t="array" ref="F47">_xlfn.XLOOKUP(1, (DistanceDurationLookup!A:A=B47)*(DistanceDurationLookup!B:B=C47), DistanceDurationLookup!C:C)</f>
        <v>530</v>
      </c>
      <c r="G47" t="str">
        <f t="shared" si="2"/>
        <v>International</v>
      </c>
      <c r="H47" t="str">
        <f t="shared" ca="1" si="1"/>
        <v>Cargo</v>
      </c>
      <c r="I47" cm="1">
        <f t="array" ref="I47">_xlfn.XLOOKUP(1, (DistanceDurationLookup!A:A=B47)*(DistanceDurationLookup!B:B=C47), DistanceDurationLookup!D:D)</f>
        <v>75</v>
      </c>
    </row>
    <row r="48" spans="1:9" x14ac:dyDescent="0.3">
      <c r="A48" t="s">
        <v>65</v>
      </c>
      <c r="B48" t="s">
        <v>0</v>
      </c>
      <c r="C48" t="s">
        <v>4</v>
      </c>
      <c r="D48" s="1">
        <v>45785.517361111109</v>
      </c>
      <c r="E48" s="1">
        <v>45785.569444444445</v>
      </c>
      <c r="F48" cm="1">
        <f t="array" ref="F48">_xlfn.XLOOKUP(1, (DistanceDurationLookup!A:A=B48)*(DistanceDurationLookup!B:B=C48), DistanceDurationLookup!C:C)</f>
        <v>530</v>
      </c>
      <c r="G48" t="str">
        <f t="shared" si="2"/>
        <v>International</v>
      </c>
      <c r="H48" t="str">
        <f t="shared" ca="1" si="1"/>
        <v>Passenger</v>
      </c>
      <c r="I48" cm="1">
        <f t="array" ref="I48">_xlfn.XLOOKUP(1, (DistanceDurationLookup!A:A=B48)*(DistanceDurationLookup!B:B=C48), DistanceDurationLookup!D:D)</f>
        <v>75</v>
      </c>
    </row>
    <row r="49" spans="1:9" x14ac:dyDescent="0.3">
      <c r="A49" t="s">
        <v>66</v>
      </c>
      <c r="B49" t="s">
        <v>0</v>
      </c>
      <c r="C49" t="s">
        <v>7</v>
      </c>
      <c r="D49" s="1">
        <v>45785.333333333336</v>
      </c>
      <c r="E49" s="1">
        <v>45785.489583333336</v>
      </c>
      <c r="F49" cm="1">
        <f t="array" ref="F49">_xlfn.XLOOKUP(1, (DistanceDurationLookup!A:A=B49)*(DistanceDurationLookup!B:B=C49), DistanceDurationLookup!C:C)</f>
        <v>1500</v>
      </c>
      <c r="G49" t="str">
        <f t="shared" si="2"/>
        <v>International</v>
      </c>
      <c r="H49" t="str">
        <f t="shared" ca="1" si="1"/>
        <v>Cargo</v>
      </c>
      <c r="I49" cm="1">
        <f t="array" ref="I49">_xlfn.XLOOKUP(1, (DistanceDurationLookup!A:A=B49)*(DistanceDurationLookup!B:B=C49), DistanceDurationLookup!D:D)</f>
        <v>150</v>
      </c>
    </row>
    <row r="50" spans="1:9" x14ac:dyDescent="0.3">
      <c r="A50" t="s">
        <v>67</v>
      </c>
      <c r="B50" t="s">
        <v>0</v>
      </c>
      <c r="C50" t="s">
        <v>4</v>
      </c>
      <c r="D50" s="1">
        <v>45785.392361111109</v>
      </c>
      <c r="E50" s="1">
        <v>45785.444444444445</v>
      </c>
      <c r="F50" cm="1">
        <f t="array" ref="F50">_xlfn.XLOOKUP(1, (DistanceDurationLookup!A:A=B50)*(DistanceDurationLookup!B:B=C50), DistanceDurationLookup!C:C)</f>
        <v>530</v>
      </c>
      <c r="G50" t="str">
        <f t="shared" si="2"/>
        <v>International</v>
      </c>
      <c r="H50" t="str">
        <f t="shared" ca="1" si="1"/>
        <v>Cargo</v>
      </c>
      <c r="I50" cm="1">
        <f t="array" ref="I50">_xlfn.XLOOKUP(1, (DistanceDurationLookup!A:A=B50)*(DistanceDurationLookup!B:B=C50), DistanceDurationLookup!D:D)</f>
        <v>75</v>
      </c>
    </row>
    <row r="51" spans="1:9" x14ac:dyDescent="0.3">
      <c r="A51" t="s">
        <v>68</v>
      </c>
      <c r="B51" t="s">
        <v>0</v>
      </c>
      <c r="C51" t="s">
        <v>4</v>
      </c>
      <c r="D51" s="1">
        <v>45785.392361111109</v>
      </c>
      <c r="E51" s="1">
        <v>45785.444444444445</v>
      </c>
      <c r="F51" cm="1">
        <f t="array" ref="F51">_xlfn.XLOOKUP(1, (DistanceDurationLookup!A:A=B51)*(DistanceDurationLookup!B:B=C51), DistanceDurationLookup!C:C)</f>
        <v>530</v>
      </c>
      <c r="G51" t="str">
        <f t="shared" si="2"/>
        <v>International</v>
      </c>
      <c r="H51" t="str">
        <f t="shared" ca="1" si="1"/>
        <v>Passenger</v>
      </c>
      <c r="I51" cm="1">
        <f t="array" ref="I51">_xlfn.XLOOKUP(1, (DistanceDurationLookup!A:A=B51)*(DistanceDurationLookup!B:B=C51), DistanceDurationLookup!D:D)</f>
        <v>75</v>
      </c>
    </row>
    <row r="52" spans="1:9" x14ac:dyDescent="0.3">
      <c r="A52" t="s">
        <v>69</v>
      </c>
      <c r="B52" t="s">
        <v>0</v>
      </c>
      <c r="C52" t="s">
        <v>7</v>
      </c>
      <c r="D52" s="1">
        <v>45785.503472222219</v>
      </c>
      <c r="E52" s="1">
        <v>45785.65625</v>
      </c>
      <c r="F52" cm="1">
        <f t="array" ref="F52">_xlfn.XLOOKUP(1, (DistanceDurationLookup!A:A=B52)*(DistanceDurationLookup!B:B=C52), DistanceDurationLookup!C:C)</f>
        <v>1500</v>
      </c>
      <c r="G52" t="str">
        <f t="shared" si="2"/>
        <v>International</v>
      </c>
      <c r="H52" t="str">
        <f t="shared" ca="1" si="1"/>
        <v>Passenger</v>
      </c>
      <c r="I52" cm="1">
        <f t="array" ref="I52">_xlfn.XLOOKUP(1, (DistanceDurationLookup!A:A=B52)*(DistanceDurationLookup!B:B=C52), DistanceDurationLookup!D:D)</f>
        <v>150</v>
      </c>
    </row>
    <row r="53" spans="1:9" x14ac:dyDescent="0.3">
      <c r="A53" t="s">
        <v>70</v>
      </c>
      <c r="B53" t="s">
        <v>0</v>
      </c>
      <c r="C53" t="s">
        <v>11</v>
      </c>
      <c r="D53" s="1">
        <v>45784.989583333336</v>
      </c>
      <c r="E53" s="1">
        <v>45785.145833333336</v>
      </c>
      <c r="F53" cm="1">
        <f t="array" ref="F53">_xlfn.XLOOKUP(1, (DistanceDurationLookup!A:A=B53)*(DistanceDurationLookup!B:B=C53), DistanceDurationLookup!C:C)</f>
        <v>1700</v>
      </c>
      <c r="G53" t="str">
        <f t="shared" si="2"/>
        <v>International</v>
      </c>
      <c r="H53" t="str">
        <f t="shared" ca="1" si="1"/>
        <v>Cargo</v>
      </c>
      <c r="I53" cm="1">
        <f t="array" ref="I53">_xlfn.XLOOKUP(1, (DistanceDurationLookup!A:A=B53)*(DistanceDurationLookup!B:B=C53), DistanceDurationLookup!D:D)</f>
        <v>160</v>
      </c>
    </row>
    <row r="54" spans="1:9" x14ac:dyDescent="0.3">
      <c r="A54" t="s">
        <v>71</v>
      </c>
      <c r="B54" t="s">
        <v>0</v>
      </c>
      <c r="C54" t="s">
        <v>6</v>
      </c>
      <c r="D54" s="1">
        <v>45784.868055555555</v>
      </c>
      <c r="E54" s="1">
        <v>45784.993055555555</v>
      </c>
      <c r="F54" cm="1">
        <f t="array" ref="F54">_xlfn.XLOOKUP(1, (DistanceDurationLookup!A:A=B54)*(DistanceDurationLookup!B:B=C54), DistanceDurationLookup!C:C)</f>
        <v>1130</v>
      </c>
      <c r="G54" t="str">
        <f t="shared" si="2"/>
        <v>International</v>
      </c>
      <c r="H54" t="str">
        <f t="shared" ca="1" si="1"/>
        <v>Cargo</v>
      </c>
      <c r="I54" cm="1">
        <f t="array" ref="I54">_xlfn.XLOOKUP(1, (DistanceDurationLookup!A:A=B54)*(DistanceDurationLookup!B:B=C54), DistanceDurationLookup!D:D)</f>
        <v>125</v>
      </c>
    </row>
    <row r="55" spans="1:9" x14ac:dyDescent="0.3">
      <c r="A55" t="s">
        <v>45</v>
      </c>
      <c r="B55" t="s">
        <v>0</v>
      </c>
      <c r="C55" t="s">
        <v>6</v>
      </c>
      <c r="D55" s="1">
        <v>45784.399305555555</v>
      </c>
      <c r="E55" s="1">
        <v>45784.527777777781</v>
      </c>
      <c r="F55" cm="1">
        <f t="array" ref="F55">_xlfn.XLOOKUP(1, (DistanceDurationLookup!A:A=B55)*(DistanceDurationLookup!B:B=C55), DistanceDurationLookup!C:C)</f>
        <v>1130</v>
      </c>
      <c r="G55" t="str">
        <f t="shared" si="2"/>
        <v>International</v>
      </c>
      <c r="H55" t="str">
        <f t="shared" ca="1" si="1"/>
        <v>Passenger</v>
      </c>
      <c r="I55" cm="1">
        <f t="array" ref="I55">_xlfn.XLOOKUP(1, (DistanceDurationLookup!A:A=B55)*(DistanceDurationLookup!B:B=C55), DistanceDurationLookup!D:D)</f>
        <v>125</v>
      </c>
    </row>
    <row r="56" spans="1:9" x14ac:dyDescent="0.3">
      <c r="A56" t="s">
        <v>72</v>
      </c>
      <c r="B56" t="s">
        <v>0</v>
      </c>
      <c r="C56" t="s">
        <v>5</v>
      </c>
      <c r="D56" s="1">
        <v>45784.864583333336</v>
      </c>
      <c r="E56" s="1">
        <v>45784.923611111109</v>
      </c>
      <c r="F56" cm="1">
        <f t="array" ref="F56">_xlfn.XLOOKUP(1, (DistanceDurationLookup!A:A=B56)*(DistanceDurationLookup!B:B=C56), DistanceDurationLookup!C:C)</f>
        <v>210</v>
      </c>
      <c r="G56" t="str">
        <f t="shared" si="2"/>
        <v>International</v>
      </c>
      <c r="H56" t="str">
        <f t="shared" ca="1" si="1"/>
        <v>Passenger</v>
      </c>
      <c r="I56" cm="1">
        <f t="array" ref="I56">_xlfn.XLOOKUP(1, (DistanceDurationLookup!A:A=B56)*(DistanceDurationLookup!B:B=C56), DistanceDurationLookup!D:D)</f>
        <v>60</v>
      </c>
    </row>
    <row r="57" spans="1:9" x14ac:dyDescent="0.3">
      <c r="A57" t="s">
        <v>73</v>
      </c>
      <c r="B57" t="s">
        <v>0</v>
      </c>
      <c r="C57" t="s">
        <v>11</v>
      </c>
      <c r="D57" s="1">
        <v>45784.989583333336</v>
      </c>
      <c r="E57" s="1">
        <v>45785.145833333336</v>
      </c>
      <c r="F57" cm="1">
        <f t="array" ref="F57">_xlfn.XLOOKUP(1, (DistanceDurationLookup!A:A=B57)*(DistanceDurationLookup!B:B=C57), DistanceDurationLookup!C:C)</f>
        <v>1700</v>
      </c>
      <c r="G57" t="str">
        <f t="shared" si="2"/>
        <v>International</v>
      </c>
      <c r="H57" t="str">
        <f t="shared" ca="1" si="1"/>
        <v>Cargo</v>
      </c>
      <c r="I57" cm="1">
        <f t="array" ref="I57">_xlfn.XLOOKUP(1, (DistanceDurationLookup!A:A=B57)*(DistanceDurationLookup!B:B=C57), DistanceDurationLookup!D:D)</f>
        <v>160</v>
      </c>
    </row>
    <row r="58" spans="1:9" x14ac:dyDescent="0.3">
      <c r="A58" t="s">
        <v>74</v>
      </c>
      <c r="B58" t="s">
        <v>0</v>
      </c>
      <c r="C58" t="s">
        <v>7</v>
      </c>
      <c r="D58" s="1">
        <v>45784.993055555555</v>
      </c>
      <c r="E58" s="1">
        <v>45785.166666666664</v>
      </c>
      <c r="F58" cm="1">
        <f t="array" ref="F58">_xlfn.XLOOKUP(1, (DistanceDurationLookup!A:A=B58)*(DistanceDurationLookup!B:B=C58), DistanceDurationLookup!C:C)</f>
        <v>1500</v>
      </c>
      <c r="G58" t="str">
        <f t="shared" si="2"/>
        <v>International</v>
      </c>
      <c r="H58" t="str">
        <f t="shared" ca="1" si="1"/>
        <v>Passenger</v>
      </c>
      <c r="I58" cm="1">
        <f t="array" ref="I58">_xlfn.XLOOKUP(1, (DistanceDurationLookup!A:A=B58)*(DistanceDurationLookup!B:B=C58), DistanceDurationLookup!D:D)</f>
        <v>150</v>
      </c>
    </row>
    <row r="59" spans="1:9" x14ac:dyDescent="0.3">
      <c r="A59" t="s">
        <v>75</v>
      </c>
      <c r="B59" t="s">
        <v>0</v>
      </c>
      <c r="C59" t="s">
        <v>5</v>
      </c>
      <c r="D59" s="1">
        <v>45784.864583333336</v>
      </c>
      <c r="E59" s="1">
        <v>45784.923611111109</v>
      </c>
      <c r="F59" cm="1">
        <f t="array" ref="F59">_xlfn.XLOOKUP(1, (DistanceDurationLookup!A:A=B59)*(DistanceDurationLookup!B:B=C59), DistanceDurationLookup!C:C)</f>
        <v>210</v>
      </c>
      <c r="G59" t="str">
        <f t="shared" si="2"/>
        <v>International</v>
      </c>
      <c r="H59" t="str">
        <f t="shared" ca="1" si="1"/>
        <v>Cargo</v>
      </c>
      <c r="I59" cm="1">
        <f t="array" ref="I59">_xlfn.XLOOKUP(1, (DistanceDurationLookup!A:A=B59)*(DistanceDurationLookup!B:B=C59), DistanceDurationLookup!D:D)</f>
        <v>60</v>
      </c>
    </row>
    <row r="60" spans="1:9" x14ac:dyDescent="0.3">
      <c r="A60" t="s">
        <v>50</v>
      </c>
      <c r="B60" t="s">
        <v>0</v>
      </c>
      <c r="C60" t="s">
        <v>4</v>
      </c>
      <c r="D60" s="1">
        <v>45784.381944444445</v>
      </c>
      <c r="E60" s="1">
        <v>45784.4375</v>
      </c>
      <c r="F60" cm="1">
        <f t="array" ref="F60">_xlfn.XLOOKUP(1, (DistanceDurationLookup!A:A=B60)*(DistanceDurationLookup!B:B=C60), DistanceDurationLookup!C:C)</f>
        <v>530</v>
      </c>
      <c r="G60" t="str">
        <f t="shared" si="2"/>
        <v>International</v>
      </c>
      <c r="H60" t="str">
        <f t="shared" ca="1" si="1"/>
        <v>Cargo</v>
      </c>
      <c r="I60" cm="1">
        <f t="array" ref="I60">_xlfn.XLOOKUP(1, (DistanceDurationLookup!A:A=B60)*(DistanceDurationLookup!B:B=C60), DistanceDurationLookup!D:D)</f>
        <v>75</v>
      </c>
    </row>
    <row r="61" spans="1:9" x14ac:dyDescent="0.3">
      <c r="A61" t="s">
        <v>35</v>
      </c>
      <c r="B61" t="s">
        <v>0</v>
      </c>
      <c r="C61" t="s">
        <v>14</v>
      </c>
      <c r="D61" s="1">
        <v>45784.416666666664</v>
      </c>
      <c r="E61" s="1">
        <v>45784.451388888891</v>
      </c>
      <c r="F61" cm="1">
        <f t="array" ref="F61">_xlfn.XLOOKUP(1, (DistanceDurationLookup!A:A=B61)*(DistanceDurationLookup!B:B=C61), DistanceDurationLookup!C:C)</f>
        <v>230</v>
      </c>
      <c r="G61" t="str">
        <f t="shared" si="2"/>
        <v>Local</v>
      </c>
      <c r="H61" t="str">
        <f t="shared" ca="1" si="1"/>
        <v>Passenger</v>
      </c>
      <c r="I61" cm="1">
        <f t="array" ref="I61">_xlfn.XLOOKUP(1, (DistanceDurationLookup!A:A=B61)*(DistanceDurationLookup!B:B=C61), DistanceDurationLookup!D:D)</f>
        <v>45</v>
      </c>
    </row>
    <row r="62" spans="1:9" x14ac:dyDescent="0.3">
      <c r="A62" t="s">
        <v>76</v>
      </c>
      <c r="B62" t="s">
        <v>0</v>
      </c>
      <c r="C62" t="s">
        <v>4</v>
      </c>
      <c r="D62" s="1">
        <v>45784.885416666664</v>
      </c>
      <c r="E62" s="1">
        <v>45784.9375</v>
      </c>
      <c r="F62" cm="1">
        <f t="array" ref="F62">_xlfn.XLOOKUP(1, (DistanceDurationLookup!A:A=B62)*(DistanceDurationLookup!B:B=C62), DistanceDurationLookup!C:C)</f>
        <v>530</v>
      </c>
      <c r="G62" t="str">
        <f t="shared" si="2"/>
        <v>International</v>
      </c>
      <c r="H62" t="str">
        <f t="shared" ca="1" si="1"/>
        <v>Passenger</v>
      </c>
      <c r="I62" cm="1">
        <f t="array" ref="I62">_xlfn.XLOOKUP(1, (DistanceDurationLookup!A:A=B62)*(DistanceDurationLookup!B:B=C62), DistanceDurationLookup!D:D)</f>
        <v>75</v>
      </c>
    </row>
    <row r="63" spans="1:9" x14ac:dyDescent="0.3">
      <c r="A63" t="s">
        <v>30</v>
      </c>
      <c r="B63" t="s">
        <v>0</v>
      </c>
      <c r="C63" t="s">
        <v>3</v>
      </c>
      <c r="D63" s="1">
        <v>45784.291666666664</v>
      </c>
      <c r="E63" s="1">
        <v>45784.413194444445</v>
      </c>
      <c r="F63" cm="1">
        <f t="array" ref="F63">_xlfn.XLOOKUP(1, (DistanceDurationLookup!A:A=B63)*(DistanceDurationLookup!B:B=C63), DistanceDurationLookup!C:C)</f>
        <v>1050</v>
      </c>
      <c r="G63" t="str">
        <f t="shared" si="2"/>
        <v>International</v>
      </c>
      <c r="H63" t="str">
        <f t="shared" ca="1" si="1"/>
        <v>Passenger</v>
      </c>
      <c r="I63" cm="1">
        <f t="array" ref="I63">_xlfn.XLOOKUP(1, (DistanceDurationLookup!A:A=B63)*(DistanceDurationLookup!B:B=C63), DistanceDurationLookup!D:D)</f>
        <v>120</v>
      </c>
    </row>
    <row r="64" spans="1:9" x14ac:dyDescent="0.3">
      <c r="A64" t="s">
        <v>47</v>
      </c>
      <c r="B64" t="s">
        <v>0</v>
      </c>
      <c r="C64" t="s">
        <v>4</v>
      </c>
      <c r="D64" s="1">
        <v>45784.402777777781</v>
      </c>
      <c r="E64" s="1">
        <v>45784.458333333336</v>
      </c>
      <c r="F64" cm="1">
        <f t="array" ref="F64">_xlfn.XLOOKUP(1, (DistanceDurationLookup!A:A=B64)*(DistanceDurationLookup!B:B=C64), DistanceDurationLookup!C:C)</f>
        <v>530</v>
      </c>
      <c r="G64" t="str">
        <f t="shared" si="2"/>
        <v>International</v>
      </c>
      <c r="H64" t="str">
        <f t="shared" ca="1" si="1"/>
        <v>Passenger</v>
      </c>
      <c r="I64" cm="1">
        <f t="array" ref="I64">_xlfn.XLOOKUP(1, (DistanceDurationLookup!A:A=B64)*(DistanceDurationLookup!B:B=C64), DistanceDurationLookup!D:D)</f>
        <v>75</v>
      </c>
    </row>
    <row r="65" spans="1:9" x14ac:dyDescent="0.3">
      <c r="A65" t="s">
        <v>77</v>
      </c>
      <c r="B65" t="s">
        <v>0</v>
      </c>
      <c r="C65" t="s">
        <v>15</v>
      </c>
      <c r="D65" s="1">
        <v>45784.996527777781</v>
      </c>
      <c r="E65" s="1">
        <v>45785.305555555555</v>
      </c>
      <c r="F65" cm="1">
        <f t="array" ref="F65">_xlfn.XLOOKUP(1, (DistanceDurationLookup!A:A=B65)*(DistanceDurationLookup!B:B=C65), DistanceDurationLookup!C:C)</f>
        <v>3300</v>
      </c>
      <c r="G65" t="str">
        <f t="shared" si="2"/>
        <v>International</v>
      </c>
      <c r="H65" t="str">
        <f t="shared" ca="1" si="1"/>
        <v>Passenger</v>
      </c>
      <c r="I65" cm="1">
        <f t="array" ref="I65">_xlfn.XLOOKUP(1, (DistanceDurationLookup!A:A=B65)*(DistanceDurationLookup!B:B=C65), DistanceDurationLookup!D:D)</f>
        <v>300</v>
      </c>
    </row>
    <row r="66" spans="1:9" x14ac:dyDescent="0.3">
      <c r="A66" t="s">
        <v>78</v>
      </c>
      <c r="B66" t="s">
        <v>0</v>
      </c>
      <c r="C66" t="s">
        <v>15</v>
      </c>
      <c r="D66" s="1">
        <v>45784.996527777781</v>
      </c>
      <c r="E66" s="1">
        <v>45785.305555555555</v>
      </c>
      <c r="F66" cm="1">
        <f t="array" ref="F66">_xlfn.XLOOKUP(1, (DistanceDurationLookup!A:A=B66)*(DistanceDurationLookup!B:B=C66), DistanceDurationLookup!C:C)</f>
        <v>3300</v>
      </c>
      <c r="G66" t="str">
        <f t="shared" si="2"/>
        <v>International</v>
      </c>
      <c r="H66" t="str">
        <f t="shared" ca="1" si="1"/>
        <v>Cargo</v>
      </c>
      <c r="I66" cm="1">
        <f t="array" ref="I66">_xlfn.XLOOKUP(1, (DistanceDurationLookup!A:A=B66)*(DistanceDurationLookup!B:B=C66), DistanceDurationLookup!D:D)</f>
        <v>300</v>
      </c>
    </row>
    <row r="67" spans="1:9" x14ac:dyDescent="0.3">
      <c r="A67" t="s">
        <v>79</v>
      </c>
      <c r="B67" t="s">
        <v>0</v>
      </c>
      <c r="C67" t="s">
        <v>18</v>
      </c>
      <c r="D67" s="1">
        <v>45784.871527777781</v>
      </c>
      <c r="E67" s="1">
        <v>45784.947916666664</v>
      </c>
      <c r="F67" cm="1">
        <f t="array" ref="F67">_xlfn.XLOOKUP(1, (DistanceDurationLookup!A:A=B67)*(DistanceDurationLookup!B:B=C67), DistanceDurationLookup!C:C)</f>
        <v>1050</v>
      </c>
      <c r="G67" t="str">
        <f t="shared" si="2"/>
        <v>International</v>
      </c>
      <c r="H67" t="str">
        <f t="shared" ref="H67:H130" ca="1" si="3">CHOOSE(RANDBETWEEN(1,3), "Passenger", "Passenger", "Cargo")</f>
        <v>Cargo</v>
      </c>
      <c r="I67" cm="1">
        <f t="array" ref="I67">_xlfn.XLOOKUP(1, (DistanceDurationLookup!A:A=B67)*(DistanceDurationLookup!B:B=C67), DistanceDurationLookup!D:D)</f>
        <v>120</v>
      </c>
    </row>
    <row r="68" spans="1:9" x14ac:dyDescent="0.3">
      <c r="A68" t="s">
        <v>80</v>
      </c>
      <c r="B68" t="s">
        <v>0</v>
      </c>
      <c r="C68" t="s">
        <v>18</v>
      </c>
      <c r="D68" s="1">
        <v>45784.871527777781</v>
      </c>
      <c r="E68" s="1">
        <v>45784.947916666664</v>
      </c>
      <c r="F68" cm="1">
        <f t="array" ref="F68">_xlfn.XLOOKUP(1, (DistanceDurationLookup!A:A=B68)*(DistanceDurationLookup!B:B=C68), DistanceDurationLookup!C:C)</f>
        <v>1050</v>
      </c>
      <c r="G68" t="str">
        <f t="shared" si="2"/>
        <v>International</v>
      </c>
      <c r="H68" t="str">
        <f t="shared" ca="1" si="3"/>
        <v>Passenger</v>
      </c>
      <c r="I68" cm="1">
        <f t="array" ref="I68">_xlfn.XLOOKUP(1, (DistanceDurationLookup!A:A=B68)*(DistanceDurationLookup!B:B=C68), DistanceDurationLookup!D:D)</f>
        <v>120</v>
      </c>
    </row>
    <row r="69" spans="1:9" x14ac:dyDescent="0.3">
      <c r="A69" t="s">
        <v>81</v>
      </c>
      <c r="B69" t="s">
        <v>0</v>
      </c>
      <c r="C69" t="s">
        <v>18</v>
      </c>
      <c r="D69" s="1">
        <v>45784.871527777781</v>
      </c>
      <c r="E69" s="1">
        <v>45784.947916666664</v>
      </c>
      <c r="F69" cm="1">
        <f t="array" ref="F69">_xlfn.XLOOKUP(1, (DistanceDurationLookup!A:A=B69)*(DistanceDurationLookup!B:B=C69), DistanceDurationLookup!C:C)</f>
        <v>1050</v>
      </c>
      <c r="G69" t="str">
        <f t="shared" si="2"/>
        <v>International</v>
      </c>
      <c r="H69" t="str">
        <f t="shared" ca="1" si="3"/>
        <v>Passenger</v>
      </c>
      <c r="I69" cm="1">
        <f t="array" ref="I69">_xlfn.XLOOKUP(1, (DistanceDurationLookup!A:A=B69)*(DistanceDurationLookup!B:B=C69), DistanceDurationLookup!D:D)</f>
        <v>120</v>
      </c>
    </row>
    <row r="70" spans="1:9" x14ac:dyDescent="0.3">
      <c r="A70" t="s">
        <v>82</v>
      </c>
      <c r="B70" t="s">
        <v>0</v>
      </c>
      <c r="C70" t="s">
        <v>7</v>
      </c>
      <c r="D70" s="1">
        <v>45784.954861111109</v>
      </c>
      <c r="E70" s="1">
        <v>45785.118055555555</v>
      </c>
      <c r="F70" cm="1">
        <f t="array" ref="F70">_xlfn.XLOOKUP(1, (DistanceDurationLookup!A:A=B70)*(DistanceDurationLookup!B:B=C70), DistanceDurationLookup!C:C)</f>
        <v>1500</v>
      </c>
      <c r="G70" t="str">
        <f t="shared" si="2"/>
        <v>International</v>
      </c>
      <c r="H70" t="str">
        <f t="shared" ca="1" si="3"/>
        <v>Passenger</v>
      </c>
      <c r="I70" cm="1">
        <f t="array" ref="I70">_xlfn.XLOOKUP(1, (DistanceDurationLookup!A:A=B70)*(DistanceDurationLookup!B:B=C70), DistanceDurationLookup!D:D)</f>
        <v>150</v>
      </c>
    </row>
    <row r="71" spans="1:9" x14ac:dyDescent="0.3">
      <c r="A71" t="s">
        <v>83</v>
      </c>
      <c r="B71" t="s">
        <v>1</v>
      </c>
      <c r="C71" t="s">
        <v>0</v>
      </c>
      <c r="D71" s="1">
        <v>45785.322916666664</v>
      </c>
      <c r="E71" s="1">
        <v>45785.371527777781</v>
      </c>
      <c r="F71" cm="1">
        <f t="array" ref="F71">_xlfn.XLOOKUP(1, (DistanceDurationLookup!A:A=B71)*(DistanceDurationLookup!B:B=C71), DistanceDurationLookup!C:C)</f>
        <v>530</v>
      </c>
      <c r="G71" t="str">
        <f t="shared" si="2"/>
        <v>International</v>
      </c>
      <c r="H71" t="str">
        <f t="shared" ca="1" si="3"/>
        <v>Passenger</v>
      </c>
      <c r="I71" cm="1">
        <f t="array" ref="I71">_xlfn.XLOOKUP(1, (DistanceDurationLookup!A:A=B71)*(DistanceDurationLookup!B:B=C71), DistanceDurationLookup!D:D)</f>
        <v>75</v>
      </c>
    </row>
    <row r="72" spans="1:9" x14ac:dyDescent="0.3">
      <c r="A72" t="s">
        <v>84</v>
      </c>
      <c r="B72" t="s">
        <v>2</v>
      </c>
      <c r="C72" t="s">
        <v>0</v>
      </c>
      <c r="D72" s="1">
        <v>45785.357638888891</v>
      </c>
      <c r="E72" s="1">
        <v>45785.427083333336</v>
      </c>
      <c r="F72" cm="1">
        <f t="array" ref="F72">_xlfn.XLOOKUP(1, (DistanceDurationLookup!A:A=B72)*(DistanceDurationLookup!B:B=C72), DistanceDurationLookup!C:C)</f>
        <v>1500</v>
      </c>
      <c r="G72" t="str">
        <f t="shared" si="2"/>
        <v>International</v>
      </c>
      <c r="H72" t="str">
        <f t="shared" ca="1" si="3"/>
        <v>Passenger</v>
      </c>
      <c r="I72" cm="1">
        <f t="array" ref="I72">_xlfn.XLOOKUP(1, (DistanceDurationLookup!A:A=B72)*(DistanceDurationLookup!B:B=C72), DistanceDurationLookup!D:D)</f>
        <v>150</v>
      </c>
    </row>
    <row r="73" spans="1:9" x14ac:dyDescent="0.3">
      <c r="A73" t="s">
        <v>85</v>
      </c>
      <c r="B73" t="s">
        <v>2</v>
      </c>
      <c r="C73" t="s">
        <v>0</v>
      </c>
      <c r="D73" s="1">
        <v>45785.357638888891</v>
      </c>
      <c r="E73" s="1">
        <v>45785.427083333336</v>
      </c>
      <c r="F73" cm="1">
        <f t="array" ref="F73">_xlfn.XLOOKUP(1, (DistanceDurationLookup!A:A=B73)*(DistanceDurationLookup!B:B=C73), DistanceDurationLookup!C:C)</f>
        <v>1500</v>
      </c>
      <c r="G73" t="str">
        <f t="shared" si="2"/>
        <v>International</v>
      </c>
      <c r="H73" t="str">
        <f t="shared" ca="1" si="3"/>
        <v>Cargo</v>
      </c>
      <c r="I73" cm="1">
        <f t="array" ref="I73">_xlfn.XLOOKUP(1, (DistanceDurationLookup!A:A=B73)*(DistanceDurationLookup!B:B=C73), DistanceDurationLookup!D:D)</f>
        <v>150</v>
      </c>
    </row>
    <row r="74" spans="1:9" x14ac:dyDescent="0.3">
      <c r="A74" t="s">
        <v>86</v>
      </c>
      <c r="B74" t="s">
        <v>3</v>
      </c>
      <c r="C74" t="s">
        <v>0</v>
      </c>
      <c r="D74" s="1">
        <v>45785.375</v>
      </c>
      <c r="E74" s="1">
        <v>45785.416666666664</v>
      </c>
      <c r="F74" cm="1">
        <f t="array" ref="F74">_xlfn.XLOOKUP(1, (DistanceDurationLookup!A:A=B74)*(DistanceDurationLookup!B:B=C74), DistanceDurationLookup!C:C)</f>
        <v>1050</v>
      </c>
      <c r="G74" t="str">
        <f t="shared" si="2"/>
        <v>International</v>
      </c>
      <c r="H74" t="str">
        <f t="shared" ca="1" si="3"/>
        <v>Passenger</v>
      </c>
      <c r="I74" cm="1">
        <f t="array" ref="I74">_xlfn.XLOOKUP(1, (DistanceDurationLookup!A:A=B74)*(DistanceDurationLookup!B:B=C74), DistanceDurationLookup!D:D)</f>
        <v>120</v>
      </c>
    </row>
    <row r="75" spans="1:9" x14ac:dyDescent="0.3">
      <c r="A75" t="s">
        <v>87</v>
      </c>
      <c r="B75" t="s">
        <v>3</v>
      </c>
      <c r="C75" t="s">
        <v>0</v>
      </c>
      <c r="D75" s="1">
        <v>45785.375</v>
      </c>
      <c r="E75" s="1">
        <v>45785.416666666664</v>
      </c>
      <c r="F75" cm="1">
        <f t="array" ref="F75">_xlfn.XLOOKUP(1, (DistanceDurationLookup!A:A=B75)*(DistanceDurationLookup!B:B=C75), DistanceDurationLookup!C:C)</f>
        <v>1050</v>
      </c>
      <c r="G75" t="str">
        <f t="shared" si="2"/>
        <v>International</v>
      </c>
      <c r="H75" t="str">
        <f t="shared" ca="1" si="3"/>
        <v>Passenger</v>
      </c>
      <c r="I75" cm="1">
        <f t="array" ref="I75">_xlfn.XLOOKUP(1, (DistanceDurationLookup!A:A=B75)*(DistanceDurationLookup!B:B=C75), DistanceDurationLookup!D:D)</f>
        <v>120</v>
      </c>
    </row>
    <row r="76" spans="1:9" x14ac:dyDescent="0.3">
      <c r="A76" t="s">
        <v>88</v>
      </c>
      <c r="B76" t="s">
        <v>3</v>
      </c>
      <c r="C76" t="s">
        <v>0</v>
      </c>
      <c r="D76" s="1">
        <v>45785.375</v>
      </c>
      <c r="E76" s="1">
        <v>45785.416666666664</v>
      </c>
      <c r="F76" cm="1">
        <f t="array" ref="F76">_xlfn.XLOOKUP(1, (DistanceDurationLookup!A:A=B76)*(DistanceDurationLookup!B:B=C76), DistanceDurationLookup!C:C)</f>
        <v>1050</v>
      </c>
      <c r="G76" t="str">
        <f t="shared" si="2"/>
        <v>International</v>
      </c>
      <c r="H76" t="str">
        <f t="shared" ca="1" si="3"/>
        <v>Passenger</v>
      </c>
      <c r="I76" cm="1">
        <f t="array" ref="I76">_xlfn.XLOOKUP(1, (DistanceDurationLookup!A:A=B76)*(DistanceDurationLookup!B:B=C76), DistanceDurationLookup!D:D)</f>
        <v>120</v>
      </c>
    </row>
    <row r="77" spans="1:9" x14ac:dyDescent="0.3">
      <c r="A77" t="s">
        <v>89</v>
      </c>
      <c r="B77" t="s">
        <v>3</v>
      </c>
      <c r="C77" t="s">
        <v>0</v>
      </c>
      <c r="D77" s="1">
        <v>45785.375</v>
      </c>
      <c r="E77" s="1">
        <v>45785.416666666664</v>
      </c>
      <c r="F77" cm="1">
        <f t="array" ref="F77">_xlfn.XLOOKUP(1, (DistanceDurationLookup!A:A=B77)*(DistanceDurationLookup!B:B=C77), DistanceDurationLookup!C:C)</f>
        <v>1050</v>
      </c>
      <c r="G77" t="str">
        <f t="shared" si="2"/>
        <v>International</v>
      </c>
      <c r="H77" t="str">
        <f t="shared" ca="1" si="3"/>
        <v>Passenger</v>
      </c>
      <c r="I77" cm="1">
        <f t="array" ref="I77">_xlfn.XLOOKUP(1, (DistanceDurationLookup!A:A=B77)*(DistanceDurationLookup!B:B=C77), DistanceDurationLookup!D:D)</f>
        <v>120</v>
      </c>
    </row>
    <row r="78" spans="1:9" x14ac:dyDescent="0.3">
      <c r="A78" t="s">
        <v>90</v>
      </c>
      <c r="B78" t="s">
        <v>4</v>
      </c>
      <c r="C78" t="s">
        <v>0</v>
      </c>
      <c r="D78" s="1">
        <v>45785.361111111109</v>
      </c>
      <c r="E78" s="1">
        <v>45785.413194444445</v>
      </c>
      <c r="F78" cm="1">
        <f t="array" ref="F78">_xlfn.XLOOKUP(1, (DistanceDurationLookup!A:A=C78)*(DistanceDurationLookup!B:B=B78), DistanceDurationLookup!C:C)</f>
        <v>530</v>
      </c>
      <c r="G78" t="str">
        <f t="shared" si="2"/>
        <v>International</v>
      </c>
      <c r="H78" t="str">
        <f t="shared" ca="1" si="3"/>
        <v>Passenger</v>
      </c>
      <c r="I78" cm="1">
        <f t="array" ref="I78">_xlfn.XLOOKUP(1, (DistanceDurationLookup!A:A=C78)*(DistanceDurationLookup!B:B=B78), DistanceDurationLookup!D:D)</f>
        <v>75</v>
      </c>
    </row>
    <row r="79" spans="1:9" x14ac:dyDescent="0.3">
      <c r="A79" t="s">
        <v>91</v>
      </c>
      <c r="B79" t="s">
        <v>5</v>
      </c>
      <c r="C79" t="s">
        <v>0</v>
      </c>
      <c r="D79" s="1">
        <v>45785.354166666664</v>
      </c>
      <c r="E79" s="1">
        <v>45785.385416666664</v>
      </c>
      <c r="F79" cm="1">
        <f t="array" ref="F79">_xlfn.XLOOKUP(1, (DistanceDurationLookup!A:A=B79)*(DistanceDurationLookup!B:B=C79), DistanceDurationLookup!C:C)</f>
        <v>210</v>
      </c>
      <c r="G79" t="str">
        <f t="shared" si="2"/>
        <v>International</v>
      </c>
      <c r="H79" t="str">
        <f t="shared" ca="1" si="3"/>
        <v>Passenger</v>
      </c>
      <c r="I79" cm="1">
        <f t="array" ref="I79">_xlfn.XLOOKUP(1, (DistanceDurationLookup!A:A=B79)*(DistanceDurationLookup!B:B=C79), DistanceDurationLookup!D:D)</f>
        <v>60</v>
      </c>
    </row>
    <row r="80" spans="1:9" x14ac:dyDescent="0.3">
      <c r="A80" t="s">
        <v>92</v>
      </c>
      <c r="B80" t="s">
        <v>5</v>
      </c>
      <c r="C80" t="s">
        <v>0</v>
      </c>
      <c r="D80" s="1">
        <v>45785.354166666664</v>
      </c>
      <c r="E80" s="1">
        <v>45785.385416666664</v>
      </c>
      <c r="F80" cm="1">
        <f t="array" ref="F80">_xlfn.XLOOKUP(1, (DistanceDurationLookup!A:A=B80)*(DistanceDurationLookup!B:B=C80), DistanceDurationLookup!C:C)</f>
        <v>210</v>
      </c>
      <c r="G80" t="str">
        <f t="shared" si="2"/>
        <v>International</v>
      </c>
      <c r="H80" t="str">
        <f t="shared" ca="1" si="3"/>
        <v>Passenger</v>
      </c>
      <c r="I80" cm="1">
        <f t="array" ref="I80">_xlfn.XLOOKUP(1, (DistanceDurationLookup!A:A=B80)*(DistanceDurationLookup!B:B=C80), DistanceDurationLookup!D:D)</f>
        <v>60</v>
      </c>
    </row>
    <row r="81" spans="1:9" x14ac:dyDescent="0.3">
      <c r="A81" t="s">
        <v>93</v>
      </c>
      <c r="B81" t="s">
        <v>2</v>
      </c>
      <c r="C81" t="s">
        <v>0</v>
      </c>
      <c r="D81" s="1">
        <v>45785.357638888891</v>
      </c>
      <c r="E81" s="1">
        <v>45785.427083333336</v>
      </c>
      <c r="F81" cm="1">
        <f t="array" ref="F81">_xlfn.XLOOKUP(1, (DistanceDurationLookup!A:A=B81)*(DistanceDurationLookup!B:B=C81), DistanceDurationLookup!C:C)</f>
        <v>1500</v>
      </c>
      <c r="G81" t="str">
        <f t="shared" si="2"/>
        <v>International</v>
      </c>
      <c r="H81" t="str">
        <f t="shared" ca="1" si="3"/>
        <v>Passenger</v>
      </c>
      <c r="I81" cm="1">
        <f t="array" ref="I81">_xlfn.XLOOKUP(1, (DistanceDurationLookup!A:A=B81)*(DistanceDurationLookup!B:B=C81), DistanceDurationLookup!D:D)</f>
        <v>150</v>
      </c>
    </row>
    <row r="82" spans="1:9" x14ac:dyDescent="0.3">
      <c r="A82" t="s">
        <v>94</v>
      </c>
      <c r="B82" t="s">
        <v>4</v>
      </c>
      <c r="C82" t="s">
        <v>0</v>
      </c>
      <c r="D82" s="1">
        <v>45785.315972222219</v>
      </c>
      <c r="E82" s="1">
        <v>45785.368055555555</v>
      </c>
      <c r="F82" cm="1">
        <f t="array" ref="F82">_xlfn.XLOOKUP(1, (DistanceDurationLookup!A:A=C82)*(DistanceDurationLookup!B:B=B82), DistanceDurationLookup!C:C)</f>
        <v>530</v>
      </c>
      <c r="G82" t="str">
        <f t="shared" si="2"/>
        <v>International</v>
      </c>
      <c r="H82" t="str">
        <f t="shared" ca="1" si="3"/>
        <v>Cargo</v>
      </c>
      <c r="I82" cm="1">
        <f t="array" ref="I82">_xlfn.XLOOKUP(1, (DistanceDurationLookup!A:A=C82)*(DistanceDurationLookup!B:B=B82), DistanceDurationLookup!D:D)</f>
        <v>75</v>
      </c>
    </row>
    <row r="83" spans="1:9" x14ac:dyDescent="0.3">
      <c r="A83" t="s">
        <v>95</v>
      </c>
      <c r="B83" t="s">
        <v>4</v>
      </c>
      <c r="C83" t="s">
        <v>0</v>
      </c>
      <c r="D83" s="1">
        <v>45785.315972222219</v>
      </c>
      <c r="E83" s="1">
        <v>45785.368055555555</v>
      </c>
      <c r="F83" cm="1">
        <f t="array" ref="F83">_xlfn.XLOOKUP(1, (DistanceDurationLookup!A:A=C83)*(DistanceDurationLookup!B:B=B83), DistanceDurationLookup!C:C)</f>
        <v>530</v>
      </c>
      <c r="G83" t="str">
        <f t="shared" ref="G83:G146" si="4">IF(OR(B83 = "SAI",C83="SAI"), "Local", "International")</f>
        <v>International</v>
      </c>
      <c r="H83" t="str">
        <f t="shared" ca="1" si="3"/>
        <v>Cargo</v>
      </c>
      <c r="I83" cm="1">
        <f t="array" ref="I83">_xlfn.XLOOKUP(1, (DistanceDurationLookup!A:A=C83)*(DistanceDurationLookup!B:B=B83), DistanceDurationLookup!D:D)</f>
        <v>75</v>
      </c>
    </row>
    <row r="84" spans="1:9" x14ac:dyDescent="0.3">
      <c r="A84" t="s">
        <v>96</v>
      </c>
      <c r="B84" t="s">
        <v>6</v>
      </c>
      <c r="C84" t="s">
        <v>0</v>
      </c>
      <c r="D84" s="1">
        <v>45785.319444444445</v>
      </c>
      <c r="E84" s="1">
        <v>45785.361111111109</v>
      </c>
      <c r="F84" cm="1">
        <f t="array" ref="F84">_xlfn.XLOOKUP(1, (DistanceDurationLookup!A:A=B84)*(DistanceDurationLookup!B:B=C84), DistanceDurationLookup!C:C)</f>
        <v>1130</v>
      </c>
      <c r="G84" t="str">
        <f t="shared" si="4"/>
        <v>International</v>
      </c>
      <c r="H84" t="str">
        <f t="shared" ca="1" si="3"/>
        <v>Passenger</v>
      </c>
      <c r="I84" cm="1">
        <f t="array" ref="I84">_xlfn.XLOOKUP(1, (DistanceDurationLookup!A:A=B84)*(DistanceDurationLookup!B:B=C84), DistanceDurationLookup!D:D)</f>
        <v>125</v>
      </c>
    </row>
    <row r="85" spans="1:9" x14ac:dyDescent="0.3">
      <c r="A85" t="s">
        <v>97</v>
      </c>
      <c r="B85" t="s">
        <v>6</v>
      </c>
      <c r="C85" t="s">
        <v>0</v>
      </c>
      <c r="D85" s="1">
        <v>45785.319444444445</v>
      </c>
      <c r="E85" s="1">
        <v>45785.361111111109</v>
      </c>
      <c r="F85" cm="1">
        <f t="array" ref="F85">_xlfn.XLOOKUP(1, (DistanceDurationLookup!A:A=B85)*(DistanceDurationLookup!B:B=C85), DistanceDurationLookup!C:C)</f>
        <v>1130</v>
      </c>
      <c r="G85" t="str">
        <f t="shared" si="4"/>
        <v>International</v>
      </c>
      <c r="H85" t="str">
        <f t="shared" ca="1" si="3"/>
        <v>Passenger</v>
      </c>
      <c r="I85" cm="1">
        <f t="array" ref="I85">_xlfn.XLOOKUP(1, (DistanceDurationLookup!A:A=B85)*(DistanceDurationLookup!B:B=C85), DistanceDurationLookup!D:D)</f>
        <v>125</v>
      </c>
    </row>
    <row r="86" spans="1:9" x14ac:dyDescent="0.3">
      <c r="A86" t="s">
        <v>98</v>
      </c>
      <c r="B86" t="s">
        <v>6</v>
      </c>
      <c r="C86" t="s">
        <v>0</v>
      </c>
      <c r="D86" s="1">
        <v>45785.319444444445</v>
      </c>
      <c r="E86" s="1">
        <v>45785.361111111109</v>
      </c>
      <c r="F86" cm="1">
        <f t="array" ref="F86">_xlfn.XLOOKUP(1, (DistanceDurationLookup!A:A=B86)*(DistanceDurationLookup!B:B=C86), DistanceDurationLookup!C:C)</f>
        <v>1130</v>
      </c>
      <c r="G86" t="str">
        <f t="shared" si="4"/>
        <v>International</v>
      </c>
      <c r="H86" t="str">
        <f t="shared" ca="1" si="3"/>
        <v>Passenger</v>
      </c>
      <c r="I86" cm="1">
        <f t="array" ref="I86">_xlfn.XLOOKUP(1, (DistanceDurationLookup!A:A=B86)*(DistanceDurationLookup!B:B=C86), DistanceDurationLookup!D:D)</f>
        <v>125</v>
      </c>
    </row>
    <row r="87" spans="1:9" x14ac:dyDescent="0.3">
      <c r="A87" t="s">
        <v>99</v>
      </c>
      <c r="B87" t="s">
        <v>6</v>
      </c>
      <c r="C87" t="s">
        <v>0</v>
      </c>
      <c r="D87" s="1">
        <v>45785.319444444445</v>
      </c>
      <c r="E87" s="1">
        <v>45785.361111111109</v>
      </c>
      <c r="F87" cm="1">
        <f t="array" ref="F87">_xlfn.XLOOKUP(1, (DistanceDurationLookup!A:A=B87)*(DistanceDurationLookup!B:B=C87), DistanceDurationLookup!C:C)</f>
        <v>1130</v>
      </c>
      <c r="G87" t="str">
        <f t="shared" si="4"/>
        <v>International</v>
      </c>
      <c r="H87" t="str">
        <f t="shared" ca="1" si="3"/>
        <v>Cargo</v>
      </c>
      <c r="I87" cm="1">
        <f t="array" ref="I87">_xlfn.XLOOKUP(1, (DistanceDurationLookup!A:A=B87)*(DistanceDurationLookup!B:B=C87), DistanceDurationLookup!D:D)</f>
        <v>125</v>
      </c>
    </row>
    <row r="88" spans="1:9" x14ac:dyDescent="0.3">
      <c r="A88" t="s">
        <v>100</v>
      </c>
      <c r="B88" t="s">
        <v>6</v>
      </c>
      <c r="C88" t="s">
        <v>0</v>
      </c>
      <c r="D88" s="1">
        <v>45785.319444444445</v>
      </c>
      <c r="E88" s="1">
        <v>45785.361111111109</v>
      </c>
      <c r="F88" cm="1">
        <f t="array" ref="F88">_xlfn.XLOOKUP(1, (DistanceDurationLookup!A:A=B88)*(DistanceDurationLookup!B:B=C88), DistanceDurationLookup!C:C)</f>
        <v>1130</v>
      </c>
      <c r="G88" t="str">
        <f t="shared" si="4"/>
        <v>International</v>
      </c>
      <c r="H88" t="str">
        <f t="shared" ca="1" si="3"/>
        <v>Passenger</v>
      </c>
      <c r="I88" cm="1">
        <f t="array" ref="I88">_xlfn.XLOOKUP(1, (DistanceDurationLookup!A:A=B88)*(DistanceDurationLookup!B:B=C88), DistanceDurationLookup!D:D)</f>
        <v>125</v>
      </c>
    </row>
    <row r="89" spans="1:9" x14ac:dyDescent="0.3">
      <c r="A89" t="s">
        <v>101</v>
      </c>
      <c r="B89" t="s">
        <v>6</v>
      </c>
      <c r="C89" t="s">
        <v>0</v>
      </c>
      <c r="D89" s="1">
        <v>45785.319444444445</v>
      </c>
      <c r="E89" s="1">
        <v>45785.361111111109</v>
      </c>
      <c r="F89" cm="1">
        <f t="array" ref="F89">_xlfn.XLOOKUP(1, (DistanceDurationLookup!A:A=B89)*(DistanceDurationLookup!B:B=C89), DistanceDurationLookup!C:C)</f>
        <v>1130</v>
      </c>
      <c r="G89" t="str">
        <f t="shared" si="4"/>
        <v>International</v>
      </c>
      <c r="H89" t="str">
        <f t="shared" ca="1" si="3"/>
        <v>Passenger</v>
      </c>
      <c r="I89" cm="1">
        <f t="array" ref="I89">_xlfn.XLOOKUP(1, (DistanceDurationLookup!A:A=B89)*(DistanceDurationLookup!B:B=C89), DistanceDurationLookup!D:D)</f>
        <v>125</v>
      </c>
    </row>
    <row r="90" spans="1:9" x14ac:dyDescent="0.3">
      <c r="A90" t="s">
        <v>102</v>
      </c>
      <c r="B90" t="s">
        <v>4</v>
      </c>
      <c r="C90" t="s">
        <v>0</v>
      </c>
      <c r="D90" s="1">
        <v>45785.479166666664</v>
      </c>
      <c r="E90" s="1">
        <v>45785.53125</v>
      </c>
      <c r="F90" cm="1">
        <f t="array" ref="F90">_xlfn.XLOOKUP(1, (DistanceDurationLookup!A:A=C90)*(DistanceDurationLookup!B:B=B90), DistanceDurationLookup!C:C)</f>
        <v>530</v>
      </c>
      <c r="G90" t="str">
        <f t="shared" si="4"/>
        <v>International</v>
      </c>
      <c r="H90" t="str">
        <f t="shared" ca="1" si="3"/>
        <v>Passenger</v>
      </c>
      <c r="I90" cm="1">
        <f t="array" ref="I90">_xlfn.XLOOKUP(1, (DistanceDurationLookup!A:A=C90)*(DistanceDurationLookup!B:B=B90), DistanceDurationLookup!D:D)</f>
        <v>75</v>
      </c>
    </row>
    <row r="91" spans="1:9" x14ac:dyDescent="0.3">
      <c r="A91" t="s">
        <v>103</v>
      </c>
      <c r="B91" t="s">
        <v>7</v>
      </c>
      <c r="C91" t="s">
        <v>0</v>
      </c>
      <c r="D91" s="1">
        <v>45785.524305555555</v>
      </c>
      <c r="E91" s="1">
        <v>45785.604166666664</v>
      </c>
      <c r="F91" cm="1">
        <f t="array" ref="F91">_xlfn.XLOOKUP(1, (DistanceDurationLookup!A:A=B91)*(DistanceDurationLookup!B:B=C91), DistanceDurationLookup!C:C)</f>
        <v>1500</v>
      </c>
      <c r="G91" t="str">
        <f t="shared" si="4"/>
        <v>International</v>
      </c>
      <c r="H91" t="str">
        <f t="shared" ca="1" si="3"/>
        <v>Passenger</v>
      </c>
      <c r="I91" cm="1">
        <f t="array" ref="I91">_xlfn.XLOOKUP(1, (DistanceDurationLookup!A:A=B91)*(DistanceDurationLookup!B:B=C91), DistanceDurationLookup!D:D)</f>
        <v>150</v>
      </c>
    </row>
    <row r="92" spans="1:9" x14ac:dyDescent="0.3">
      <c r="A92" t="s">
        <v>104</v>
      </c>
      <c r="B92" t="s">
        <v>2</v>
      </c>
      <c r="C92" t="s">
        <v>0</v>
      </c>
      <c r="D92" s="1">
        <v>45785.517361111109</v>
      </c>
      <c r="E92" s="1">
        <v>45785.583333333336</v>
      </c>
      <c r="F92" cm="1">
        <f t="array" ref="F92">_xlfn.XLOOKUP(1, (DistanceDurationLookup!A:A=B92)*(DistanceDurationLookup!B:B=C92), DistanceDurationLookup!C:C)</f>
        <v>1500</v>
      </c>
      <c r="G92" t="str">
        <f t="shared" si="4"/>
        <v>International</v>
      </c>
      <c r="H92" t="str">
        <f t="shared" ca="1" si="3"/>
        <v>Cargo</v>
      </c>
      <c r="I92" cm="1">
        <f t="array" ref="I92">_xlfn.XLOOKUP(1, (DistanceDurationLookup!A:A=B92)*(DistanceDurationLookup!B:B=C92), DistanceDurationLookup!D:D)</f>
        <v>150</v>
      </c>
    </row>
    <row r="93" spans="1:9" x14ac:dyDescent="0.3">
      <c r="A93" t="s">
        <v>105</v>
      </c>
      <c r="B93" t="s">
        <v>6</v>
      </c>
      <c r="C93" t="s">
        <v>0</v>
      </c>
      <c r="D93" s="1">
        <v>45785.5</v>
      </c>
      <c r="E93" s="1">
        <v>45785.548611111109</v>
      </c>
      <c r="F93" cm="1">
        <f t="array" ref="F93">_xlfn.XLOOKUP(1, (DistanceDurationLookup!A:A=B93)*(DistanceDurationLookup!B:B=C93), DistanceDurationLookup!C:C)</f>
        <v>1130</v>
      </c>
      <c r="G93" t="str">
        <f t="shared" si="4"/>
        <v>International</v>
      </c>
      <c r="H93" t="str">
        <f t="shared" ca="1" si="3"/>
        <v>Passenger</v>
      </c>
      <c r="I93" cm="1">
        <f t="array" ref="I93">_xlfn.XLOOKUP(1, (DistanceDurationLookup!A:A=B93)*(DistanceDurationLookup!B:B=C93), DistanceDurationLookup!D:D)</f>
        <v>125</v>
      </c>
    </row>
    <row r="94" spans="1:9" x14ac:dyDescent="0.3">
      <c r="A94" t="s">
        <v>106</v>
      </c>
      <c r="B94" t="s">
        <v>6</v>
      </c>
      <c r="C94" t="s">
        <v>0</v>
      </c>
      <c r="D94" s="1">
        <v>45785.5</v>
      </c>
      <c r="E94" s="1">
        <v>45785.548611111109</v>
      </c>
      <c r="F94" cm="1">
        <f t="array" ref="F94">_xlfn.XLOOKUP(1, (DistanceDurationLookup!A:A=B94)*(DistanceDurationLookup!B:B=C94), DistanceDurationLookup!C:C)</f>
        <v>1130</v>
      </c>
      <c r="G94" t="str">
        <f t="shared" si="4"/>
        <v>International</v>
      </c>
      <c r="H94" t="str">
        <f t="shared" ca="1" si="3"/>
        <v>Passenger</v>
      </c>
      <c r="I94" cm="1">
        <f t="array" ref="I94">_xlfn.XLOOKUP(1, (DistanceDurationLookup!A:A=B94)*(DistanceDurationLookup!B:B=C94), DistanceDurationLookup!D:D)</f>
        <v>125</v>
      </c>
    </row>
    <row r="95" spans="1:9" x14ac:dyDescent="0.3">
      <c r="A95" t="s">
        <v>107</v>
      </c>
      <c r="B95" t="s">
        <v>6</v>
      </c>
      <c r="C95" t="s">
        <v>0</v>
      </c>
      <c r="D95" s="1">
        <v>45785.5</v>
      </c>
      <c r="E95" s="1">
        <v>45785.548611111109</v>
      </c>
      <c r="F95" cm="1">
        <f t="array" ref="F95">_xlfn.XLOOKUP(1, (DistanceDurationLookup!A:A=B95)*(DistanceDurationLookup!B:B=C95), DistanceDurationLookup!C:C)</f>
        <v>1130</v>
      </c>
      <c r="G95" t="str">
        <f t="shared" si="4"/>
        <v>International</v>
      </c>
      <c r="H95" t="str">
        <f t="shared" ca="1" si="3"/>
        <v>Passenger</v>
      </c>
      <c r="I95" cm="1">
        <f t="array" ref="I95">_xlfn.XLOOKUP(1, (DistanceDurationLookup!A:A=B95)*(DistanceDurationLookup!B:B=C95), DistanceDurationLookup!D:D)</f>
        <v>125</v>
      </c>
    </row>
    <row r="96" spans="1:9" x14ac:dyDescent="0.3">
      <c r="A96" t="s">
        <v>108</v>
      </c>
      <c r="B96" t="s">
        <v>6</v>
      </c>
      <c r="C96" t="s">
        <v>0</v>
      </c>
      <c r="D96" s="1">
        <v>45785.5</v>
      </c>
      <c r="E96" s="1">
        <v>45785.548611111109</v>
      </c>
      <c r="F96" cm="1">
        <f t="array" ref="F96">_xlfn.XLOOKUP(1, (DistanceDurationLookup!A:A=B96)*(DistanceDurationLookup!B:B=C96), DistanceDurationLookup!C:C)</f>
        <v>1130</v>
      </c>
      <c r="G96" t="str">
        <f t="shared" si="4"/>
        <v>International</v>
      </c>
      <c r="H96" t="str">
        <f t="shared" ca="1" si="3"/>
        <v>Passenger</v>
      </c>
      <c r="I96" cm="1">
        <f t="array" ref="I96">_xlfn.XLOOKUP(1, (DistanceDurationLookup!A:A=B96)*(DistanceDurationLookup!B:B=C96), DistanceDurationLookup!D:D)</f>
        <v>125</v>
      </c>
    </row>
    <row r="97" spans="1:9" x14ac:dyDescent="0.3">
      <c r="A97" t="s">
        <v>109</v>
      </c>
      <c r="B97" t="s">
        <v>6</v>
      </c>
      <c r="C97" t="s">
        <v>0</v>
      </c>
      <c r="D97" s="1">
        <v>45785.5</v>
      </c>
      <c r="E97" s="1">
        <v>45785.548611111109</v>
      </c>
      <c r="F97" cm="1">
        <f t="array" ref="F97">_xlfn.XLOOKUP(1, (DistanceDurationLookup!A:A=B97)*(DistanceDurationLookup!B:B=C97), DistanceDurationLookup!C:C)</f>
        <v>1130</v>
      </c>
      <c r="G97" t="str">
        <f t="shared" si="4"/>
        <v>International</v>
      </c>
      <c r="H97" t="str">
        <f t="shared" ca="1" si="3"/>
        <v>Passenger</v>
      </c>
      <c r="I97" cm="1">
        <f t="array" ref="I97">_xlfn.XLOOKUP(1, (DistanceDurationLookup!A:A=B97)*(DistanceDurationLookup!B:B=C97), DistanceDurationLookup!D:D)</f>
        <v>125</v>
      </c>
    </row>
    <row r="98" spans="1:9" x14ac:dyDescent="0.3">
      <c r="A98" t="s">
        <v>42</v>
      </c>
      <c r="B98" t="s">
        <v>8</v>
      </c>
      <c r="C98" t="s">
        <v>0</v>
      </c>
      <c r="D98" s="1">
        <v>45785.479166666664</v>
      </c>
      <c r="E98" s="1">
        <v>45785.541666666664</v>
      </c>
      <c r="F98" cm="1">
        <f t="array" ref="F98">_xlfn.XLOOKUP(1, (DistanceDurationLookup!A:A=B98)*(DistanceDurationLookup!B:B=C98), DistanceDurationLookup!C:C)</f>
        <v>670</v>
      </c>
      <c r="G98" t="str">
        <f t="shared" si="4"/>
        <v>International</v>
      </c>
      <c r="H98" t="str">
        <f t="shared" ca="1" si="3"/>
        <v>Passenger</v>
      </c>
      <c r="I98" cm="1">
        <f t="array" ref="I98">_xlfn.XLOOKUP(1, (DistanceDurationLookup!A:A=B98)*(DistanceDurationLookup!B:B=C98), DistanceDurationLookup!D:D)</f>
        <v>90</v>
      </c>
    </row>
    <row r="99" spans="1:9" x14ac:dyDescent="0.3">
      <c r="A99" t="s">
        <v>39</v>
      </c>
      <c r="B99" t="s">
        <v>8</v>
      </c>
      <c r="C99" t="s">
        <v>0</v>
      </c>
      <c r="D99" s="1">
        <v>45785.479166666664</v>
      </c>
      <c r="E99" s="1">
        <v>45785.541666666664</v>
      </c>
      <c r="F99" cm="1">
        <f t="array" ref="F99">_xlfn.XLOOKUP(1, (DistanceDurationLookup!A:A=B99)*(DistanceDurationLookup!B:B=C99), DistanceDurationLookup!C:C)</f>
        <v>670</v>
      </c>
      <c r="G99" t="str">
        <f t="shared" si="4"/>
        <v>International</v>
      </c>
      <c r="H99" t="str">
        <f t="shared" ca="1" si="3"/>
        <v>Passenger</v>
      </c>
      <c r="I99" cm="1">
        <f t="array" ref="I99">_xlfn.XLOOKUP(1, (DistanceDurationLookup!A:A=B99)*(DistanceDurationLookup!B:B=C99), DistanceDurationLookup!D:D)</f>
        <v>90</v>
      </c>
    </row>
    <row r="100" spans="1:9" x14ac:dyDescent="0.3">
      <c r="A100" t="s">
        <v>110</v>
      </c>
      <c r="B100" t="s">
        <v>6</v>
      </c>
      <c r="C100" t="s">
        <v>0</v>
      </c>
      <c r="D100" s="1">
        <v>45785.319444444445</v>
      </c>
      <c r="E100" s="1">
        <v>45785.361111111109</v>
      </c>
      <c r="F100" cm="1">
        <f t="array" ref="F100">_xlfn.XLOOKUP(1, (DistanceDurationLookup!A:A=B100)*(DistanceDurationLookup!B:B=C100), DistanceDurationLookup!C:C)</f>
        <v>1130</v>
      </c>
      <c r="G100" t="str">
        <f t="shared" si="4"/>
        <v>International</v>
      </c>
      <c r="H100" t="str">
        <f t="shared" ca="1" si="3"/>
        <v>Passenger</v>
      </c>
      <c r="I100" cm="1">
        <f t="array" ref="I100">_xlfn.XLOOKUP(1, (DistanceDurationLookup!A:A=B100)*(DistanceDurationLookup!B:B=C100), DistanceDurationLookup!D:D)</f>
        <v>125</v>
      </c>
    </row>
    <row r="101" spans="1:9" x14ac:dyDescent="0.3">
      <c r="A101" t="s">
        <v>111</v>
      </c>
      <c r="B101" t="s">
        <v>3</v>
      </c>
      <c r="C101" t="s">
        <v>0</v>
      </c>
      <c r="D101" s="1">
        <v>45785.434027777781</v>
      </c>
      <c r="E101" s="1">
        <v>45785.479166666664</v>
      </c>
      <c r="F101" cm="1">
        <f t="array" ref="F101">_xlfn.XLOOKUP(1, (DistanceDurationLookup!A:A=B101)*(DistanceDurationLookup!B:B=C101), DistanceDurationLookup!C:C)</f>
        <v>1050</v>
      </c>
      <c r="G101" t="str">
        <f t="shared" si="4"/>
        <v>International</v>
      </c>
      <c r="H101" t="str">
        <f t="shared" ca="1" si="3"/>
        <v>Cargo</v>
      </c>
      <c r="I101" cm="1">
        <f t="array" ref="I101">_xlfn.XLOOKUP(1, (DistanceDurationLookup!A:A=B101)*(DistanceDurationLookup!B:B=C101), DistanceDurationLookup!D:D)</f>
        <v>120</v>
      </c>
    </row>
    <row r="102" spans="1:9" x14ac:dyDescent="0.3">
      <c r="A102" t="s">
        <v>112</v>
      </c>
      <c r="B102" t="s">
        <v>4</v>
      </c>
      <c r="C102" t="s">
        <v>0</v>
      </c>
      <c r="D102" s="1">
        <v>45785.430555555555</v>
      </c>
      <c r="E102" s="1">
        <v>45785.475694444445</v>
      </c>
      <c r="F102" cm="1">
        <f t="array" ref="F102">_xlfn.XLOOKUP(1, (DistanceDurationLookup!A:A=C102)*(DistanceDurationLookup!B:B=B102), DistanceDurationLookup!C:C)</f>
        <v>530</v>
      </c>
      <c r="G102" t="str">
        <f t="shared" si="4"/>
        <v>International</v>
      </c>
      <c r="H102" t="str">
        <f t="shared" ca="1" si="3"/>
        <v>Passenger</v>
      </c>
      <c r="I102" cm="1">
        <f t="array" ref="I102">_xlfn.XLOOKUP(1, (DistanceDurationLookup!A:A=C102)*(DistanceDurationLookup!B:B=B102), DistanceDurationLookup!D:D)</f>
        <v>75</v>
      </c>
    </row>
    <row r="103" spans="1:9" x14ac:dyDescent="0.3">
      <c r="A103" t="s">
        <v>113</v>
      </c>
      <c r="B103" t="s">
        <v>9</v>
      </c>
      <c r="C103" t="s">
        <v>0</v>
      </c>
      <c r="D103" s="1">
        <v>45785.378472222219</v>
      </c>
      <c r="E103" s="1">
        <v>45785.472222222219</v>
      </c>
      <c r="F103" cm="1">
        <f t="array" ref="F103">_xlfn.XLOOKUP(1, (DistanceDurationLookup!A:A=B103)*(DistanceDurationLookup!B:B=C103), DistanceDurationLookup!C:C)</f>
        <v>1800</v>
      </c>
      <c r="G103" t="str">
        <f t="shared" si="4"/>
        <v>International</v>
      </c>
      <c r="H103" t="str">
        <f t="shared" ca="1" si="3"/>
        <v>Passenger</v>
      </c>
      <c r="I103" cm="1">
        <f t="array" ref="I103">_xlfn.XLOOKUP(1, (DistanceDurationLookup!A:A=B103)*(DistanceDurationLookup!B:B=C103), DistanceDurationLookup!D:D)</f>
        <v>180</v>
      </c>
    </row>
    <row r="104" spans="1:9" x14ac:dyDescent="0.3">
      <c r="A104" t="s">
        <v>114</v>
      </c>
      <c r="B104" t="s">
        <v>10</v>
      </c>
      <c r="C104" t="s">
        <v>0</v>
      </c>
      <c r="D104" s="1">
        <v>45785.364583333336</v>
      </c>
      <c r="E104" s="1">
        <v>45785.46875</v>
      </c>
      <c r="F104" cm="1">
        <f t="array" ref="F104">_xlfn.XLOOKUP(1, (DistanceDurationLookup!A:A=B104)*(DistanceDurationLookup!B:B=C104), DistanceDurationLookup!C:C)</f>
        <v>2200</v>
      </c>
      <c r="G104" t="str">
        <f t="shared" si="4"/>
        <v>International</v>
      </c>
      <c r="H104" t="str">
        <f t="shared" ca="1" si="3"/>
        <v>Passenger</v>
      </c>
      <c r="I104" cm="1">
        <f t="array" ref="I104">_xlfn.XLOOKUP(1, (DistanceDurationLookup!A:A=B104)*(DistanceDurationLookup!B:B=C104), DistanceDurationLookup!D:D)</f>
        <v>180</v>
      </c>
    </row>
    <row r="105" spans="1:9" x14ac:dyDescent="0.3">
      <c r="A105" t="s">
        <v>115</v>
      </c>
      <c r="B105" t="s">
        <v>11</v>
      </c>
      <c r="C105" t="s">
        <v>0</v>
      </c>
      <c r="D105" s="1">
        <v>45785.392361111109</v>
      </c>
      <c r="E105" s="1">
        <v>45785.465277777781</v>
      </c>
      <c r="F105" cm="1">
        <f t="array" ref="F105">_xlfn.XLOOKUP(1, (DistanceDurationLookup!A:A=B105)*(DistanceDurationLookup!B:B=C105), DistanceDurationLookup!C:C)</f>
        <v>1700</v>
      </c>
      <c r="G105" t="str">
        <f t="shared" si="4"/>
        <v>International</v>
      </c>
      <c r="H105" t="str">
        <f t="shared" ca="1" si="3"/>
        <v>Passenger</v>
      </c>
      <c r="I105" cm="1">
        <f t="array" ref="I105">_xlfn.XLOOKUP(1, (DistanceDurationLookup!A:A=B105)*(DistanceDurationLookup!B:B=C105), DistanceDurationLookup!D:D)</f>
        <v>160</v>
      </c>
    </row>
    <row r="106" spans="1:9" x14ac:dyDescent="0.3">
      <c r="A106" t="s">
        <v>116</v>
      </c>
      <c r="B106" t="s">
        <v>11</v>
      </c>
      <c r="C106" t="s">
        <v>0</v>
      </c>
      <c r="D106" s="1">
        <v>45785.392361111109</v>
      </c>
      <c r="E106" s="1">
        <v>45785.465277777781</v>
      </c>
      <c r="F106" cm="1">
        <f t="array" ref="F106">_xlfn.XLOOKUP(1, (DistanceDurationLookup!A:A=B106)*(DistanceDurationLookup!B:B=C106), DistanceDurationLookup!C:C)</f>
        <v>1700</v>
      </c>
      <c r="G106" t="str">
        <f t="shared" si="4"/>
        <v>International</v>
      </c>
      <c r="H106" t="str">
        <f t="shared" ca="1" si="3"/>
        <v>Passenger</v>
      </c>
      <c r="I106" cm="1">
        <f t="array" ref="I106">_xlfn.XLOOKUP(1, (DistanceDurationLookup!A:A=B106)*(DistanceDurationLookup!B:B=C106), DistanceDurationLookup!D:D)</f>
        <v>160</v>
      </c>
    </row>
    <row r="107" spans="1:9" x14ac:dyDescent="0.3">
      <c r="A107" t="s">
        <v>117</v>
      </c>
      <c r="B107" t="s">
        <v>12</v>
      </c>
      <c r="C107" t="s">
        <v>0</v>
      </c>
      <c r="D107" s="1">
        <v>45785.34375</v>
      </c>
      <c r="E107" s="1">
        <v>45785.451388888891</v>
      </c>
      <c r="F107" cm="1">
        <f t="array" ref="F107">_xlfn.XLOOKUP(1, (DistanceDurationLookup!A:A=B107)*(DistanceDurationLookup!B:B=C107), DistanceDurationLookup!C:C)</f>
        <v>1800</v>
      </c>
      <c r="G107" t="str">
        <f t="shared" si="4"/>
        <v>International</v>
      </c>
      <c r="H107" t="str">
        <f t="shared" ca="1" si="3"/>
        <v>Cargo</v>
      </c>
      <c r="I107" cm="1">
        <f t="array" ref="I107">_xlfn.XLOOKUP(1, (DistanceDurationLookup!A:A=B107)*(DistanceDurationLookup!B:B=C107), DistanceDurationLookup!D:D)</f>
        <v>180</v>
      </c>
    </row>
    <row r="108" spans="1:9" x14ac:dyDescent="0.3">
      <c r="A108" t="s">
        <v>118</v>
      </c>
      <c r="B108" t="s">
        <v>7</v>
      </c>
      <c r="C108" t="s">
        <v>0</v>
      </c>
      <c r="D108" s="1">
        <v>45785.368055555555</v>
      </c>
      <c r="E108" s="1">
        <v>45785.444444444445</v>
      </c>
      <c r="F108" cm="1">
        <f t="array" ref="F108">_xlfn.XLOOKUP(1, (DistanceDurationLookup!A:A=B108)*(DistanceDurationLookup!B:B=C108), DistanceDurationLookup!C:C)</f>
        <v>1500</v>
      </c>
      <c r="G108" t="str">
        <f t="shared" si="4"/>
        <v>International</v>
      </c>
      <c r="H108" t="str">
        <f t="shared" ca="1" si="3"/>
        <v>Passenger</v>
      </c>
      <c r="I108" cm="1">
        <f t="array" ref="I108">_xlfn.XLOOKUP(1, (DistanceDurationLookup!A:A=B108)*(DistanceDurationLookup!B:B=C108), DistanceDurationLookup!D:D)</f>
        <v>150</v>
      </c>
    </row>
    <row r="109" spans="1:9" x14ac:dyDescent="0.3">
      <c r="A109" t="s">
        <v>119</v>
      </c>
      <c r="B109" t="s">
        <v>4</v>
      </c>
      <c r="C109" t="s">
        <v>0</v>
      </c>
      <c r="D109" s="1">
        <v>45785.305555555555</v>
      </c>
      <c r="E109" s="1">
        <v>45785.357638888891</v>
      </c>
      <c r="F109" cm="1">
        <f t="array" ref="F109">_xlfn.XLOOKUP(1, (DistanceDurationLookup!A:A=C109)*(DistanceDurationLookup!B:B=B109), DistanceDurationLookup!C:C)</f>
        <v>530</v>
      </c>
      <c r="G109" t="str">
        <f t="shared" si="4"/>
        <v>International</v>
      </c>
      <c r="H109" t="str">
        <f t="shared" ca="1" si="3"/>
        <v>Passenger</v>
      </c>
      <c r="I109" cm="1">
        <f t="array" ref="I109">_xlfn.XLOOKUP(1, (DistanceDurationLookup!A:A=C109)*(DistanceDurationLookup!B:B=B109), DistanceDurationLookup!D:D)</f>
        <v>75</v>
      </c>
    </row>
    <row r="110" spans="1:9" x14ac:dyDescent="0.3">
      <c r="A110" t="s">
        <v>120</v>
      </c>
      <c r="B110" t="s">
        <v>7</v>
      </c>
      <c r="C110" t="s">
        <v>0</v>
      </c>
      <c r="D110" s="1">
        <v>45785.159722222219</v>
      </c>
      <c r="E110" s="1">
        <v>45785.236111111109</v>
      </c>
      <c r="F110" cm="1">
        <f t="array" ref="F110">_xlfn.XLOOKUP(1, (DistanceDurationLookup!A:A=B110)*(DistanceDurationLookup!B:B=C110), DistanceDurationLookup!C:C)</f>
        <v>1500</v>
      </c>
      <c r="G110" t="str">
        <f t="shared" si="4"/>
        <v>International</v>
      </c>
      <c r="H110" t="str">
        <f t="shared" ca="1" si="3"/>
        <v>Passenger</v>
      </c>
      <c r="I110" cm="1">
        <f t="array" ref="I110">_xlfn.XLOOKUP(1, (DistanceDurationLookup!A:A=B110)*(DistanceDurationLookup!B:B=C110), DistanceDurationLookup!D:D)</f>
        <v>150</v>
      </c>
    </row>
    <row r="111" spans="1:9" x14ac:dyDescent="0.3">
      <c r="A111" t="s">
        <v>121</v>
      </c>
      <c r="B111" t="s">
        <v>11</v>
      </c>
      <c r="C111" t="s">
        <v>0</v>
      </c>
      <c r="D111" s="1">
        <v>45785.1875</v>
      </c>
      <c r="E111" s="1">
        <v>45785.267361111109</v>
      </c>
      <c r="F111" cm="1">
        <f t="array" ref="F111">_xlfn.XLOOKUP(1, (DistanceDurationLookup!A:A=B111)*(DistanceDurationLookup!B:B=C111), DistanceDurationLookup!C:C)</f>
        <v>1700</v>
      </c>
      <c r="G111" t="str">
        <f t="shared" si="4"/>
        <v>International</v>
      </c>
      <c r="H111" t="str">
        <f t="shared" ca="1" si="3"/>
        <v>Passenger</v>
      </c>
      <c r="I111" cm="1">
        <f t="array" ref="I111">_xlfn.XLOOKUP(1, (DistanceDurationLookup!A:A=B111)*(DistanceDurationLookup!B:B=C111), DistanceDurationLookup!D:D)</f>
        <v>160</v>
      </c>
    </row>
    <row r="112" spans="1:9" x14ac:dyDescent="0.3">
      <c r="A112" t="s">
        <v>122</v>
      </c>
      <c r="B112" t="s">
        <v>11</v>
      </c>
      <c r="C112" t="s">
        <v>0</v>
      </c>
      <c r="D112" s="1">
        <v>45785.1875</v>
      </c>
      <c r="E112" s="1">
        <v>45785.267361111109</v>
      </c>
      <c r="F112" cm="1">
        <f t="array" ref="F112">_xlfn.XLOOKUP(1, (DistanceDurationLookup!A:A=B112)*(DistanceDurationLookup!B:B=C112), DistanceDurationLookup!C:C)</f>
        <v>1700</v>
      </c>
      <c r="G112" t="str">
        <f t="shared" si="4"/>
        <v>International</v>
      </c>
      <c r="H112" t="str">
        <f t="shared" ca="1" si="3"/>
        <v>Cargo</v>
      </c>
      <c r="I112" cm="1">
        <f t="array" ref="I112">_xlfn.XLOOKUP(1, (DistanceDurationLookup!A:A=B112)*(DistanceDurationLookup!B:B=C112), DistanceDurationLookup!D:D)</f>
        <v>160</v>
      </c>
    </row>
    <row r="113" spans="1:9" x14ac:dyDescent="0.3">
      <c r="A113" t="s">
        <v>123</v>
      </c>
      <c r="B113" t="s">
        <v>7</v>
      </c>
      <c r="C113" t="s">
        <v>0</v>
      </c>
      <c r="D113" s="1">
        <v>45785.208333333336</v>
      </c>
      <c r="E113" s="1">
        <v>45785.291666666664</v>
      </c>
      <c r="F113" cm="1">
        <f t="array" ref="F113">_xlfn.XLOOKUP(1, (DistanceDurationLookup!A:A=B113)*(DistanceDurationLookup!B:B=C113), DistanceDurationLookup!C:C)</f>
        <v>1500</v>
      </c>
      <c r="G113" t="str">
        <f t="shared" si="4"/>
        <v>International</v>
      </c>
      <c r="H113" t="str">
        <f t="shared" ca="1" si="3"/>
        <v>Passenger</v>
      </c>
      <c r="I113" cm="1">
        <f t="array" ref="I113">_xlfn.XLOOKUP(1, (DistanceDurationLookup!A:A=B113)*(DistanceDurationLookup!B:B=C113), DistanceDurationLookup!D:D)</f>
        <v>150</v>
      </c>
    </row>
    <row r="114" spans="1:9" x14ac:dyDescent="0.3">
      <c r="A114" t="s">
        <v>124</v>
      </c>
      <c r="B114" t="s">
        <v>7</v>
      </c>
      <c r="C114" t="s">
        <v>0</v>
      </c>
      <c r="D114" s="1">
        <v>45785.246527777781</v>
      </c>
      <c r="E114" s="1">
        <v>45785.319444444445</v>
      </c>
      <c r="F114" cm="1">
        <f t="array" ref="F114">_xlfn.XLOOKUP(1, (DistanceDurationLookup!A:A=B114)*(DistanceDurationLookup!B:B=C114), DistanceDurationLookup!C:C)</f>
        <v>1500</v>
      </c>
      <c r="G114" t="str">
        <f t="shared" si="4"/>
        <v>International</v>
      </c>
      <c r="H114" t="str">
        <f t="shared" ca="1" si="3"/>
        <v>Passenger</v>
      </c>
      <c r="I114" cm="1">
        <f t="array" ref="I114">_xlfn.XLOOKUP(1, (DistanceDurationLookup!A:A=B114)*(DistanceDurationLookup!B:B=C114), DistanceDurationLookup!D:D)</f>
        <v>150</v>
      </c>
    </row>
    <row r="115" spans="1:9" x14ac:dyDescent="0.3">
      <c r="A115" t="s">
        <v>125</v>
      </c>
      <c r="B115" t="s">
        <v>4</v>
      </c>
      <c r="C115" t="s">
        <v>0</v>
      </c>
      <c r="D115" s="1">
        <v>45785.291666666664</v>
      </c>
      <c r="E115" s="1">
        <v>45785.34375</v>
      </c>
      <c r="F115" cm="1">
        <f t="array" ref="F115">_xlfn.XLOOKUP(1, (DistanceDurationLookup!A:A=C115)*(DistanceDurationLookup!B:B=B115), DistanceDurationLookup!C:C)</f>
        <v>530</v>
      </c>
      <c r="G115" t="str">
        <f t="shared" si="4"/>
        <v>International</v>
      </c>
      <c r="H115" t="str">
        <f t="shared" ca="1" si="3"/>
        <v>Passenger</v>
      </c>
      <c r="I115" cm="1">
        <f t="array" ref="I115">_xlfn.XLOOKUP(1, (DistanceDurationLookup!A:A=C115)*(DistanceDurationLookup!B:B=B115), DistanceDurationLookup!D:D)</f>
        <v>75</v>
      </c>
    </row>
    <row r="116" spans="1:9" x14ac:dyDescent="0.3">
      <c r="A116" t="s">
        <v>126</v>
      </c>
      <c r="B116" t="s">
        <v>4</v>
      </c>
      <c r="C116" t="s">
        <v>0</v>
      </c>
      <c r="D116" s="1">
        <v>45785.305555555555</v>
      </c>
      <c r="E116" s="1">
        <v>45785.357638888891</v>
      </c>
      <c r="F116" cm="1">
        <f t="array" ref="F116">_xlfn.XLOOKUP(1, (DistanceDurationLookup!A:A=C116)*(DistanceDurationLookup!B:B=B116), DistanceDurationLookup!C:C)</f>
        <v>530</v>
      </c>
      <c r="G116" t="str">
        <f t="shared" si="4"/>
        <v>International</v>
      </c>
      <c r="H116" t="str">
        <f t="shared" ca="1" si="3"/>
        <v>Passenger</v>
      </c>
      <c r="I116" cm="1">
        <f t="array" ref="I116">_xlfn.XLOOKUP(1, (DistanceDurationLookup!A:A=C116)*(DistanceDurationLookup!B:B=B116), DistanceDurationLookup!D:D)</f>
        <v>75</v>
      </c>
    </row>
    <row r="117" spans="1:9" x14ac:dyDescent="0.3">
      <c r="A117" t="s">
        <v>127</v>
      </c>
      <c r="B117" t="s">
        <v>4</v>
      </c>
      <c r="C117" t="s">
        <v>0</v>
      </c>
      <c r="D117" s="1">
        <v>45785.305555555555</v>
      </c>
      <c r="E117" s="1">
        <v>45785.357638888891</v>
      </c>
      <c r="F117" cm="1">
        <f t="array" ref="F117">_xlfn.XLOOKUP(1, (DistanceDurationLookup!A:A=C117)*(DistanceDurationLookup!B:B=B117), DistanceDurationLookup!C:C)</f>
        <v>530</v>
      </c>
      <c r="G117" t="str">
        <f t="shared" si="4"/>
        <v>International</v>
      </c>
      <c r="H117" t="str">
        <f t="shared" ca="1" si="3"/>
        <v>Passenger</v>
      </c>
      <c r="I117" cm="1">
        <f t="array" ref="I117">_xlfn.XLOOKUP(1, (DistanceDurationLookup!A:A=C117)*(DistanceDurationLookup!B:B=B117), DistanceDurationLookup!D:D)</f>
        <v>75</v>
      </c>
    </row>
    <row r="118" spans="1:9" x14ac:dyDescent="0.3">
      <c r="A118" t="s">
        <v>128</v>
      </c>
      <c r="B118" t="s">
        <v>4</v>
      </c>
      <c r="C118" t="s">
        <v>0</v>
      </c>
      <c r="D118" s="1">
        <v>45785.305555555555</v>
      </c>
      <c r="E118" s="1">
        <v>45785.357638888891</v>
      </c>
      <c r="F118" cm="1">
        <f t="array" ref="F118">_xlfn.XLOOKUP(1, (DistanceDurationLookup!A:A=C118)*(DistanceDurationLookup!B:B=B118), DistanceDurationLookup!C:C)</f>
        <v>530</v>
      </c>
      <c r="G118" t="str">
        <f t="shared" si="4"/>
        <v>International</v>
      </c>
      <c r="H118" t="str">
        <f t="shared" ca="1" si="3"/>
        <v>Passenger</v>
      </c>
      <c r="I118" cm="1">
        <f t="array" ref="I118">_xlfn.XLOOKUP(1, (DistanceDurationLookup!A:A=C118)*(DistanceDurationLookup!B:B=B118), DistanceDurationLookup!D:D)</f>
        <v>75</v>
      </c>
    </row>
    <row r="119" spans="1:9" x14ac:dyDescent="0.3">
      <c r="A119" t="s">
        <v>129</v>
      </c>
      <c r="B119" t="s">
        <v>4</v>
      </c>
      <c r="C119" t="s">
        <v>0</v>
      </c>
      <c r="D119" s="1">
        <v>45785.305555555555</v>
      </c>
      <c r="E119" s="1">
        <v>45785.357638888891</v>
      </c>
      <c r="F119" cm="1">
        <f t="array" ref="F119">_xlfn.XLOOKUP(1, (DistanceDurationLookup!A:A=C119)*(DistanceDurationLookup!B:B=B119), DistanceDurationLookup!C:C)</f>
        <v>530</v>
      </c>
      <c r="G119" t="str">
        <f t="shared" si="4"/>
        <v>International</v>
      </c>
      <c r="H119" t="str">
        <f t="shared" ca="1" si="3"/>
        <v>Cargo</v>
      </c>
      <c r="I119" cm="1">
        <f t="array" ref="I119">_xlfn.XLOOKUP(1, (DistanceDurationLookup!A:A=C119)*(DistanceDurationLookup!B:B=B119), DistanceDurationLookup!D:D)</f>
        <v>75</v>
      </c>
    </row>
    <row r="120" spans="1:9" x14ac:dyDescent="0.3">
      <c r="A120" t="s">
        <v>130</v>
      </c>
      <c r="B120" t="s">
        <v>4</v>
      </c>
      <c r="C120" t="s">
        <v>0</v>
      </c>
      <c r="D120" s="1">
        <v>45785.305555555555</v>
      </c>
      <c r="E120" s="1">
        <v>45785.357638888891</v>
      </c>
      <c r="F120" cm="1">
        <f t="array" ref="F120">_xlfn.XLOOKUP(1, (DistanceDurationLookup!A:A=C120)*(DistanceDurationLookup!B:B=B120), DistanceDurationLookup!C:C)</f>
        <v>530</v>
      </c>
      <c r="G120" t="str">
        <f t="shared" si="4"/>
        <v>International</v>
      </c>
      <c r="H120" t="str">
        <f t="shared" ca="1" si="3"/>
        <v>Passenger</v>
      </c>
      <c r="I120" cm="1">
        <f t="array" ref="I120">_xlfn.XLOOKUP(1, (DistanceDurationLookup!A:A=C120)*(DistanceDurationLookup!B:B=B120), DistanceDurationLookup!D:D)</f>
        <v>75</v>
      </c>
    </row>
    <row r="121" spans="1:9" x14ac:dyDescent="0.3">
      <c r="A121" t="s">
        <v>131</v>
      </c>
      <c r="B121" t="s">
        <v>4</v>
      </c>
      <c r="C121" t="s">
        <v>0</v>
      </c>
      <c r="D121" s="1">
        <v>45785.305555555555</v>
      </c>
      <c r="E121" s="1">
        <v>45785.357638888891</v>
      </c>
      <c r="F121" cm="1">
        <f t="array" ref="F121">_xlfn.XLOOKUP(1, (DistanceDurationLookup!A:A=C121)*(DistanceDurationLookup!B:B=B121), DistanceDurationLookup!C:C)</f>
        <v>530</v>
      </c>
      <c r="G121" t="str">
        <f t="shared" si="4"/>
        <v>International</v>
      </c>
      <c r="H121" t="str">
        <f t="shared" ca="1" si="3"/>
        <v>Passenger</v>
      </c>
      <c r="I121" cm="1">
        <f t="array" ref="I121">_xlfn.XLOOKUP(1, (DistanceDurationLookup!A:A=C121)*(DistanceDurationLookup!B:B=B121), DistanceDurationLookup!D:D)</f>
        <v>75</v>
      </c>
    </row>
    <row r="122" spans="1:9" x14ac:dyDescent="0.3">
      <c r="A122" t="s">
        <v>132</v>
      </c>
      <c r="B122" t="s">
        <v>4</v>
      </c>
      <c r="C122" t="s">
        <v>0</v>
      </c>
      <c r="D122" s="1">
        <v>45785.305555555555</v>
      </c>
      <c r="E122" s="1">
        <v>45785.357638888891</v>
      </c>
      <c r="F122" cm="1">
        <f t="array" ref="F122">_xlfn.XLOOKUP(1, (DistanceDurationLookup!A:A=C122)*(DistanceDurationLookup!B:B=B122), DistanceDurationLookup!C:C)</f>
        <v>530</v>
      </c>
      <c r="G122" t="str">
        <f t="shared" si="4"/>
        <v>International</v>
      </c>
      <c r="H122" t="str">
        <f t="shared" ca="1" si="3"/>
        <v>Cargo</v>
      </c>
      <c r="I122" cm="1">
        <f t="array" ref="I122">_xlfn.XLOOKUP(1, (DistanceDurationLookup!A:A=C122)*(DistanceDurationLookup!B:B=B122), DistanceDurationLookup!D:D)</f>
        <v>75</v>
      </c>
    </row>
    <row r="123" spans="1:9" x14ac:dyDescent="0.3">
      <c r="A123" t="s">
        <v>133</v>
      </c>
      <c r="B123" t="s">
        <v>4</v>
      </c>
      <c r="C123" t="s">
        <v>0</v>
      </c>
      <c r="D123" s="1">
        <v>45785.305555555555</v>
      </c>
      <c r="E123" s="1">
        <v>45785.357638888891</v>
      </c>
      <c r="F123" cm="1">
        <f t="array" ref="F123">_xlfn.XLOOKUP(1, (DistanceDurationLookup!A:A=C123)*(DistanceDurationLookup!B:B=B123), DistanceDurationLookup!C:C)</f>
        <v>530</v>
      </c>
      <c r="G123" t="str">
        <f t="shared" si="4"/>
        <v>International</v>
      </c>
      <c r="H123" t="str">
        <f t="shared" ca="1" si="3"/>
        <v>Cargo</v>
      </c>
      <c r="I123" cm="1">
        <f t="array" ref="I123">_xlfn.XLOOKUP(1, (DistanceDurationLookup!A:A=C123)*(DistanceDurationLookup!B:B=B123), DistanceDurationLookup!D:D)</f>
        <v>75</v>
      </c>
    </row>
    <row r="124" spans="1:9" x14ac:dyDescent="0.3">
      <c r="A124" t="s">
        <v>134</v>
      </c>
      <c r="B124" t="s">
        <v>4</v>
      </c>
      <c r="C124" t="s">
        <v>0</v>
      </c>
      <c r="D124" s="1">
        <v>45785.305555555555</v>
      </c>
      <c r="E124" s="1">
        <v>45785.357638888891</v>
      </c>
      <c r="F124" cm="1">
        <f t="array" ref="F124">_xlfn.XLOOKUP(1, (DistanceDurationLookup!A:A=C124)*(DistanceDurationLookup!B:B=B124), DistanceDurationLookup!C:C)</f>
        <v>530</v>
      </c>
      <c r="G124" t="str">
        <f t="shared" si="4"/>
        <v>International</v>
      </c>
      <c r="H124" t="str">
        <f t="shared" ca="1" si="3"/>
        <v>Cargo</v>
      </c>
      <c r="I124" cm="1">
        <f t="array" ref="I124">_xlfn.XLOOKUP(1, (DistanceDurationLookup!A:A=C124)*(DistanceDurationLookup!B:B=B124), DistanceDurationLookup!D:D)</f>
        <v>75</v>
      </c>
    </row>
    <row r="125" spans="1:9" x14ac:dyDescent="0.3">
      <c r="A125" t="s">
        <v>135</v>
      </c>
      <c r="B125" t="s">
        <v>4</v>
      </c>
      <c r="C125" t="s">
        <v>0</v>
      </c>
      <c r="D125" s="1">
        <v>45785.305555555555</v>
      </c>
      <c r="E125" s="1">
        <v>45785.357638888891</v>
      </c>
      <c r="F125" cm="1">
        <f t="array" ref="F125">_xlfn.XLOOKUP(1, (DistanceDurationLookup!A:A=C125)*(DistanceDurationLookup!B:B=B125), DistanceDurationLookup!C:C)</f>
        <v>530</v>
      </c>
      <c r="G125" t="str">
        <f t="shared" si="4"/>
        <v>International</v>
      </c>
      <c r="H125" t="str">
        <f t="shared" ca="1" si="3"/>
        <v>Passenger</v>
      </c>
      <c r="I125" cm="1">
        <f t="array" ref="I125">_xlfn.XLOOKUP(1, (DistanceDurationLookup!A:A=C125)*(DistanceDurationLookup!B:B=B125), DistanceDurationLookup!D:D)</f>
        <v>75</v>
      </c>
    </row>
    <row r="126" spans="1:9" x14ac:dyDescent="0.3">
      <c r="A126" t="s">
        <v>136</v>
      </c>
      <c r="B126" t="s">
        <v>4</v>
      </c>
      <c r="C126" t="s">
        <v>0</v>
      </c>
      <c r="D126" s="1">
        <v>45785.305555555555</v>
      </c>
      <c r="E126" s="1">
        <v>45785.357638888891</v>
      </c>
      <c r="F126" cm="1">
        <f t="array" ref="F126">_xlfn.XLOOKUP(1, (DistanceDurationLookup!A:A=C126)*(DistanceDurationLookup!B:B=B126), DistanceDurationLookup!C:C)</f>
        <v>530</v>
      </c>
      <c r="G126" t="str">
        <f t="shared" si="4"/>
        <v>International</v>
      </c>
      <c r="H126" t="str">
        <f t="shared" ca="1" si="3"/>
        <v>Passenger</v>
      </c>
      <c r="I126" cm="1">
        <f t="array" ref="I126">_xlfn.XLOOKUP(1, (DistanceDurationLookup!A:A=C126)*(DistanceDurationLookup!B:B=B126), DistanceDurationLookup!D:D)</f>
        <v>75</v>
      </c>
    </row>
    <row r="127" spans="1:9" x14ac:dyDescent="0.3">
      <c r="A127" t="s">
        <v>114</v>
      </c>
      <c r="B127" t="s">
        <v>10</v>
      </c>
      <c r="C127" t="s">
        <v>0</v>
      </c>
      <c r="D127" s="1">
        <v>45784.364583333336</v>
      </c>
      <c r="E127" s="1">
        <v>45784.46875</v>
      </c>
      <c r="F127" cm="1">
        <f t="array" ref="F127">_xlfn.XLOOKUP(1, (DistanceDurationLookup!A:A=B127)*(DistanceDurationLookup!B:B=C127), DistanceDurationLookup!C:C)</f>
        <v>2200</v>
      </c>
      <c r="G127" t="str">
        <f t="shared" si="4"/>
        <v>International</v>
      </c>
      <c r="H127" t="str">
        <f t="shared" ca="1" si="3"/>
        <v>Passenger</v>
      </c>
      <c r="I127" cm="1">
        <f t="array" ref="I127">_xlfn.XLOOKUP(1, (DistanceDurationLookup!A:A=B127)*(DistanceDurationLookup!B:B=C127), DistanceDurationLookup!D:D)</f>
        <v>180</v>
      </c>
    </row>
    <row r="128" spans="1:9" x14ac:dyDescent="0.3">
      <c r="A128" t="s">
        <v>113</v>
      </c>
      <c r="B128" t="s">
        <v>9</v>
      </c>
      <c r="C128" t="s">
        <v>0</v>
      </c>
      <c r="D128" s="1">
        <v>45784.378472222219</v>
      </c>
      <c r="E128" s="1">
        <v>45784.472222222219</v>
      </c>
      <c r="F128" cm="1">
        <f t="array" ref="F128">_xlfn.XLOOKUP(1, (DistanceDurationLookup!A:A=B128)*(DistanceDurationLookup!B:B=C128), DistanceDurationLookup!C:C)</f>
        <v>1800</v>
      </c>
      <c r="G128" t="str">
        <f t="shared" si="4"/>
        <v>International</v>
      </c>
      <c r="H128" t="str">
        <f t="shared" ca="1" si="3"/>
        <v>Passenger</v>
      </c>
      <c r="I128" cm="1">
        <f t="array" ref="I128">_xlfn.XLOOKUP(1, (DistanceDurationLookup!A:A=B128)*(DistanceDurationLookup!B:B=C128), DistanceDurationLookup!D:D)</f>
        <v>180</v>
      </c>
    </row>
    <row r="129" spans="1:9" x14ac:dyDescent="0.3">
      <c r="A129" t="s">
        <v>137</v>
      </c>
      <c r="B129" t="s">
        <v>13</v>
      </c>
      <c r="C129" t="s">
        <v>0</v>
      </c>
      <c r="D129" s="1">
        <v>45784.361111111109</v>
      </c>
      <c r="E129" s="1">
        <v>45784.451388888891</v>
      </c>
      <c r="F129" cm="1">
        <f t="array" ref="F129">_xlfn.XLOOKUP(1, (DistanceDurationLookup!A:A=B129)*(DistanceDurationLookup!B:B=C129), DistanceDurationLookup!C:C)</f>
        <v>2000</v>
      </c>
      <c r="G129" t="str">
        <f t="shared" si="4"/>
        <v>International</v>
      </c>
      <c r="H129" t="str">
        <f t="shared" ca="1" si="3"/>
        <v>Passenger</v>
      </c>
      <c r="I129" cm="1">
        <f t="array" ref="I129">_xlfn.XLOOKUP(1, (DistanceDurationLookup!A:A=B129)*(DistanceDurationLookup!B:B=C129), DistanceDurationLookup!D:D)</f>
        <v>180</v>
      </c>
    </row>
    <row r="130" spans="1:9" x14ac:dyDescent="0.3">
      <c r="A130" t="s">
        <v>118</v>
      </c>
      <c r="B130" t="s">
        <v>7</v>
      </c>
      <c r="C130" t="s">
        <v>0</v>
      </c>
      <c r="D130" s="1">
        <v>45784.368055555555</v>
      </c>
      <c r="E130" s="1">
        <v>45784.444444444445</v>
      </c>
      <c r="F130" cm="1">
        <f t="array" ref="F130">_xlfn.XLOOKUP(1, (DistanceDurationLookup!A:A=B130)*(DistanceDurationLookup!B:B=C130), DistanceDurationLookup!C:C)</f>
        <v>1500</v>
      </c>
      <c r="G130" t="str">
        <f t="shared" si="4"/>
        <v>International</v>
      </c>
      <c r="H130" t="str">
        <f t="shared" ca="1" si="3"/>
        <v>Passenger</v>
      </c>
      <c r="I130" cm="1">
        <f t="array" ref="I130">_xlfn.XLOOKUP(1, (DistanceDurationLookup!A:A=B130)*(DistanceDurationLookup!B:B=C130), DistanceDurationLookup!D:D)</f>
        <v>150</v>
      </c>
    </row>
    <row r="131" spans="1:9" x14ac:dyDescent="0.3">
      <c r="A131" t="s">
        <v>115</v>
      </c>
      <c r="B131" t="s">
        <v>11</v>
      </c>
      <c r="C131" t="s">
        <v>0</v>
      </c>
      <c r="D131" s="1">
        <v>45784.392361111109</v>
      </c>
      <c r="E131" s="1">
        <v>45784.465277777781</v>
      </c>
      <c r="F131" cm="1">
        <f t="array" ref="F131">_xlfn.XLOOKUP(1, (DistanceDurationLookup!A:A=B131)*(DistanceDurationLookup!B:B=C131), DistanceDurationLookup!C:C)</f>
        <v>1700</v>
      </c>
      <c r="G131" t="str">
        <f t="shared" si="4"/>
        <v>International</v>
      </c>
      <c r="H131" t="str">
        <f t="shared" ref="H131:H152" ca="1" si="5">CHOOSE(RANDBETWEEN(1,3), "Passenger", "Passenger", "Cargo")</f>
        <v>Cargo</v>
      </c>
      <c r="I131" cm="1">
        <f t="array" ref="I131">_xlfn.XLOOKUP(1, (DistanceDurationLookup!A:A=B131)*(DistanceDurationLookup!B:B=C131), DistanceDurationLookup!D:D)</f>
        <v>160</v>
      </c>
    </row>
    <row r="132" spans="1:9" x14ac:dyDescent="0.3">
      <c r="A132" t="s">
        <v>120</v>
      </c>
      <c r="B132" t="s">
        <v>7</v>
      </c>
      <c r="C132" t="s">
        <v>0</v>
      </c>
      <c r="D132" s="1">
        <v>45784.159722222219</v>
      </c>
      <c r="E132" s="1">
        <v>45784.236111111109</v>
      </c>
      <c r="F132" cm="1">
        <f t="array" ref="F132">_xlfn.XLOOKUP(1, (DistanceDurationLookup!A:A=B132)*(DistanceDurationLookup!B:B=C132), DistanceDurationLookup!C:C)</f>
        <v>1500</v>
      </c>
      <c r="G132" t="str">
        <f t="shared" si="4"/>
        <v>International</v>
      </c>
      <c r="H132" t="str">
        <f t="shared" ca="1" si="5"/>
        <v>Passenger</v>
      </c>
      <c r="I132" cm="1">
        <f t="array" ref="I132">_xlfn.XLOOKUP(1, (DistanceDurationLookup!A:A=B132)*(DistanceDurationLookup!B:B=C132), DistanceDurationLookup!D:D)</f>
        <v>150</v>
      </c>
    </row>
    <row r="133" spans="1:9" x14ac:dyDescent="0.3">
      <c r="A133" t="s">
        <v>124</v>
      </c>
      <c r="B133" t="s">
        <v>7</v>
      </c>
      <c r="C133" t="s">
        <v>0</v>
      </c>
      <c r="D133" s="1">
        <v>45784.246527777781</v>
      </c>
      <c r="E133" s="1">
        <v>45784.319444444445</v>
      </c>
      <c r="F133" cm="1">
        <f t="array" ref="F133">_xlfn.XLOOKUP(1, (DistanceDurationLookup!A:A=B133)*(DistanceDurationLookup!B:B=C133), DistanceDurationLookup!C:C)</f>
        <v>1500</v>
      </c>
      <c r="G133" t="str">
        <f t="shared" si="4"/>
        <v>International</v>
      </c>
      <c r="H133" t="str">
        <f t="shared" ca="1" si="5"/>
        <v>Passenger</v>
      </c>
      <c r="I133" cm="1">
        <f t="array" ref="I133">_xlfn.XLOOKUP(1, (DistanceDurationLookup!A:A=B133)*(DistanceDurationLookup!B:B=C133), DistanceDurationLookup!D:D)</f>
        <v>150</v>
      </c>
    </row>
    <row r="134" spans="1:9" x14ac:dyDescent="0.3">
      <c r="A134" t="s">
        <v>123</v>
      </c>
      <c r="B134" t="s">
        <v>7</v>
      </c>
      <c r="C134" t="s">
        <v>0</v>
      </c>
      <c r="D134" s="1">
        <v>45784.256944444445</v>
      </c>
      <c r="E134" s="1">
        <v>45784.340277777781</v>
      </c>
      <c r="F134" cm="1">
        <f t="array" ref="F134">_xlfn.XLOOKUP(1, (DistanceDurationLookup!A:A=B134)*(DistanceDurationLookup!B:B=C134), DistanceDurationLookup!C:C)</f>
        <v>1500</v>
      </c>
      <c r="G134" t="str">
        <f t="shared" si="4"/>
        <v>International</v>
      </c>
      <c r="H134" t="str">
        <f t="shared" ca="1" si="5"/>
        <v>Passenger</v>
      </c>
      <c r="I134" cm="1">
        <f t="array" ref="I134">_xlfn.XLOOKUP(1, (DistanceDurationLookup!A:A=B134)*(DistanceDurationLookup!B:B=C134), DistanceDurationLookup!D:D)</f>
        <v>150</v>
      </c>
    </row>
    <row r="135" spans="1:9" x14ac:dyDescent="0.3">
      <c r="A135" t="s">
        <v>125</v>
      </c>
      <c r="B135" t="s">
        <v>4</v>
      </c>
      <c r="C135" t="s">
        <v>0</v>
      </c>
      <c r="D135" s="1">
        <v>45784.291666666664</v>
      </c>
      <c r="E135" s="1">
        <v>45784.34375</v>
      </c>
      <c r="F135" cm="1">
        <f t="array" ref="F135">_xlfn.XLOOKUP(1, (DistanceDurationLookup!A:A=C135)*(DistanceDurationLookup!B:B=B135), DistanceDurationLookup!C:C)</f>
        <v>530</v>
      </c>
      <c r="G135" t="str">
        <f t="shared" si="4"/>
        <v>International</v>
      </c>
      <c r="H135" t="str">
        <f t="shared" ca="1" si="5"/>
        <v>Passenger</v>
      </c>
      <c r="I135" cm="1">
        <f t="array" ref="I135">_xlfn.XLOOKUP(1, (DistanceDurationLookup!A:A=C135)*(DistanceDurationLookup!B:B=B135), DistanceDurationLookup!D:D)</f>
        <v>75</v>
      </c>
    </row>
    <row r="136" spans="1:9" x14ac:dyDescent="0.3">
      <c r="A136" t="s">
        <v>96</v>
      </c>
      <c r="B136" t="s">
        <v>6</v>
      </c>
      <c r="C136" t="s">
        <v>0</v>
      </c>
      <c r="D136" s="1">
        <v>45784.319444444445</v>
      </c>
      <c r="E136" s="1">
        <v>45784.361111111109</v>
      </c>
      <c r="F136" cm="1">
        <f t="array" ref="F136">_xlfn.XLOOKUP(1, (DistanceDurationLookup!A:A=B136)*(DistanceDurationLookup!B:B=C136), DistanceDurationLookup!C:C)</f>
        <v>1130</v>
      </c>
      <c r="G136" t="str">
        <f t="shared" si="4"/>
        <v>International</v>
      </c>
      <c r="H136" t="str">
        <f t="shared" ca="1" si="5"/>
        <v>Passenger</v>
      </c>
      <c r="I136" cm="1">
        <f t="array" ref="I136">_xlfn.XLOOKUP(1, (DistanceDurationLookup!A:A=B136)*(DistanceDurationLookup!B:B=C136), DistanceDurationLookup!D:D)</f>
        <v>125</v>
      </c>
    </row>
    <row r="137" spans="1:9" x14ac:dyDescent="0.3">
      <c r="A137" t="s">
        <v>95</v>
      </c>
      <c r="B137" t="s">
        <v>4</v>
      </c>
      <c r="C137" t="s">
        <v>0</v>
      </c>
      <c r="D137" s="1">
        <v>45784.315972222219</v>
      </c>
      <c r="E137" s="1">
        <v>45784.368055555555</v>
      </c>
      <c r="F137" cm="1">
        <f t="array" ref="F137">_xlfn.XLOOKUP(1, (DistanceDurationLookup!A:A=C137)*(DistanceDurationLookup!B:B=B137), DistanceDurationLookup!C:C)</f>
        <v>530</v>
      </c>
      <c r="G137" t="str">
        <f t="shared" si="4"/>
        <v>International</v>
      </c>
      <c r="H137" t="str">
        <f t="shared" ca="1" si="5"/>
        <v>Passenger</v>
      </c>
      <c r="I137" cm="1">
        <f t="array" ref="I137">_xlfn.XLOOKUP(1, (DistanceDurationLookup!A:A=C137)*(DistanceDurationLookup!B:B=B137), DistanceDurationLookup!D:D)</f>
        <v>75</v>
      </c>
    </row>
    <row r="138" spans="1:9" x14ac:dyDescent="0.3">
      <c r="A138" t="s">
        <v>138</v>
      </c>
      <c r="B138" t="s">
        <v>14</v>
      </c>
      <c r="C138" t="s">
        <v>0</v>
      </c>
      <c r="D138" s="1">
        <v>45784.885416666664</v>
      </c>
      <c r="E138" s="1">
        <v>45784.920138888891</v>
      </c>
      <c r="F138" cm="1">
        <f t="array" ref="F138">_xlfn.XLOOKUP(1, (DistanceDurationLookup!A:A=B138)*(DistanceDurationLookup!B:B=C138), DistanceDurationLookup!C:C)</f>
        <v>230</v>
      </c>
      <c r="G138" t="str">
        <f t="shared" si="4"/>
        <v>Local</v>
      </c>
      <c r="H138" t="str">
        <f t="shared" ca="1" si="5"/>
        <v>Cargo</v>
      </c>
      <c r="I138" cm="1">
        <f t="array" ref="I138">_xlfn.XLOOKUP(1, (DistanceDurationLookup!A:A=B138)*(DistanceDurationLookup!B:B=C138), DistanceDurationLookup!D:D)</f>
        <v>45</v>
      </c>
    </row>
    <row r="139" spans="1:9" x14ac:dyDescent="0.3">
      <c r="A139" t="s">
        <v>139</v>
      </c>
      <c r="B139" t="s">
        <v>14</v>
      </c>
      <c r="C139" t="s">
        <v>0</v>
      </c>
      <c r="D139" s="1">
        <v>45784.885416666664</v>
      </c>
      <c r="E139" s="1">
        <v>45784.920138888891</v>
      </c>
      <c r="F139" cm="1">
        <f t="array" ref="F139">_xlfn.XLOOKUP(1, (DistanceDurationLookup!A:A=B139)*(DistanceDurationLookup!B:B=C139), DistanceDurationLookup!C:C)</f>
        <v>230</v>
      </c>
      <c r="G139" t="str">
        <f t="shared" si="4"/>
        <v>Local</v>
      </c>
      <c r="H139" t="str">
        <f t="shared" ca="1" si="5"/>
        <v>Passenger</v>
      </c>
      <c r="I139" cm="1">
        <f t="array" ref="I139">_xlfn.XLOOKUP(1, (DistanceDurationLookup!A:A=B139)*(DistanceDurationLookup!B:B=C139), DistanceDurationLookup!D:D)</f>
        <v>45</v>
      </c>
    </row>
    <row r="140" spans="1:9" x14ac:dyDescent="0.3">
      <c r="A140" t="s">
        <v>140</v>
      </c>
      <c r="B140" t="s">
        <v>15</v>
      </c>
      <c r="C140" t="s">
        <v>0</v>
      </c>
      <c r="D140" s="1">
        <v>45784.8125</v>
      </c>
      <c r="E140" s="1">
        <v>45784.954861111109</v>
      </c>
      <c r="F140" cm="1">
        <f t="array" ref="F140">_xlfn.XLOOKUP(1, (DistanceDurationLookup!A:A=B140)*(DistanceDurationLookup!B:B=C140), DistanceDurationLookup!C:C)</f>
        <v>3300</v>
      </c>
      <c r="G140" t="str">
        <f t="shared" si="4"/>
        <v>International</v>
      </c>
      <c r="H140" t="str">
        <f t="shared" ca="1" si="5"/>
        <v>Passenger</v>
      </c>
      <c r="I140" cm="1">
        <f t="array" ref="I140">_xlfn.XLOOKUP(1, (DistanceDurationLookup!A:A=B140)*(DistanceDurationLookup!B:B=C140), DistanceDurationLookup!D:D)</f>
        <v>300</v>
      </c>
    </row>
    <row r="141" spans="1:9" x14ac:dyDescent="0.3">
      <c r="A141" t="s">
        <v>141</v>
      </c>
      <c r="B141" t="s">
        <v>15</v>
      </c>
      <c r="C141" t="s">
        <v>0</v>
      </c>
      <c r="D141" s="1">
        <v>45784.8125</v>
      </c>
      <c r="E141" s="1">
        <v>45784.954861111109</v>
      </c>
      <c r="F141" cm="1">
        <f t="array" ref="F141">_xlfn.XLOOKUP(1, (DistanceDurationLookup!A:A=B141)*(DistanceDurationLookup!B:B=C141), DistanceDurationLookup!C:C)</f>
        <v>3300</v>
      </c>
      <c r="G141" t="str">
        <f t="shared" si="4"/>
        <v>International</v>
      </c>
      <c r="H141" t="str">
        <f t="shared" ca="1" si="5"/>
        <v>Cargo</v>
      </c>
      <c r="I141" cm="1">
        <f t="array" ref="I141">_xlfn.XLOOKUP(1, (DistanceDurationLookup!A:A=B141)*(DistanceDurationLookup!B:B=C141), DistanceDurationLookup!D:D)</f>
        <v>300</v>
      </c>
    </row>
    <row r="142" spans="1:9" x14ac:dyDescent="0.3">
      <c r="A142" t="s">
        <v>142</v>
      </c>
      <c r="B142" t="s">
        <v>16</v>
      </c>
      <c r="C142" t="s">
        <v>0</v>
      </c>
      <c r="D142" s="1">
        <v>45784.84375</v>
      </c>
      <c r="E142" s="1">
        <v>45784.96875</v>
      </c>
      <c r="F142" cm="1">
        <f t="array" ref="F142">_xlfn.XLOOKUP(1, (DistanceDurationLookup!A:A=C142)*(DistanceDurationLookup!B:B=B142), DistanceDurationLookup!C:C)</f>
        <v>2300</v>
      </c>
      <c r="G142" t="str">
        <f t="shared" si="4"/>
        <v>International</v>
      </c>
      <c r="H142" t="str">
        <f t="shared" ca="1" si="5"/>
        <v>Passenger</v>
      </c>
      <c r="I142" cm="1">
        <f t="array" ref="I142">_xlfn.XLOOKUP(1, (DistanceDurationLookup!A:A=C142)*(DistanceDurationLookup!B:B=B142), DistanceDurationLookup!D:D)</f>
        <v>180</v>
      </c>
    </row>
    <row r="143" spans="1:9" x14ac:dyDescent="0.3">
      <c r="A143" t="s">
        <v>143</v>
      </c>
      <c r="B143" t="s">
        <v>17</v>
      </c>
      <c r="C143" t="s">
        <v>0</v>
      </c>
      <c r="D143" s="1">
        <v>45784.875</v>
      </c>
      <c r="E143" s="1">
        <v>45784.979166666664</v>
      </c>
      <c r="F143" cm="1">
        <f t="array" ref="F143">_xlfn.XLOOKUP(1, (DistanceDurationLookup!A:A=B143)*(DistanceDurationLookup!B:B=C143), DistanceDurationLookup!C:C)</f>
        <v>2044</v>
      </c>
      <c r="G143" t="str">
        <f t="shared" si="4"/>
        <v>International</v>
      </c>
      <c r="H143" t="str">
        <f t="shared" ca="1" si="5"/>
        <v>Passenger</v>
      </c>
      <c r="I143" cm="1">
        <f t="array" ref="I143">_xlfn.XLOOKUP(1, (DistanceDurationLookup!A:A=B143)*(DistanceDurationLookup!B:B=C143), DistanceDurationLookup!D:D)</f>
        <v>210</v>
      </c>
    </row>
    <row r="144" spans="1:9" x14ac:dyDescent="0.3">
      <c r="A144" t="s">
        <v>144</v>
      </c>
      <c r="B144" t="s">
        <v>7</v>
      </c>
      <c r="C144" t="s">
        <v>0</v>
      </c>
      <c r="D144" s="1">
        <v>45784.927083333336</v>
      </c>
      <c r="E144" s="1">
        <v>45785.006944444445</v>
      </c>
      <c r="F144" cm="1">
        <f t="array" ref="F144">_xlfn.XLOOKUP(1, (DistanceDurationLookup!A:A=B144)*(DistanceDurationLookup!B:B=C144), DistanceDurationLookup!C:C)</f>
        <v>1500</v>
      </c>
      <c r="G144" t="str">
        <f t="shared" si="4"/>
        <v>International</v>
      </c>
      <c r="H144" t="str">
        <f t="shared" ca="1" si="5"/>
        <v>Passenger</v>
      </c>
      <c r="I144" cm="1">
        <f t="array" ref="I144">_xlfn.XLOOKUP(1, (DistanceDurationLookup!A:A=B144)*(DistanceDurationLookup!B:B=C144), DistanceDurationLookup!D:D)</f>
        <v>150</v>
      </c>
    </row>
    <row r="145" spans="1:9" x14ac:dyDescent="0.3">
      <c r="A145" t="s">
        <v>93</v>
      </c>
      <c r="B145" t="s">
        <v>2</v>
      </c>
      <c r="C145" t="s">
        <v>0</v>
      </c>
      <c r="D145" s="1">
        <v>45784.357638888891</v>
      </c>
      <c r="E145" s="1">
        <v>45784.427083333336</v>
      </c>
      <c r="F145" cm="1">
        <f t="array" ref="F145">_xlfn.XLOOKUP(1, (DistanceDurationLookup!A:A=B145)*(DistanceDurationLookup!B:B=C145), DistanceDurationLookup!C:C)</f>
        <v>1500</v>
      </c>
      <c r="G145" t="str">
        <f t="shared" si="4"/>
        <v>International</v>
      </c>
      <c r="H145" t="str">
        <f t="shared" ca="1" si="5"/>
        <v>Passenger</v>
      </c>
      <c r="I145" cm="1">
        <f t="array" ref="I145">_xlfn.XLOOKUP(1, (DistanceDurationLookup!A:A=B145)*(DistanceDurationLookup!B:B=C145), DistanceDurationLookup!D:D)</f>
        <v>150</v>
      </c>
    </row>
    <row r="146" spans="1:9" x14ac:dyDescent="0.3">
      <c r="A146" t="s">
        <v>145</v>
      </c>
      <c r="B146" t="s">
        <v>0</v>
      </c>
      <c r="C146" t="s">
        <v>3</v>
      </c>
      <c r="D146" s="1">
        <v>45785.576388888891</v>
      </c>
      <c r="E146" s="1">
        <v>45785.711805555555</v>
      </c>
      <c r="F146" cm="1">
        <f t="array" ref="F146">_xlfn.XLOOKUP(1, (DistanceDurationLookup!A:A=B146)*(DistanceDurationLookup!B:B=C146), DistanceDurationLookup!C:C)</f>
        <v>1050</v>
      </c>
      <c r="G146" t="str">
        <f t="shared" si="4"/>
        <v>International</v>
      </c>
      <c r="H146" t="str">
        <f t="shared" ca="1" si="5"/>
        <v>Passenger</v>
      </c>
      <c r="I146" cm="1">
        <f t="array" ref="I146">_xlfn.XLOOKUP(1, (DistanceDurationLookup!A:A=B146)*(DistanceDurationLookup!B:B=C146), DistanceDurationLookup!D:D)</f>
        <v>120</v>
      </c>
    </row>
    <row r="147" spans="1:9" x14ac:dyDescent="0.3">
      <c r="A147" t="s">
        <v>146</v>
      </c>
      <c r="B147" t="s">
        <v>0</v>
      </c>
      <c r="C147" t="s">
        <v>11</v>
      </c>
      <c r="D147" s="1">
        <v>45785.510416666664</v>
      </c>
      <c r="E147" s="1">
        <v>45785.670138888891</v>
      </c>
      <c r="F147" cm="1">
        <f t="array" ref="F147">_xlfn.XLOOKUP(1, (DistanceDurationLookup!A:A=B147)*(DistanceDurationLookup!B:B=C147), DistanceDurationLookup!C:C)</f>
        <v>1700</v>
      </c>
      <c r="G147" t="str">
        <f t="shared" ref="G147:G152" si="6">IF(OR(B147 = "SAI",C147="SAI"), "Local", "International")</f>
        <v>International</v>
      </c>
      <c r="H147" t="str">
        <f t="shared" ca="1" si="5"/>
        <v>Cargo</v>
      </c>
      <c r="I147" cm="1">
        <f t="array" ref="I147">_xlfn.XLOOKUP(1, (DistanceDurationLookup!A:A=B147)*(DistanceDurationLookup!B:B=C147), DistanceDurationLookup!D:D)</f>
        <v>160</v>
      </c>
    </row>
    <row r="148" spans="1:9" x14ac:dyDescent="0.3">
      <c r="A148" t="s">
        <v>147</v>
      </c>
      <c r="B148" t="s">
        <v>0</v>
      </c>
      <c r="C148" t="s">
        <v>11</v>
      </c>
      <c r="D148" s="1">
        <v>45785.510416666664</v>
      </c>
      <c r="E148" s="1">
        <v>45785.670138888891</v>
      </c>
      <c r="F148" cm="1">
        <f t="array" ref="F148">_xlfn.XLOOKUP(1, (DistanceDurationLookup!A:A=B148)*(DistanceDurationLookup!B:B=C148), DistanceDurationLookup!C:C)</f>
        <v>1700</v>
      </c>
      <c r="G148" t="str">
        <f t="shared" si="6"/>
        <v>International</v>
      </c>
      <c r="H148" t="str">
        <f t="shared" ca="1" si="5"/>
        <v>Passenger</v>
      </c>
      <c r="I148" cm="1">
        <f t="array" ref="I148">_xlfn.XLOOKUP(1, (DistanceDurationLookup!A:A=B148)*(DistanceDurationLookup!B:B=C148), DistanceDurationLookup!D:D)</f>
        <v>160</v>
      </c>
    </row>
    <row r="149" spans="1:9" x14ac:dyDescent="0.3">
      <c r="A149" t="s">
        <v>148</v>
      </c>
      <c r="B149" t="s">
        <v>0</v>
      </c>
      <c r="C149" t="s">
        <v>9</v>
      </c>
      <c r="D149" s="1">
        <v>45785.513888888891</v>
      </c>
      <c r="E149" s="1">
        <v>45785.680555555555</v>
      </c>
      <c r="F149" cm="1">
        <f t="array" ref="F149">_xlfn.XLOOKUP(1, (DistanceDurationLookup!A:A=B149)*(DistanceDurationLookup!B:B=C149), DistanceDurationLookup!C:C)</f>
        <v>1800</v>
      </c>
      <c r="G149" t="str">
        <f t="shared" si="6"/>
        <v>International</v>
      </c>
      <c r="H149" t="str">
        <f t="shared" ca="1" si="5"/>
        <v>Passenger</v>
      </c>
      <c r="I149" cm="1">
        <f t="array" ref="I149">_xlfn.XLOOKUP(1, (DistanceDurationLookup!A:A=B149)*(DistanceDurationLookup!B:B=C149), DistanceDurationLookup!D:D)</f>
        <v>180</v>
      </c>
    </row>
    <row r="150" spans="1:9" x14ac:dyDescent="0.3">
      <c r="A150" t="s">
        <v>51</v>
      </c>
      <c r="B150" t="s">
        <v>0</v>
      </c>
      <c r="C150" t="s">
        <v>4</v>
      </c>
      <c r="D150" s="1">
        <v>45785.579861111109</v>
      </c>
      <c r="E150" s="1">
        <v>45785.638888888891</v>
      </c>
      <c r="F150" cm="1">
        <f t="array" ref="F150">_xlfn.XLOOKUP(1, (DistanceDurationLookup!A:A=B150)*(DistanceDurationLookup!B:B=C150), DistanceDurationLookup!C:C)</f>
        <v>530</v>
      </c>
      <c r="G150" t="str">
        <f t="shared" si="6"/>
        <v>International</v>
      </c>
      <c r="H150" t="str">
        <f t="shared" ca="1" si="5"/>
        <v>Passenger</v>
      </c>
      <c r="I150" cm="1">
        <f t="array" ref="I150">_xlfn.XLOOKUP(1, (DistanceDurationLookup!A:A=B150)*(DistanceDurationLookup!B:B=C150), DistanceDurationLookup!D:D)</f>
        <v>75</v>
      </c>
    </row>
    <row r="151" spans="1:9" x14ac:dyDescent="0.3">
      <c r="A151" t="s">
        <v>149</v>
      </c>
      <c r="B151" t="s">
        <v>7</v>
      </c>
      <c r="C151" t="s">
        <v>0</v>
      </c>
      <c r="D151" s="1">
        <v>45785.572916666664</v>
      </c>
      <c r="E151" s="1">
        <v>45785.652777777781</v>
      </c>
      <c r="F151" cm="1">
        <f t="array" ref="F151">_xlfn.XLOOKUP(1, (DistanceDurationLookup!A:A=B151)*(DistanceDurationLookup!B:B=C151), DistanceDurationLookup!C:C)</f>
        <v>1500</v>
      </c>
      <c r="G151" t="str">
        <f t="shared" si="6"/>
        <v>International</v>
      </c>
      <c r="H151" t="str">
        <f t="shared" ca="1" si="5"/>
        <v>Cargo</v>
      </c>
      <c r="I151" cm="1">
        <f t="array" ref="I151">_xlfn.XLOOKUP(1, (DistanceDurationLookup!A:A=B151)*(DistanceDurationLookup!B:B=C151), DistanceDurationLookup!D:D)</f>
        <v>150</v>
      </c>
    </row>
    <row r="152" spans="1:9" x14ac:dyDescent="0.3">
      <c r="A152" t="s">
        <v>149</v>
      </c>
      <c r="B152" t="s">
        <v>7</v>
      </c>
      <c r="C152" t="s">
        <v>0</v>
      </c>
      <c r="D152" s="1">
        <v>45785.572916666664</v>
      </c>
      <c r="E152" s="1">
        <v>45785.652777777781</v>
      </c>
      <c r="F152" cm="1">
        <f t="array" ref="F152">_xlfn.XLOOKUP(1, (DistanceDurationLookup!A:A=B152)*(DistanceDurationLookup!B:B=C152), DistanceDurationLookup!C:C)</f>
        <v>1500</v>
      </c>
      <c r="G152" t="str">
        <f t="shared" si="6"/>
        <v>International</v>
      </c>
      <c r="H152" t="str">
        <f t="shared" ca="1" si="5"/>
        <v>Passenger</v>
      </c>
      <c r="I152" cm="1">
        <f t="array" ref="I152">_xlfn.XLOOKUP(1, (DistanceDurationLookup!A:A=B152)*(DistanceDurationLookup!B:B=C152), DistanceDurationLookup!D:D)</f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E122B-881D-4A78-835D-CDB01C0A130C}">
  <dimension ref="A1:D48"/>
  <sheetViews>
    <sheetView topLeftCell="A16" workbookViewId="0">
      <selection activeCell="H46" sqref="H46"/>
    </sheetView>
  </sheetViews>
  <sheetFormatPr defaultRowHeight="14.4" x14ac:dyDescent="0.3"/>
  <sheetData>
    <row r="1" spans="1:4" ht="28.8" x14ac:dyDescent="0.3">
      <c r="A1" s="2" t="s">
        <v>154</v>
      </c>
      <c r="B1" s="2" t="s">
        <v>155</v>
      </c>
      <c r="C1" s="2" t="s">
        <v>156</v>
      </c>
      <c r="D1" s="2" t="s">
        <v>157</v>
      </c>
    </row>
    <row r="2" spans="1:4" x14ac:dyDescent="0.3">
      <c r="A2" s="3" t="s">
        <v>0</v>
      </c>
      <c r="B2" s="3" t="s">
        <v>4</v>
      </c>
      <c r="C2" s="3">
        <v>530</v>
      </c>
      <c r="D2" s="3">
        <v>75</v>
      </c>
    </row>
    <row r="3" spans="1:4" x14ac:dyDescent="0.3">
      <c r="A3" s="3" t="s">
        <v>0</v>
      </c>
      <c r="B3" s="3" t="s">
        <v>11</v>
      </c>
      <c r="C3" s="5">
        <v>1700</v>
      </c>
      <c r="D3" s="3">
        <v>160</v>
      </c>
    </row>
    <row r="4" spans="1:4" x14ac:dyDescent="0.3">
      <c r="A4" s="3" t="s">
        <v>0</v>
      </c>
      <c r="B4" s="3" t="s">
        <v>6</v>
      </c>
      <c r="C4" s="5">
        <v>1130</v>
      </c>
      <c r="D4" s="3">
        <v>125</v>
      </c>
    </row>
    <row r="5" spans="1:4" x14ac:dyDescent="0.3">
      <c r="A5" s="3" t="s">
        <v>0</v>
      </c>
      <c r="B5" s="3" t="s">
        <v>9</v>
      </c>
      <c r="C5" s="5">
        <v>1800</v>
      </c>
      <c r="D5" s="3">
        <v>180</v>
      </c>
    </row>
    <row r="6" spans="1:4" x14ac:dyDescent="0.3">
      <c r="A6" s="3" t="s">
        <v>0</v>
      </c>
      <c r="B6" s="3" t="s">
        <v>7</v>
      </c>
      <c r="C6" s="5">
        <v>1500</v>
      </c>
      <c r="D6" s="3">
        <v>150</v>
      </c>
    </row>
    <row r="7" spans="1:4" x14ac:dyDescent="0.3">
      <c r="A7" s="3" t="s">
        <v>0</v>
      </c>
      <c r="B7" s="3" t="s">
        <v>1</v>
      </c>
      <c r="C7" s="3">
        <v>530</v>
      </c>
      <c r="D7" s="3">
        <v>75</v>
      </c>
    </row>
    <row r="8" spans="1:4" x14ac:dyDescent="0.3">
      <c r="A8" s="3" t="s">
        <v>0</v>
      </c>
      <c r="B8" s="3" t="s">
        <v>12</v>
      </c>
      <c r="C8" s="5">
        <v>1800</v>
      </c>
      <c r="D8" s="3">
        <v>180</v>
      </c>
    </row>
    <row r="9" spans="1:4" x14ac:dyDescent="0.3">
      <c r="A9" s="3" t="s">
        <v>0</v>
      </c>
      <c r="B9" s="3" t="s">
        <v>2</v>
      </c>
      <c r="C9" s="5">
        <v>1500</v>
      </c>
      <c r="D9" s="3">
        <v>150</v>
      </c>
    </row>
    <row r="10" spans="1:4" x14ac:dyDescent="0.3">
      <c r="A10" s="3" t="s">
        <v>0</v>
      </c>
      <c r="B10" s="3" t="s">
        <v>10</v>
      </c>
      <c r="C10" s="5">
        <v>2200</v>
      </c>
      <c r="D10" s="3">
        <v>180</v>
      </c>
    </row>
    <row r="11" spans="1:4" x14ac:dyDescent="0.3">
      <c r="A11" s="3" t="s">
        <v>0</v>
      </c>
      <c r="B11" s="3" t="s">
        <v>3</v>
      </c>
      <c r="C11" s="5">
        <v>1050</v>
      </c>
      <c r="D11" s="3">
        <v>120</v>
      </c>
    </row>
    <row r="12" spans="1:4" x14ac:dyDescent="0.3">
      <c r="A12" s="3" t="s">
        <v>0</v>
      </c>
      <c r="B12" s="3" t="s">
        <v>16</v>
      </c>
      <c r="C12" s="5">
        <v>2300</v>
      </c>
      <c r="D12" s="3">
        <v>180</v>
      </c>
    </row>
    <row r="13" spans="1:4" x14ac:dyDescent="0.3">
      <c r="A13" s="3" t="s">
        <v>0</v>
      </c>
      <c r="B13" s="3" t="s">
        <v>14</v>
      </c>
      <c r="C13" s="3">
        <v>230</v>
      </c>
      <c r="D13" s="3">
        <v>45</v>
      </c>
    </row>
    <row r="14" spans="1:4" x14ac:dyDescent="0.3">
      <c r="A14" s="3" t="s">
        <v>0</v>
      </c>
      <c r="B14" s="3" t="s">
        <v>5</v>
      </c>
      <c r="C14" s="3">
        <v>210</v>
      </c>
      <c r="D14" s="3">
        <v>60</v>
      </c>
    </row>
    <row r="15" spans="1:4" x14ac:dyDescent="0.3">
      <c r="A15" s="3" t="s">
        <v>0</v>
      </c>
      <c r="B15" s="3" t="s">
        <v>18</v>
      </c>
      <c r="C15" s="5">
        <v>1050</v>
      </c>
      <c r="D15" s="3">
        <v>120</v>
      </c>
    </row>
    <row r="16" spans="1:4" x14ac:dyDescent="0.3">
      <c r="A16" s="3" t="s">
        <v>0</v>
      </c>
      <c r="B16" s="3" t="s">
        <v>15</v>
      </c>
      <c r="C16" s="5">
        <v>3300</v>
      </c>
      <c r="D16" s="3">
        <v>300</v>
      </c>
    </row>
    <row r="17" spans="1:4" x14ac:dyDescent="0.3">
      <c r="A17" s="3" t="s">
        <v>0</v>
      </c>
      <c r="B17" s="3" t="s">
        <v>158</v>
      </c>
      <c r="C17" s="5">
        <v>1800</v>
      </c>
      <c r="D17" s="3">
        <v>180</v>
      </c>
    </row>
    <row r="18" spans="1:4" x14ac:dyDescent="0.3">
      <c r="A18" s="3" t="s">
        <v>0</v>
      </c>
      <c r="B18" s="3" t="s">
        <v>159</v>
      </c>
      <c r="C18" s="5">
        <v>3300</v>
      </c>
      <c r="D18" s="3">
        <v>300</v>
      </c>
    </row>
    <row r="19" spans="1:4" x14ac:dyDescent="0.3">
      <c r="A19" s="3" t="s">
        <v>0</v>
      </c>
      <c r="B19" s="3" t="s">
        <v>160</v>
      </c>
      <c r="C19" s="5">
        <v>1100</v>
      </c>
      <c r="D19" s="3">
        <v>120</v>
      </c>
    </row>
    <row r="20" spans="1:4" x14ac:dyDescent="0.3">
      <c r="A20" s="3" t="s">
        <v>0</v>
      </c>
      <c r="B20" s="3" t="s">
        <v>8</v>
      </c>
      <c r="C20" s="3">
        <v>670</v>
      </c>
      <c r="D20" s="3">
        <v>90</v>
      </c>
    </row>
    <row r="21" spans="1:4" x14ac:dyDescent="0.3">
      <c r="A21" s="3" t="s">
        <v>0</v>
      </c>
      <c r="B21" s="3" t="s">
        <v>161</v>
      </c>
      <c r="C21" s="5">
        <v>1200</v>
      </c>
      <c r="D21" s="3">
        <v>120</v>
      </c>
    </row>
    <row r="22" spans="1:4" x14ac:dyDescent="0.3">
      <c r="A22" s="3" t="s">
        <v>0</v>
      </c>
      <c r="B22" s="3" t="s">
        <v>13</v>
      </c>
      <c r="C22" s="5">
        <v>2000</v>
      </c>
      <c r="D22" s="3">
        <v>180</v>
      </c>
    </row>
    <row r="23" spans="1:4" x14ac:dyDescent="0.3">
      <c r="A23" s="3" t="s">
        <v>0</v>
      </c>
      <c r="B23" s="3" t="s">
        <v>162</v>
      </c>
      <c r="C23" s="5">
        <v>2400</v>
      </c>
      <c r="D23" s="3">
        <v>180</v>
      </c>
    </row>
    <row r="24" spans="1:4" x14ac:dyDescent="0.3">
      <c r="A24" s="3" t="s">
        <v>0</v>
      </c>
      <c r="B24" s="3" t="s">
        <v>163</v>
      </c>
      <c r="C24" s="5">
        <v>6200</v>
      </c>
      <c r="D24" s="3">
        <v>480</v>
      </c>
    </row>
    <row r="25" spans="1:4" x14ac:dyDescent="0.3">
      <c r="A25" s="3" t="s">
        <v>0</v>
      </c>
      <c r="B25" s="3" t="s">
        <v>164</v>
      </c>
      <c r="C25" s="5">
        <v>2000</v>
      </c>
      <c r="D25" s="3">
        <v>180</v>
      </c>
    </row>
    <row r="26" spans="1:4" x14ac:dyDescent="0.3">
      <c r="A26" s="3" t="s">
        <v>6</v>
      </c>
      <c r="B26" s="3" t="s">
        <v>0</v>
      </c>
      <c r="C26" s="5">
        <v>1130</v>
      </c>
      <c r="D26" s="3">
        <v>125</v>
      </c>
    </row>
    <row r="27" spans="1:4" x14ac:dyDescent="0.3">
      <c r="A27" s="3" t="s">
        <v>5</v>
      </c>
      <c r="B27" s="3" t="s">
        <v>0</v>
      </c>
      <c r="C27" s="3">
        <v>210</v>
      </c>
      <c r="D27" s="3">
        <v>60</v>
      </c>
    </row>
    <row r="28" spans="1:4" x14ac:dyDescent="0.3">
      <c r="A28" s="3" t="s">
        <v>161</v>
      </c>
      <c r="B28" s="3" t="s">
        <v>0</v>
      </c>
      <c r="C28" s="5">
        <v>1200</v>
      </c>
      <c r="D28" s="3">
        <v>120</v>
      </c>
    </row>
    <row r="29" spans="1:4" x14ac:dyDescent="0.3">
      <c r="A29" s="3" t="s">
        <v>3</v>
      </c>
      <c r="B29" s="3" t="s">
        <v>0</v>
      </c>
      <c r="C29" s="5">
        <v>1050</v>
      </c>
      <c r="D29" s="3">
        <v>120</v>
      </c>
    </row>
    <row r="30" spans="1:4" x14ac:dyDescent="0.3">
      <c r="A30" s="3" t="s">
        <v>1</v>
      </c>
      <c r="B30" s="3" t="s">
        <v>0</v>
      </c>
      <c r="C30" s="3">
        <v>530</v>
      </c>
      <c r="D30" s="3">
        <v>75</v>
      </c>
    </row>
    <row r="31" spans="1:4" x14ac:dyDescent="0.3">
      <c r="A31" s="3" t="s">
        <v>11</v>
      </c>
      <c r="B31" s="3" t="s">
        <v>0</v>
      </c>
      <c r="C31" s="5">
        <v>1700</v>
      </c>
      <c r="D31" s="3">
        <v>160</v>
      </c>
    </row>
    <row r="32" spans="1:4" x14ac:dyDescent="0.3">
      <c r="A32" s="3" t="s">
        <v>8</v>
      </c>
      <c r="B32" s="3" t="s">
        <v>0</v>
      </c>
      <c r="C32" s="3">
        <v>670</v>
      </c>
      <c r="D32" s="3">
        <v>90</v>
      </c>
    </row>
    <row r="33" spans="1:4" x14ac:dyDescent="0.3">
      <c r="A33" s="3" t="s">
        <v>9</v>
      </c>
      <c r="B33" s="3" t="s">
        <v>0</v>
      </c>
      <c r="C33" s="5">
        <v>1800</v>
      </c>
      <c r="D33" s="3">
        <v>180</v>
      </c>
    </row>
    <row r="34" spans="1:4" x14ac:dyDescent="0.3">
      <c r="A34" s="3" t="s">
        <v>10</v>
      </c>
      <c r="B34" s="3" t="s">
        <v>0</v>
      </c>
      <c r="C34" s="5">
        <v>2200</v>
      </c>
      <c r="D34" s="3">
        <v>180</v>
      </c>
    </row>
    <row r="35" spans="1:4" x14ac:dyDescent="0.3">
      <c r="A35" s="3" t="s">
        <v>12</v>
      </c>
      <c r="B35" s="3" t="s">
        <v>0</v>
      </c>
      <c r="C35" s="5">
        <v>1800</v>
      </c>
      <c r="D35" s="3">
        <v>180</v>
      </c>
    </row>
    <row r="36" spans="1:4" x14ac:dyDescent="0.3">
      <c r="A36" s="3" t="s">
        <v>2</v>
      </c>
      <c r="B36" s="3" t="s">
        <v>0</v>
      </c>
      <c r="C36" s="5">
        <v>1500</v>
      </c>
      <c r="D36" s="3">
        <v>150</v>
      </c>
    </row>
    <row r="37" spans="1:4" x14ac:dyDescent="0.3">
      <c r="A37" s="3" t="s">
        <v>7</v>
      </c>
      <c r="B37" s="3" t="s">
        <v>0</v>
      </c>
      <c r="C37" s="5">
        <v>1500</v>
      </c>
      <c r="D37" s="3">
        <v>150</v>
      </c>
    </row>
    <row r="38" spans="1:4" x14ac:dyDescent="0.3">
      <c r="A38" s="3" t="s">
        <v>15</v>
      </c>
      <c r="B38" s="3" t="s">
        <v>0</v>
      </c>
      <c r="C38" s="5">
        <v>3300</v>
      </c>
      <c r="D38" s="3">
        <v>300</v>
      </c>
    </row>
    <row r="39" spans="1:4" x14ac:dyDescent="0.3">
      <c r="A39" s="3" t="s">
        <v>163</v>
      </c>
      <c r="B39" s="3" t="s">
        <v>0</v>
      </c>
      <c r="C39" s="5">
        <v>6200</v>
      </c>
      <c r="D39" s="3">
        <v>480</v>
      </c>
    </row>
    <row r="40" spans="1:4" x14ac:dyDescent="0.3">
      <c r="A40" s="3" t="s">
        <v>162</v>
      </c>
      <c r="B40" s="3" t="s">
        <v>0</v>
      </c>
      <c r="C40" s="5">
        <v>2400</v>
      </c>
      <c r="D40" s="3">
        <v>180</v>
      </c>
    </row>
    <row r="41" spans="1:4" x14ac:dyDescent="0.3">
      <c r="A41" s="3" t="s">
        <v>164</v>
      </c>
      <c r="B41" s="3" t="s">
        <v>0</v>
      </c>
      <c r="C41" s="5">
        <v>2000</v>
      </c>
      <c r="D41" s="3">
        <v>180</v>
      </c>
    </row>
    <row r="42" spans="1:4" x14ac:dyDescent="0.3">
      <c r="A42" s="3" t="s">
        <v>14</v>
      </c>
      <c r="B42" s="3" t="s">
        <v>0</v>
      </c>
      <c r="C42" s="3">
        <v>230</v>
      </c>
      <c r="D42" s="3">
        <v>45</v>
      </c>
    </row>
    <row r="43" spans="1:4" x14ac:dyDescent="0.3">
      <c r="A43" s="3" t="s">
        <v>159</v>
      </c>
      <c r="B43" s="3" t="s">
        <v>0</v>
      </c>
      <c r="C43" s="5">
        <v>3300</v>
      </c>
      <c r="D43" s="3">
        <v>300</v>
      </c>
    </row>
    <row r="44" spans="1:4" x14ac:dyDescent="0.3">
      <c r="A44" s="3" t="s">
        <v>158</v>
      </c>
      <c r="B44" s="3" t="s">
        <v>0</v>
      </c>
      <c r="C44" s="5">
        <v>1800</v>
      </c>
      <c r="D44" s="3">
        <v>180</v>
      </c>
    </row>
    <row r="45" spans="1:4" x14ac:dyDescent="0.3">
      <c r="A45" s="3" t="s">
        <v>160</v>
      </c>
      <c r="B45" s="3" t="s">
        <v>0</v>
      </c>
      <c r="C45" s="5">
        <v>1100</v>
      </c>
      <c r="D45" s="3">
        <v>120</v>
      </c>
    </row>
    <row r="46" spans="1:4" x14ac:dyDescent="0.3">
      <c r="A46" s="3" t="s">
        <v>18</v>
      </c>
      <c r="B46" s="3" t="s">
        <v>0</v>
      </c>
      <c r="C46" s="5">
        <v>1050</v>
      </c>
      <c r="D46" s="3">
        <v>120</v>
      </c>
    </row>
    <row r="47" spans="1:4" x14ac:dyDescent="0.3">
      <c r="A47" s="3" t="s">
        <v>13</v>
      </c>
      <c r="B47" s="3" t="s">
        <v>0</v>
      </c>
      <c r="C47" s="5">
        <v>2000</v>
      </c>
      <c r="D47" s="3">
        <v>180</v>
      </c>
    </row>
    <row r="48" spans="1:4" x14ac:dyDescent="0.3">
      <c r="A48" t="s">
        <v>17</v>
      </c>
      <c r="B48" t="s">
        <v>0</v>
      </c>
      <c r="C48" s="4">
        <v>2044</v>
      </c>
      <c r="D48" s="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dim_scheduled_flight</vt:lpstr>
      <vt:lpstr>DistanceDurationLookup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Mengthong LONG</dc:creator>
  <cp:lastModifiedBy>Mengthong LONG</cp:lastModifiedBy>
  <dcterms:created xsi:type="dcterms:W3CDTF">2025-05-08T08:52:29Z</dcterms:created>
  <dcterms:modified xsi:type="dcterms:W3CDTF">2025-05-08T10:10:47Z</dcterms:modified>
</cp:coreProperties>
</file>