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ngthong.long\Solution BI\SBI-SEA, Data &amp; AI - ATS\Cambodia Airport\Dataset\"/>
    </mc:Choice>
  </mc:AlternateContent>
  <xr:revisionPtr revIDLastSave="0" documentId="13_ncr:1_{566A696E-838D-415B-9ABF-8418A4F19A15}" xr6:coauthVersionLast="47" xr6:coauthVersionMax="47" xr10:uidLastSave="{00000000-0000-0000-0000-000000000000}"/>
  <bookViews>
    <workbookView xWindow="28680" yWindow="-120" windowWidth="29040" windowHeight="15720" xr2:uid="{F84C50A3-0A1F-4F43-8235-907B57DDCC3B}"/>
  </bookViews>
  <sheets>
    <sheet name="fact_fligh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2" i="1" l="1"/>
  <c r="R152" i="1" s="1"/>
  <c r="Q151" i="1"/>
  <c r="R151" i="1" s="1"/>
  <c r="Q150" i="1"/>
  <c r="R150" i="1" s="1"/>
  <c r="Q149" i="1"/>
  <c r="R149" i="1" s="1"/>
  <c r="Q148" i="1"/>
  <c r="R148" i="1" s="1"/>
  <c r="Q147" i="1"/>
  <c r="R147" i="1" s="1"/>
  <c r="Q146" i="1"/>
  <c r="R146" i="1" s="1"/>
  <c r="Q145" i="1"/>
  <c r="R145" i="1" s="1"/>
  <c r="Q144" i="1"/>
  <c r="R144" i="1" s="1"/>
  <c r="Q143" i="1"/>
  <c r="R143" i="1" s="1"/>
  <c r="Q142" i="1"/>
  <c r="R142" i="1" s="1"/>
  <c r="Q141" i="1"/>
  <c r="R141" i="1" s="1"/>
  <c r="Q140" i="1"/>
  <c r="R140" i="1" s="1"/>
  <c r="Q139" i="1"/>
  <c r="R139" i="1" s="1"/>
  <c r="Q138" i="1"/>
  <c r="R138" i="1" s="1"/>
  <c r="Q137" i="1"/>
  <c r="R137" i="1" s="1"/>
  <c r="Q136" i="1"/>
  <c r="R136" i="1" s="1"/>
  <c r="Q135" i="1"/>
  <c r="R135" i="1" s="1"/>
  <c r="Q134" i="1"/>
  <c r="R134" i="1" s="1"/>
  <c r="Q133" i="1"/>
  <c r="R133" i="1" s="1"/>
  <c r="Q132" i="1"/>
  <c r="R132" i="1" s="1"/>
  <c r="Q131" i="1"/>
  <c r="R131" i="1" s="1"/>
  <c r="Q130" i="1"/>
  <c r="R130" i="1" s="1"/>
  <c r="Q129" i="1"/>
  <c r="R129" i="1" s="1"/>
  <c r="Q128" i="1"/>
  <c r="R128" i="1" s="1"/>
  <c r="Q127" i="1"/>
  <c r="R127" i="1" s="1"/>
  <c r="Q126" i="1"/>
  <c r="R126" i="1" s="1"/>
  <c r="Q125" i="1"/>
  <c r="R125" i="1" s="1"/>
  <c r="Q124" i="1"/>
  <c r="R124" i="1" s="1"/>
  <c r="Q123" i="1"/>
  <c r="R123" i="1" s="1"/>
  <c r="Q122" i="1"/>
  <c r="R122" i="1" s="1"/>
  <c r="Q121" i="1"/>
  <c r="R121" i="1" s="1"/>
  <c r="Q120" i="1"/>
  <c r="R120" i="1" s="1"/>
  <c r="Q119" i="1"/>
  <c r="R119" i="1" s="1"/>
  <c r="Q118" i="1"/>
  <c r="R118" i="1" s="1"/>
  <c r="Q117" i="1"/>
  <c r="R117" i="1" s="1"/>
  <c r="Q116" i="1"/>
  <c r="R116" i="1" s="1"/>
  <c r="Q115" i="1"/>
  <c r="R115" i="1" s="1"/>
  <c r="Q114" i="1"/>
  <c r="R114" i="1" s="1"/>
  <c r="Q113" i="1"/>
  <c r="R113" i="1" s="1"/>
  <c r="Q112" i="1"/>
  <c r="R112" i="1" s="1"/>
  <c r="Q111" i="1"/>
  <c r="R111" i="1" s="1"/>
  <c r="Q110" i="1"/>
  <c r="R110" i="1" s="1"/>
  <c r="Q109" i="1"/>
  <c r="R109" i="1" s="1"/>
  <c r="Q108" i="1"/>
  <c r="R108" i="1" s="1"/>
  <c r="Q107" i="1"/>
  <c r="R107" i="1" s="1"/>
  <c r="Q106" i="1"/>
  <c r="R106" i="1" s="1"/>
  <c r="Q105" i="1"/>
  <c r="R105" i="1" s="1"/>
  <c r="Q104" i="1"/>
  <c r="R104" i="1" s="1"/>
  <c r="Q103" i="1"/>
  <c r="R103" i="1" s="1"/>
  <c r="Q102" i="1"/>
  <c r="R102" i="1" s="1"/>
  <c r="Q101" i="1"/>
  <c r="R101" i="1" s="1"/>
  <c r="Q100" i="1"/>
  <c r="R100" i="1" s="1"/>
  <c r="Q99" i="1"/>
  <c r="R99" i="1" s="1"/>
  <c r="Q98" i="1"/>
  <c r="R98" i="1" s="1"/>
  <c r="Q97" i="1"/>
  <c r="R97" i="1" s="1"/>
  <c r="Q96" i="1"/>
  <c r="R96" i="1" s="1"/>
  <c r="Q95" i="1"/>
  <c r="R95" i="1" s="1"/>
  <c r="Q94" i="1"/>
  <c r="R94" i="1" s="1"/>
  <c r="Q93" i="1"/>
  <c r="R93" i="1" s="1"/>
  <c r="Q92" i="1"/>
  <c r="R92" i="1" s="1"/>
  <c r="Q91" i="1"/>
  <c r="R91" i="1" s="1"/>
  <c r="Q90" i="1"/>
  <c r="R90" i="1" s="1"/>
  <c r="Q89" i="1"/>
  <c r="R89" i="1" s="1"/>
  <c r="Q88" i="1"/>
  <c r="R88" i="1" s="1"/>
  <c r="Q87" i="1"/>
  <c r="R87" i="1" s="1"/>
  <c r="Q86" i="1"/>
  <c r="R86" i="1" s="1"/>
  <c r="Q85" i="1"/>
  <c r="R85" i="1" s="1"/>
  <c r="Q84" i="1"/>
  <c r="R84" i="1" s="1"/>
  <c r="Q83" i="1"/>
  <c r="R83" i="1" s="1"/>
  <c r="Q82" i="1"/>
  <c r="R82" i="1" s="1"/>
  <c r="Q81" i="1"/>
  <c r="R81" i="1" s="1"/>
  <c r="Q80" i="1"/>
  <c r="R80" i="1" s="1"/>
  <c r="Q79" i="1"/>
  <c r="R79" i="1" s="1"/>
  <c r="Q78" i="1"/>
  <c r="R78" i="1" s="1"/>
  <c r="Q77" i="1"/>
  <c r="R77" i="1" s="1"/>
  <c r="Q76" i="1"/>
  <c r="R76" i="1" s="1"/>
  <c r="Q75" i="1"/>
  <c r="R75" i="1" s="1"/>
  <c r="Q74" i="1"/>
  <c r="R74" i="1" s="1"/>
  <c r="Q73" i="1"/>
  <c r="R73" i="1" s="1"/>
  <c r="Q72" i="1"/>
  <c r="R72" i="1" s="1"/>
  <c r="Q71" i="1"/>
  <c r="R71" i="1" s="1"/>
  <c r="Q70" i="1"/>
  <c r="R70" i="1" s="1"/>
  <c r="Q69" i="1"/>
  <c r="R69" i="1" s="1"/>
  <c r="Q68" i="1"/>
  <c r="R68" i="1" s="1"/>
  <c r="Q67" i="1"/>
  <c r="R67" i="1" s="1"/>
  <c r="Q66" i="1"/>
  <c r="R66" i="1" s="1"/>
  <c r="Q65" i="1"/>
  <c r="R65" i="1" s="1"/>
  <c r="Q64" i="1"/>
  <c r="R64" i="1" s="1"/>
  <c r="Q63" i="1"/>
  <c r="R63" i="1" s="1"/>
  <c r="Q62" i="1"/>
  <c r="R62" i="1" s="1"/>
  <c r="Q61" i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28" i="1"/>
  <c r="P28" i="1" s="1"/>
  <c r="O29" i="1"/>
  <c r="P29" i="1" s="1"/>
  <c r="O30" i="1"/>
  <c r="P30" i="1" s="1"/>
  <c r="O31" i="1"/>
  <c r="P31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" i="1"/>
  <c r="P2" i="1" s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  <c r="L4" i="1"/>
  <c r="L5" i="1"/>
  <c r="L6" i="1"/>
  <c r="L7" i="1"/>
  <c r="L8" i="1"/>
  <c r="L9" i="1"/>
  <c r="L10" i="1"/>
  <c r="L11" i="1"/>
  <c r="L2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3" i="1"/>
  <c r="J4" i="1"/>
  <c r="J2" i="1"/>
</calcChain>
</file>

<file path=xl/sharedStrings.xml><?xml version="1.0" encoding="utf-8"?>
<sst xmlns="http://schemas.openxmlformats.org/spreadsheetml/2006/main" count="773" uniqueCount="306">
  <si>
    <t>flight_status</t>
  </si>
  <si>
    <t>landed</t>
  </si>
  <si>
    <t>9C</t>
  </si>
  <si>
    <t>K6</t>
  </si>
  <si>
    <t>AK</t>
  </si>
  <si>
    <t>AY</t>
  </si>
  <si>
    <t>CX</t>
  </si>
  <si>
    <t>KR</t>
  </si>
  <si>
    <t>QR</t>
  </si>
  <si>
    <t>FY</t>
  </si>
  <si>
    <t>KL</t>
  </si>
  <si>
    <t>KT</t>
  </si>
  <si>
    <t>MH</t>
  </si>
  <si>
    <t>EK</t>
  </si>
  <si>
    <t>MU</t>
  </si>
  <si>
    <t>VN</t>
  </si>
  <si>
    <t>AI</t>
  </si>
  <si>
    <t>NZ</t>
  </si>
  <si>
    <t>SQ</t>
  </si>
  <si>
    <t>VA</t>
  </si>
  <si>
    <t>TG</t>
  </si>
  <si>
    <t>KC</t>
  </si>
  <si>
    <t>LX</t>
  </si>
  <si>
    <t>OS</t>
  </si>
  <si>
    <t>PG</t>
  </si>
  <si>
    <t>QF</t>
  </si>
  <si>
    <t>JL</t>
  </si>
  <si>
    <t>TK</t>
  </si>
  <si>
    <t>GA</t>
  </si>
  <si>
    <t>VJ</t>
  </si>
  <si>
    <t>ZA</t>
  </si>
  <si>
    <t>CZ</t>
  </si>
  <si>
    <t>EY</t>
  </si>
  <si>
    <t>H1</t>
  </si>
  <si>
    <t>UA</t>
  </si>
  <si>
    <t>OZ</t>
  </si>
  <si>
    <t>AF</t>
  </si>
  <si>
    <t>BA</t>
  </si>
  <si>
    <t>NH</t>
  </si>
  <si>
    <t>LH</t>
  </si>
  <si>
    <t>AC</t>
  </si>
  <si>
    <t>MF</t>
  </si>
  <si>
    <t>BR</t>
  </si>
  <si>
    <t>ZH</t>
  </si>
  <si>
    <t>CA</t>
  </si>
  <si>
    <t>8K</t>
  </si>
  <si>
    <t>9C8534</t>
  </si>
  <si>
    <t>K6668</t>
  </si>
  <si>
    <t>AK609</t>
  </si>
  <si>
    <t>AY5130</t>
  </si>
  <si>
    <t>CX608</t>
  </si>
  <si>
    <t>KR507</t>
  </si>
  <si>
    <t>QR5847</t>
  </si>
  <si>
    <t>AK163</t>
  </si>
  <si>
    <t>AK169</t>
  </si>
  <si>
    <t>FY7459</t>
  </si>
  <si>
    <t>KL4095</t>
  </si>
  <si>
    <t>KT163</t>
  </si>
  <si>
    <t>MH755</t>
  </si>
  <si>
    <t>QR5395</t>
  </si>
  <si>
    <t>EK4563</t>
  </si>
  <si>
    <t>MU760</t>
  </si>
  <si>
    <t>K6105</t>
  </si>
  <si>
    <t>K6107</t>
  </si>
  <si>
    <t>VN3802</t>
  </si>
  <si>
    <t>VN3804</t>
  </si>
  <si>
    <t>K63921</t>
  </si>
  <si>
    <t>K6812</t>
  </si>
  <si>
    <t>VN3852</t>
  </si>
  <si>
    <t>VN921</t>
  </si>
  <si>
    <t>AI8241</t>
  </si>
  <si>
    <t>NZ3479</t>
  </si>
  <si>
    <t>SQ153</t>
  </si>
  <si>
    <t>VA5473</t>
  </si>
  <si>
    <t>TG587</t>
  </si>
  <si>
    <t>KL3722</t>
  </si>
  <si>
    <t>KC1932</t>
  </si>
  <si>
    <t>KR701</t>
  </si>
  <si>
    <t>KR703</t>
  </si>
  <si>
    <t>LX4165</t>
  </si>
  <si>
    <t>OS8694</t>
  </si>
  <si>
    <t>PG932</t>
  </si>
  <si>
    <t>QF3469</t>
  </si>
  <si>
    <t>QR4375</t>
  </si>
  <si>
    <t>SQ5492</t>
  </si>
  <si>
    <t>K6722</t>
  </si>
  <si>
    <t>JL5958</t>
  </si>
  <si>
    <t>TG7016</t>
  </si>
  <si>
    <t>TK4534</t>
  </si>
  <si>
    <t>GA9585</t>
  </si>
  <si>
    <t>TK8013</t>
  </si>
  <si>
    <t>VJ721</t>
  </si>
  <si>
    <t>ZA674</t>
  </si>
  <si>
    <t>CZ324</t>
  </si>
  <si>
    <t>EY7622</t>
  </si>
  <si>
    <t>AY6960</t>
  </si>
  <si>
    <t>CZ8314</t>
  </si>
  <si>
    <t>KR929</t>
  </si>
  <si>
    <t>EK349</t>
  </si>
  <si>
    <t>VN3856</t>
  </si>
  <si>
    <t>H12918</t>
  </si>
  <si>
    <t>K6610</t>
  </si>
  <si>
    <t>K6818</t>
  </si>
  <si>
    <t>TG585</t>
  </si>
  <si>
    <t>UA7296</t>
  </si>
  <si>
    <t>OZ740</t>
  </si>
  <si>
    <t>VN922</t>
  </si>
  <si>
    <t>K63922</t>
  </si>
  <si>
    <t>AF3309</t>
  </si>
  <si>
    <t>KR937</t>
  </si>
  <si>
    <t>AK608</t>
  </si>
  <si>
    <t>QR5839</t>
  </si>
  <si>
    <t>AY5131</t>
  </si>
  <si>
    <t>MH754</t>
  </si>
  <si>
    <t>QR5394</t>
  </si>
  <si>
    <t>FY7458</t>
  </si>
  <si>
    <t>BA8179</t>
  </si>
  <si>
    <t>VJ720</t>
  </si>
  <si>
    <t>K6813</t>
  </si>
  <si>
    <t>VN3853</t>
  </si>
  <si>
    <t>CX607</t>
  </si>
  <si>
    <t>TK8012</t>
  </si>
  <si>
    <t>TG586</t>
  </si>
  <si>
    <t>SQ154</t>
  </si>
  <si>
    <t>VA5474</t>
  </si>
  <si>
    <t>NZ3478</t>
  </si>
  <si>
    <t>NH6288</t>
  </si>
  <si>
    <t>LX9084</t>
  </si>
  <si>
    <t>LH9758</t>
  </si>
  <si>
    <t>KR702</t>
  </si>
  <si>
    <t>CZ6059</t>
  </si>
  <si>
    <t>KR508</t>
  </si>
  <si>
    <t>VA5476</t>
  </si>
  <si>
    <t>NZ3482</t>
  </si>
  <si>
    <t>AI8244</t>
  </si>
  <si>
    <t>AC5868</t>
  </si>
  <si>
    <t>SQ156</t>
  </si>
  <si>
    <t>AI8242</t>
  </si>
  <si>
    <t>AK162</t>
  </si>
  <si>
    <t>K6723</t>
  </si>
  <si>
    <t>MF8645</t>
  </si>
  <si>
    <t>BR265</t>
  </si>
  <si>
    <t>ZH155</t>
  </si>
  <si>
    <t>CA7985</t>
  </si>
  <si>
    <t>MF8727</t>
  </si>
  <si>
    <t>CZ8313</t>
  </si>
  <si>
    <t>TK4536</t>
  </si>
  <si>
    <t>KR938</t>
  </si>
  <si>
    <t>H12919</t>
  </si>
  <si>
    <t>KR930</t>
  </si>
  <si>
    <t>K6611</t>
  </si>
  <si>
    <t>9C7007</t>
  </si>
  <si>
    <t>8K802</t>
  </si>
  <si>
    <t>PG931</t>
  </si>
  <si>
    <t>AY6297</t>
  </si>
  <si>
    <t>EK4562</t>
  </si>
  <si>
    <t>JL5957</t>
  </si>
  <si>
    <t>EY7719</t>
  </si>
  <si>
    <t>TG7015</t>
  </si>
  <si>
    <t>SQ5491</t>
  </si>
  <si>
    <t>QR4374</t>
  </si>
  <si>
    <t>QF3438</t>
  </si>
  <si>
    <t>OS8693</t>
  </si>
  <si>
    <t>KC1931</t>
  </si>
  <si>
    <t>MF8669</t>
  </si>
  <si>
    <t>VN3805</t>
  </si>
  <si>
    <t>K6108</t>
  </si>
  <si>
    <t>UA7300</t>
  </si>
  <si>
    <t>OZ739</t>
  </si>
  <si>
    <t>MU759</t>
  </si>
  <si>
    <t>ZA638</t>
  </si>
  <si>
    <t>CZ323</t>
  </si>
  <si>
    <t>KR781</t>
  </si>
  <si>
    <t>CA7986</t>
  </si>
  <si>
    <t>ZH156</t>
  </si>
  <si>
    <t>MF8646</t>
  </si>
  <si>
    <t>K6669</t>
  </si>
  <si>
    <t>aircraft_id</t>
  </si>
  <si>
    <t>date</t>
  </si>
  <si>
    <t>actual_flight_duration</t>
  </si>
  <si>
    <t>actual_distance_km</t>
  </si>
  <si>
    <t>number_of_pax</t>
  </si>
  <si>
    <t>number_of_transit_pax</t>
  </si>
  <si>
    <t>cargo_weight_kg</t>
  </si>
  <si>
    <t>flight_number</t>
  </si>
  <si>
    <t>airline_code</t>
  </si>
  <si>
    <t>actual_departure_time</t>
  </si>
  <si>
    <t>actual_arrival_time</t>
  </si>
  <si>
    <t>departure_delay_minutes</t>
  </si>
  <si>
    <t>arrival_delay_minutes</t>
  </si>
  <si>
    <t>scheduled_departure_time</t>
  </si>
  <si>
    <t>scheduled_arrival_time</t>
  </si>
  <si>
    <t>flight_type</t>
  </si>
  <si>
    <t>AIRBUS-A320-3712</t>
  </si>
  <si>
    <t>BOEING-777-3440</t>
  </si>
  <si>
    <t>AIRBUS-A320-6427</t>
  </si>
  <si>
    <t>AIRBUS-A320-0615</t>
  </si>
  <si>
    <t>EMBRAER-E190-2591</t>
  </si>
  <si>
    <t>EMBRAER-E190-7938</t>
  </si>
  <si>
    <t>CESSNA-172-7347</t>
  </si>
  <si>
    <t>BOEING-737-800-1219</t>
  </si>
  <si>
    <t>BOEING-747-8-8326</t>
  </si>
  <si>
    <t>AIRBUS-A320-2708</t>
  </si>
  <si>
    <t>BOEING-737-800-0296</t>
  </si>
  <si>
    <t>EMBRAER-E190-0566</t>
  </si>
  <si>
    <t>BOEING-777-6942</t>
  </si>
  <si>
    <t>GULFSTREAM-G650-0007</t>
  </si>
  <si>
    <t>BOEING-747-8-4055</t>
  </si>
  <si>
    <t>EMBRAER-E190-0039</t>
  </si>
  <si>
    <t>BOEING-777-6757</t>
  </si>
  <si>
    <t>BOEING-747-8-0590</t>
  </si>
  <si>
    <t>GULFSTREAM-G650-3386</t>
  </si>
  <si>
    <t>BOMBARDIER-Global 6000-7444</t>
  </si>
  <si>
    <t>GULFSTREAM-G650-1568</t>
  </si>
  <si>
    <t>AIRBUS-A320-1249</t>
  </si>
  <si>
    <t>CESSNA-172-5448</t>
  </si>
  <si>
    <t>BOEING-737-800-3970</t>
  </si>
  <si>
    <t>AIRBUS-A380-9920</t>
  </si>
  <si>
    <t>EMBRAER-E190-5356</t>
  </si>
  <si>
    <t>BOEING-777-3402</t>
  </si>
  <si>
    <t>BEECHCRAFT-King Air 350-2659</t>
  </si>
  <si>
    <t>EMBRAER-E190-0703</t>
  </si>
  <si>
    <t>EMBRAER-E190-1873</t>
  </si>
  <si>
    <t>EMBRAER-E190-9658</t>
  </si>
  <si>
    <t>BOEING-747-8-5118</t>
  </si>
  <si>
    <t>BOEING-737-800-7150</t>
  </si>
  <si>
    <t>AIRBUS-A380-6345</t>
  </si>
  <si>
    <t>CESSNA-172-4120</t>
  </si>
  <si>
    <t>GULFSTREAM-G650-8766</t>
  </si>
  <si>
    <t>BOMBARDIER-Global 6000-2785</t>
  </si>
  <si>
    <t>AIRBUS-A320-8687</t>
  </si>
  <si>
    <t>GULFSTREAM-G650-3249</t>
  </si>
  <si>
    <t>GULFSTREAM-G650-3826</t>
  </si>
  <si>
    <t>BOEING-747-8-7095</t>
  </si>
  <si>
    <t>BOEING-737-800-2479</t>
  </si>
  <si>
    <t>AIRBUS-A320-9308</t>
  </si>
  <si>
    <t>BEECHCRAFT-King Air 350-3663</t>
  </si>
  <si>
    <t>BOEING-777-3518</t>
  </si>
  <si>
    <t>CESSNA-172-0561</t>
  </si>
  <si>
    <t>CESSNA-172-0915</t>
  </si>
  <si>
    <t>AIRBUS-A380-6637</t>
  </si>
  <si>
    <t>BEECHCRAFT-King Air 350-2876</t>
  </si>
  <si>
    <t>CESSNA-172-1025</t>
  </si>
  <si>
    <t>AIRBUS-A380-0165</t>
  </si>
  <si>
    <t>BOEING-747-8-4993</t>
  </si>
  <si>
    <t>AIRBUS-A380-1830</t>
  </si>
  <si>
    <t>CESSNA-172-4363</t>
  </si>
  <si>
    <t>BOEING-747-8-0415</t>
  </si>
  <si>
    <t>BOEING-777-6015</t>
  </si>
  <si>
    <t>BOEING-777-6175</t>
  </si>
  <si>
    <t>AIRBUS-A380-1270</t>
  </si>
  <si>
    <t>EMBRAER-E190-6837</t>
  </si>
  <si>
    <t>AIRBUS-A380-3135</t>
  </si>
  <si>
    <t>BOEING-747-8-0560</t>
  </si>
  <si>
    <t>CESSNA-172-3129</t>
  </si>
  <si>
    <t>BOEING-777-9683</t>
  </si>
  <si>
    <t>AIRBUS-A320-3711</t>
  </si>
  <si>
    <t>GULFSTREAM-G650-2070</t>
  </si>
  <si>
    <t>CESSNA-172-1066</t>
  </si>
  <si>
    <t>EMBRAER-E190-6147</t>
  </si>
  <si>
    <t>BOEING-777-6668</t>
  </si>
  <si>
    <t>CESSNA-172-9160</t>
  </si>
  <si>
    <t>airline_icao</t>
  </si>
  <si>
    <t>CQH</t>
  </si>
  <si>
    <t>KHV</t>
  </si>
  <si>
    <t>AXM</t>
  </si>
  <si>
    <t>FIN</t>
  </si>
  <si>
    <t>CPA</t>
  </si>
  <si>
    <t>KME</t>
  </si>
  <si>
    <t>QTR</t>
  </si>
  <si>
    <t>FFM</t>
  </si>
  <si>
    <t>KLM</t>
  </si>
  <si>
    <t>KTC</t>
  </si>
  <si>
    <t>MAS</t>
  </si>
  <si>
    <t>UAE</t>
  </si>
  <si>
    <t>CES</t>
  </si>
  <si>
    <t>HVN</t>
  </si>
  <si>
    <t>AIC</t>
  </si>
  <si>
    <t>ANZ</t>
  </si>
  <si>
    <t>SIA</t>
  </si>
  <si>
    <t>VOZ</t>
  </si>
  <si>
    <t>THA</t>
  </si>
  <si>
    <t>KZR</t>
  </si>
  <si>
    <t>SWR</t>
  </si>
  <si>
    <t>AUA</t>
  </si>
  <si>
    <t>BKP</t>
  </si>
  <si>
    <t>QFA</t>
  </si>
  <si>
    <t>JTL</t>
  </si>
  <si>
    <t>THY</t>
  </si>
  <si>
    <t>GIA</t>
  </si>
  <si>
    <t>VJC</t>
  </si>
  <si>
    <t>SWM</t>
  </si>
  <si>
    <t>CSN</t>
  </si>
  <si>
    <t>ETD</t>
  </si>
  <si>
    <t>UAL</t>
  </si>
  <si>
    <t>AAR</t>
  </si>
  <si>
    <t>AFR</t>
  </si>
  <si>
    <t>BAW</t>
  </si>
  <si>
    <t>ANA</t>
  </si>
  <si>
    <t>DLH</t>
  </si>
  <si>
    <t>ACA</t>
  </si>
  <si>
    <t>CXA</t>
  </si>
  <si>
    <t>EVA</t>
  </si>
  <si>
    <t>CSZ</t>
  </si>
  <si>
    <t>CCA</t>
  </si>
  <si>
    <t>KMI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</si>
</sst>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2" fillId="0" borderId="0" xfId="0" applyFont="1"/>
    <xf numFmtId="22" fontId="1" fillId="0" borderId="0" xfId="0" applyNumberFormat="1" applyFon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E071A-1A5D-4EFD-A4B5-29E77A666B66}">
  <dimension ref="A1:R152"/>
  <sheetViews>
    <sheetView tabSelected="1" workbookViewId="0">
      <selection activeCell="E7" sqref="E7"/>
    </sheetView>
  </sheetViews>
  <sheetFormatPr defaultRowHeight="14.4" x14ac:dyDescent="0.3"/>
  <cols>
    <col min="1" max="1" width="16.5546875" customWidth="1"/>
    <col min="2" max="2" width="30.44140625" customWidth="1"/>
    <col min="3" max="3" width="11.5546875" customWidth="1"/>
    <col min="4" max="4" width="13.21875" customWidth="1"/>
    <col min="5" max="5" width="14.21875" customWidth="1"/>
    <col min="6" max="6" width="25.109375" style="5" customWidth="1"/>
    <col min="7" max="7" width="22.21875" customWidth="1"/>
    <col min="8" max="8" width="21.44140625" style="5" customWidth="1"/>
    <col min="9" max="9" width="23.21875" customWidth="1"/>
    <col min="10" max="10" width="23.109375" style="6" customWidth="1"/>
    <col min="11" max="11" width="21.44140625" customWidth="1"/>
    <col min="12" max="12" width="20.6640625" customWidth="1"/>
    <col min="13" max="13" width="18.88671875" customWidth="1"/>
    <col min="14" max="14" width="13.77734375" customWidth="1"/>
    <col min="15" max="15" width="15.44140625" customWidth="1"/>
    <col min="16" max="16" width="20.88671875" customWidth="1"/>
    <col min="17" max="17" width="11.44140625" style="5" customWidth="1"/>
    <col min="18" max="18" width="15.44140625" customWidth="1"/>
  </cols>
  <sheetData>
    <row r="1" spans="1:18" x14ac:dyDescent="0.3">
      <c r="A1" t="s">
        <v>184</v>
      </c>
      <c r="B1" t="s">
        <v>177</v>
      </c>
      <c r="C1" t="s">
        <v>185</v>
      </c>
      <c r="D1" t="s">
        <v>262</v>
      </c>
      <c r="E1" t="s">
        <v>178</v>
      </c>
      <c r="F1" s="3" t="s">
        <v>190</v>
      </c>
      <c r="G1" t="s">
        <v>186</v>
      </c>
      <c r="H1" s="3" t="s">
        <v>191</v>
      </c>
      <c r="I1" t="s">
        <v>187</v>
      </c>
      <c r="J1" s="6" t="s">
        <v>188</v>
      </c>
      <c r="K1" t="s">
        <v>189</v>
      </c>
      <c r="L1" t="s">
        <v>179</v>
      </c>
      <c r="M1" t="s">
        <v>180</v>
      </c>
      <c r="N1" t="s">
        <v>0</v>
      </c>
      <c r="O1" t="s">
        <v>181</v>
      </c>
      <c r="P1" t="s">
        <v>182</v>
      </c>
      <c r="Q1" s="3" t="s">
        <v>192</v>
      </c>
      <c r="R1" t="s">
        <v>183</v>
      </c>
    </row>
    <row r="2" spans="1:18" x14ac:dyDescent="0.3">
      <c r="A2" t="s">
        <v>46</v>
      </c>
      <c r="B2" t="s">
        <v>193</v>
      </c>
      <c r="C2" t="s">
        <v>2</v>
      </c>
      <c r="D2" t="s">
        <v>263</v>
      </c>
      <c r="E2" s="1">
        <v>45785</v>
      </c>
      <c r="F2" s="4">
        <v>45785.361111111109</v>
      </c>
      <c r="G2" s="2">
        <v>45785.363888888889</v>
      </c>
      <c r="H2" s="4">
        <v>45785.576388888891</v>
      </c>
      <c r="I2" s="2">
        <v>45785.568055555559</v>
      </c>
      <c r="J2" s="6">
        <f>(G2 - F2) * 1440</f>
        <v>4.0000000025611371</v>
      </c>
      <c r="K2" s="6">
        <f>(I2 -H2) * 1440</f>
        <v>-11.999999997206032</v>
      </c>
      <c r="L2" s="6">
        <f>(I2 -G2) * 1440</f>
        <v>294.00000000488944</v>
      </c>
      <c r="M2">
        <v>2300</v>
      </c>
      <c r="N2" t="s">
        <v>1</v>
      </c>
      <c r="O2">
        <f ca="1">CHOOSE(RANDBETWEEN(1,3), RANDBETWEEN(100,150), RANDBETWEEN(151,220), RANDBETWEEN(221,300))</f>
        <v>192</v>
      </c>
      <c r="P2">
        <f ca="1">ROUND(O2 * RANDBETWEEN(0,30)/100, 0)</f>
        <v>25</v>
      </c>
      <c r="Q2" s="5" t="str">
        <f ca="1">CHOOSE(RANDBETWEEN(1,3), "Passenger", "Passenger", "Cargo")</f>
        <v>Cargo</v>
      </c>
      <c r="R2">
        <f ca="1">IF(Q2="Cargo", RANDBETWEEN(10000,30000), RANDBETWEEN(500,5000))</f>
        <v>15985</v>
      </c>
    </row>
    <row r="3" spans="1:18" x14ac:dyDescent="0.3">
      <c r="A3" t="s">
        <v>47</v>
      </c>
      <c r="B3" t="s">
        <v>194</v>
      </c>
      <c r="C3" t="s">
        <v>3</v>
      </c>
      <c r="D3" t="s">
        <v>264</v>
      </c>
      <c r="E3" s="1">
        <v>45785</v>
      </c>
      <c r="F3" s="4">
        <v>45785.357638888891</v>
      </c>
      <c r="G3" s="2">
        <v>45785.352777777778</v>
      </c>
      <c r="H3" s="4">
        <v>45785.524305555555</v>
      </c>
      <c r="I3" s="2">
        <v>45785.496527777781</v>
      </c>
      <c r="J3" s="6">
        <f t="shared" ref="J3:J66" si="0">(G3 - F3) * 1440</f>
        <v>-7.0000000018626451</v>
      </c>
      <c r="K3" s="6">
        <f t="shared" ref="K3:K66" si="1">(I3 -H3) * 1440</f>
        <v>-39.999999994179234</v>
      </c>
      <c r="L3" s="6">
        <f t="shared" ref="L3:L66" si="2">(I3 -G3) * 1440</f>
        <v>207.00000000419095</v>
      </c>
      <c r="M3">
        <v>1500</v>
      </c>
      <c r="N3" t="s">
        <v>1</v>
      </c>
      <c r="O3">
        <f t="shared" ref="O3:O66" ca="1" si="3">CHOOSE(RANDBETWEEN(1,3), RANDBETWEEN(100,150), RANDBETWEEN(151,220), RANDBETWEEN(221,300))</f>
        <v>234</v>
      </c>
      <c r="P3">
        <f t="shared" ref="P3:P66" ca="1" si="4">ROUND(O3 * RANDBETWEEN(0,30)/100, 0)</f>
        <v>26</v>
      </c>
      <c r="Q3" s="5" t="str">
        <f t="shared" ref="Q3:Q66" ca="1" si="5">CHOOSE(RANDBETWEEN(1,3), "Passenger", "Passenger", "Cargo")</f>
        <v>Passenger</v>
      </c>
      <c r="R3">
        <f t="shared" ref="R3:R66" ca="1" si="6">IF(Q3="Cargo", RANDBETWEEN(10000,30000), RANDBETWEEN(500,5000))</f>
        <v>2878</v>
      </c>
    </row>
    <row r="4" spans="1:18" x14ac:dyDescent="0.3">
      <c r="A4" t="s">
        <v>48</v>
      </c>
      <c r="B4" t="s">
        <v>195</v>
      </c>
      <c r="C4" t="s">
        <v>4</v>
      </c>
      <c r="D4" t="s">
        <v>265</v>
      </c>
      <c r="E4" s="1">
        <v>45785</v>
      </c>
      <c r="F4" s="4">
        <v>45785.40625</v>
      </c>
      <c r="G4" s="2">
        <v>45785.412499999999</v>
      </c>
      <c r="H4" s="4">
        <v>45785.465277777781</v>
      </c>
      <c r="I4" s="2">
        <v>45785.452777777777</v>
      </c>
      <c r="J4" s="6">
        <f t="shared" si="0"/>
        <v>8.9999999979045242</v>
      </c>
      <c r="K4" s="6">
        <f t="shared" si="1"/>
        <v>-18.000000006286427</v>
      </c>
      <c r="L4" s="6">
        <f t="shared" si="2"/>
        <v>58.000000000465661</v>
      </c>
      <c r="M4">
        <v>530</v>
      </c>
      <c r="N4" t="s">
        <v>1</v>
      </c>
      <c r="O4">
        <f t="shared" ca="1" si="3"/>
        <v>240</v>
      </c>
      <c r="P4">
        <f t="shared" ca="1" si="4"/>
        <v>7</v>
      </c>
      <c r="Q4" s="5" t="str">
        <f t="shared" ca="1" si="5"/>
        <v>Passenger</v>
      </c>
      <c r="R4">
        <f t="shared" ca="1" si="6"/>
        <v>4723</v>
      </c>
    </row>
    <row r="5" spans="1:18" x14ac:dyDescent="0.3">
      <c r="A5" t="s">
        <v>49</v>
      </c>
      <c r="B5" t="s">
        <v>196</v>
      </c>
      <c r="C5" t="s">
        <v>5</v>
      </c>
      <c r="D5" t="s">
        <v>266</v>
      </c>
      <c r="E5" s="1">
        <v>45785</v>
      </c>
      <c r="F5" s="4">
        <v>45785.475694444445</v>
      </c>
      <c r="G5" s="2">
        <v>45785.484027777777</v>
      </c>
      <c r="H5" s="4">
        <v>45785.635416666664</v>
      </c>
      <c r="I5" s="2">
        <v>45785.616666666669</v>
      </c>
      <c r="J5" s="6">
        <f t="shared" si="0"/>
        <v>11.999999997206032</v>
      </c>
      <c r="K5" s="6">
        <f t="shared" si="1"/>
        <v>-26.999999993713573</v>
      </c>
      <c r="L5" s="6">
        <f t="shared" si="2"/>
        <v>191.00000000442378</v>
      </c>
      <c r="M5">
        <v>1500</v>
      </c>
      <c r="N5" t="s">
        <v>1</v>
      </c>
      <c r="O5">
        <f t="shared" ca="1" si="3"/>
        <v>115</v>
      </c>
      <c r="P5">
        <f t="shared" ca="1" si="4"/>
        <v>33</v>
      </c>
      <c r="Q5" s="5" t="str">
        <f t="shared" ca="1" si="5"/>
        <v>Passenger</v>
      </c>
      <c r="R5">
        <f t="shared" ca="1" si="6"/>
        <v>1702</v>
      </c>
    </row>
    <row r="6" spans="1:18" x14ac:dyDescent="0.3">
      <c r="A6" t="s">
        <v>50</v>
      </c>
      <c r="B6" t="s">
        <v>197</v>
      </c>
      <c r="C6" t="s">
        <v>6</v>
      </c>
      <c r="D6" t="s">
        <v>267</v>
      </c>
      <c r="E6" s="1">
        <v>45785</v>
      </c>
      <c r="F6" s="4">
        <v>45785.475694444445</v>
      </c>
      <c r="G6" s="2">
        <v>45785.484027777777</v>
      </c>
      <c r="H6" s="4">
        <v>45785.635416666664</v>
      </c>
      <c r="I6" s="2">
        <v>45785.616666666669</v>
      </c>
      <c r="J6" s="6">
        <f t="shared" si="0"/>
        <v>11.999999997206032</v>
      </c>
      <c r="K6" s="6">
        <f t="shared" si="1"/>
        <v>-26.999999993713573</v>
      </c>
      <c r="L6" s="6">
        <f t="shared" si="2"/>
        <v>191.00000000442378</v>
      </c>
      <c r="M6">
        <v>1500</v>
      </c>
      <c r="N6" t="s">
        <v>1</v>
      </c>
      <c r="O6">
        <f t="shared" ca="1" si="3"/>
        <v>289</v>
      </c>
      <c r="P6">
        <f t="shared" ca="1" si="4"/>
        <v>32</v>
      </c>
      <c r="Q6" s="5" t="str">
        <f t="shared" ca="1" si="5"/>
        <v>Cargo</v>
      </c>
      <c r="R6">
        <f t="shared" ca="1" si="6"/>
        <v>29971</v>
      </c>
    </row>
    <row r="7" spans="1:18" x14ac:dyDescent="0.3">
      <c r="A7" t="s">
        <v>51</v>
      </c>
      <c r="B7" t="s">
        <v>198</v>
      </c>
      <c r="C7" t="s">
        <v>7</v>
      </c>
      <c r="D7" t="s">
        <v>268</v>
      </c>
      <c r="E7" s="1">
        <v>45785</v>
      </c>
      <c r="F7" s="4">
        <v>45785.322916666664</v>
      </c>
      <c r="G7" s="2">
        <v>45785.327777777777</v>
      </c>
      <c r="H7" s="4">
        <v>45785.475694444445</v>
      </c>
      <c r="I7" s="2">
        <v>45785.459722222222</v>
      </c>
      <c r="J7" s="6">
        <f t="shared" si="0"/>
        <v>7.0000000018626451</v>
      </c>
      <c r="K7" s="6">
        <f t="shared" si="1"/>
        <v>-23.000000001629815</v>
      </c>
      <c r="L7" s="6">
        <f t="shared" si="2"/>
        <v>190.00000000116415</v>
      </c>
      <c r="M7">
        <v>1500</v>
      </c>
      <c r="N7" t="s">
        <v>1</v>
      </c>
      <c r="O7">
        <f t="shared" ca="1" si="3"/>
        <v>136</v>
      </c>
      <c r="P7">
        <f t="shared" ca="1" si="4"/>
        <v>0</v>
      </c>
      <c r="Q7" s="5" t="str">
        <f t="shared" ca="1" si="5"/>
        <v>Passenger</v>
      </c>
      <c r="R7">
        <f t="shared" ca="1" si="6"/>
        <v>1329</v>
      </c>
    </row>
    <row r="8" spans="1:18" x14ac:dyDescent="0.3">
      <c r="A8" t="s">
        <v>52</v>
      </c>
      <c r="B8" t="s">
        <v>199</v>
      </c>
      <c r="C8" t="s">
        <v>8</v>
      </c>
      <c r="D8" t="s">
        <v>269</v>
      </c>
      <c r="E8" s="1">
        <v>45785</v>
      </c>
      <c r="F8" s="4">
        <v>45785.475694444445</v>
      </c>
      <c r="G8" s="2">
        <v>45785.484027777777</v>
      </c>
      <c r="H8" s="4">
        <v>45785.635416666664</v>
      </c>
      <c r="I8" s="2">
        <v>45785.616666666669</v>
      </c>
      <c r="J8" s="6">
        <f t="shared" si="0"/>
        <v>11.999999997206032</v>
      </c>
      <c r="K8" s="6">
        <f t="shared" si="1"/>
        <v>-26.999999993713573</v>
      </c>
      <c r="L8" s="6">
        <f t="shared" si="2"/>
        <v>191.00000000442378</v>
      </c>
      <c r="M8">
        <v>1500</v>
      </c>
      <c r="N8" t="s">
        <v>1</v>
      </c>
      <c r="O8">
        <f t="shared" ca="1" si="3"/>
        <v>169</v>
      </c>
      <c r="P8">
        <f t="shared" ca="1" si="4"/>
        <v>41</v>
      </c>
      <c r="Q8" s="5" t="str">
        <f t="shared" ca="1" si="5"/>
        <v>Passenger</v>
      </c>
      <c r="R8">
        <f t="shared" ca="1" si="6"/>
        <v>1011</v>
      </c>
    </row>
    <row r="9" spans="1:18" x14ac:dyDescent="0.3">
      <c r="A9" t="s">
        <v>53</v>
      </c>
      <c r="B9" t="s">
        <v>200</v>
      </c>
      <c r="C9" t="s">
        <v>4</v>
      </c>
      <c r="D9" t="s">
        <v>265</v>
      </c>
      <c r="E9" s="1">
        <v>45785</v>
      </c>
      <c r="F9" s="4">
        <v>45785.291666666664</v>
      </c>
      <c r="G9" s="2">
        <v>45785.293749999997</v>
      </c>
      <c r="H9" s="4">
        <v>45785.413194444445</v>
      </c>
      <c r="I9" s="2">
        <v>45785.398611111108</v>
      </c>
      <c r="J9" s="6">
        <f t="shared" si="0"/>
        <v>2.9999999993015081</v>
      </c>
      <c r="K9" s="6">
        <f t="shared" si="1"/>
        <v>-21.000000005587935</v>
      </c>
      <c r="L9" s="6">
        <f t="shared" si="2"/>
        <v>150.99999999976717</v>
      </c>
      <c r="M9">
        <v>1050</v>
      </c>
      <c r="N9" t="s">
        <v>1</v>
      </c>
      <c r="O9">
        <f t="shared" ca="1" si="3"/>
        <v>269</v>
      </c>
      <c r="P9">
        <f t="shared" ca="1" si="4"/>
        <v>19</v>
      </c>
      <c r="Q9" s="5" t="str">
        <f t="shared" ca="1" si="5"/>
        <v>Passenger</v>
      </c>
      <c r="R9">
        <f t="shared" ca="1" si="6"/>
        <v>4423</v>
      </c>
    </row>
    <row r="10" spans="1:18" x14ac:dyDescent="0.3">
      <c r="A10" t="s">
        <v>54</v>
      </c>
      <c r="B10" t="s">
        <v>201</v>
      </c>
      <c r="C10" t="s">
        <v>4</v>
      </c>
      <c r="D10" t="s">
        <v>265</v>
      </c>
      <c r="E10" s="1">
        <v>45785</v>
      </c>
      <c r="F10" s="4">
        <v>45785.506944444445</v>
      </c>
      <c r="G10" s="2">
        <v>45785.517361111109</v>
      </c>
      <c r="H10" s="4">
        <v>45785.631944444445</v>
      </c>
      <c r="I10" s="2">
        <v>45785.629166666666</v>
      </c>
      <c r="J10" s="6">
        <f t="shared" si="0"/>
        <v>14.99999999650754</v>
      </c>
      <c r="K10" s="6">
        <f t="shared" si="1"/>
        <v>-4.0000000025611371</v>
      </c>
      <c r="L10" s="6">
        <f t="shared" si="2"/>
        <v>161.00000000093132</v>
      </c>
      <c r="M10">
        <v>1050</v>
      </c>
      <c r="N10" t="s">
        <v>1</v>
      </c>
      <c r="O10">
        <f t="shared" ca="1" si="3"/>
        <v>176</v>
      </c>
      <c r="P10">
        <f t="shared" ca="1" si="4"/>
        <v>19</v>
      </c>
      <c r="Q10" s="5" t="str">
        <f t="shared" ca="1" si="5"/>
        <v>Passenger</v>
      </c>
      <c r="R10">
        <f t="shared" ca="1" si="6"/>
        <v>3136</v>
      </c>
    </row>
    <row r="11" spans="1:18" x14ac:dyDescent="0.3">
      <c r="A11" t="s">
        <v>55</v>
      </c>
      <c r="B11" t="s">
        <v>202</v>
      </c>
      <c r="C11" t="s">
        <v>9</v>
      </c>
      <c r="D11" t="s">
        <v>270</v>
      </c>
      <c r="E11" s="1">
        <v>45785</v>
      </c>
      <c r="F11" s="4">
        <v>45785.465277777781</v>
      </c>
      <c r="G11" s="2">
        <v>45785.468055555553</v>
      </c>
      <c r="H11" s="4">
        <v>45785.583333333336</v>
      </c>
      <c r="I11" s="2">
        <v>45785.569444444445</v>
      </c>
      <c r="J11" s="6">
        <f t="shared" si="0"/>
        <v>3.9999999920837581</v>
      </c>
      <c r="K11" s="6">
        <f t="shared" si="1"/>
        <v>-20.000000002328306</v>
      </c>
      <c r="L11" s="6">
        <f t="shared" si="2"/>
        <v>146.00000000442378</v>
      </c>
      <c r="M11">
        <v>1050</v>
      </c>
      <c r="N11" t="s">
        <v>1</v>
      </c>
      <c r="O11">
        <f t="shared" ca="1" si="3"/>
        <v>158</v>
      </c>
      <c r="P11">
        <f t="shared" ca="1" si="4"/>
        <v>5</v>
      </c>
      <c r="Q11" s="5" t="str">
        <f t="shared" ca="1" si="5"/>
        <v>Passenger</v>
      </c>
      <c r="R11">
        <f t="shared" ca="1" si="6"/>
        <v>767</v>
      </c>
    </row>
    <row r="12" spans="1:18" x14ac:dyDescent="0.3">
      <c r="A12" t="s">
        <v>56</v>
      </c>
      <c r="B12" t="s">
        <v>203</v>
      </c>
      <c r="C12" t="s">
        <v>10</v>
      </c>
      <c r="D12" t="s">
        <v>271</v>
      </c>
      <c r="E12" s="1">
        <v>45785</v>
      </c>
      <c r="F12" s="4">
        <v>45785.465277777781</v>
      </c>
      <c r="G12" s="2">
        <v>45785.468055555553</v>
      </c>
      <c r="H12" s="4">
        <v>45785.583333333336</v>
      </c>
      <c r="I12" s="2">
        <v>45785.569444444445</v>
      </c>
      <c r="J12" s="6">
        <f t="shared" si="0"/>
        <v>3.9999999920837581</v>
      </c>
      <c r="K12" s="6">
        <f t="shared" si="1"/>
        <v>-20.000000002328306</v>
      </c>
      <c r="L12" s="6">
        <f t="shared" si="2"/>
        <v>146.00000000442378</v>
      </c>
      <c r="M12">
        <v>1050</v>
      </c>
      <c r="N12" t="s">
        <v>1</v>
      </c>
      <c r="O12">
        <f t="shared" ca="1" si="3"/>
        <v>101</v>
      </c>
      <c r="P12">
        <f t="shared" ca="1" si="4"/>
        <v>29</v>
      </c>
      <c r="Q12" s="5" t="str">
        <f t="shared" ca="1" si="5"/>
        <v>Passenger</v>
      </c>
      <c r="R12">
        <f t="shared" ca="1" si="6"/>
        <v>1680</v>
      </c>
    </row>
    <row r="13" spans="1:18" x14ac:dyDescent="0.3">
      <c r="A13" t="s">
        <v>57</v>
      </c>
      <c r="B13" t="s">
        <v>204</v>
      </c>
      <c r="C13" t="s">
        <v>11</v>
      </c>
      <c r="D13" t="s">
        <v>272</v>
      </c>
      <c r="E13" s="1">
        <v>45785</v>
      </c>
      <c r="F13" s="4">
        <v>45785.291666666664</v>
      </c>
      <c r="G13" s="2">
        <v>45785.291666666664</v>
      </c>
      <c r="H13" s="4">
        <v>45785.413194444445</v>
      </c>
      <c r="I13" s="2">
        <v>45785.413194444445</v>
      </c>
      <c r="J13" s="6">
        <f t="shared" si="0"/>
        <v>0</v>
      </c>
      <c r="K13" s="6">
        <f t="shared" si="1"/>
        <v>0</v>
      </c>
      <c r="L13" s="6">
        <f t="shared" si="2"/>
        <v>175.00000000465661</v>
      </c>
      <c r="M13">
        <v>1050</v>
      </c>
      <c r="N13" t="s">
        <v>1</v>
      </c>
      <c r="O13">
        <f t="shared" ca="1" si="3"/>
        <v>104</v>
      </c>
      <c r="P13">
        <f t="shared" ca="1" si="4"/>
        <v>21</v>
      </c>
      <c r="Q13" s="5" t="str">
        <f t="shared" ca="1" si="5"/>
        <v>Passenger</v>
      </c>
      <c r="R13">
        <f t="shared" ca="1" si="6"/>
        <v>1395</v>
      </c>
    </row>
    <row r="14" spans="1:18" x14ac:dyDescent="0.3">
      <c r="A14" t="s">
        <v>58</v>
      </c>
      <c r="B14" t="s">
        <v>205</v>
      </c>
      <c r="C14" t="s">
        <v>12</v>
      </c>
      <c r="D14" t="s">
        <v>273</v>
      </c>
      <c r="E14" s="1">
        <v>45785</v>
      </c>
      <c r="F14" s="4">
        <v>45785.465277777781</v>
      </c>
      <c r="G14" s="2">
        <v>45785.468055555553</v>
      </c>
      <c r="H14" s="4">
        <v>45785.583333333336</v>
      </c>
      <c r="I14" s="2">
        <v>45785.569444444445</v>
      </c>
      <c r="J14" s="6">
        <f t="shared" si="0"/>
        <v>3.9999999920837581</v>
      </c>
      <c r="K14" s="6">
        <f t="shared" si="1"/>
        <v>-20.000000002328306</v>
      </c>
      <c r="L14" s="6">
        <f t="shared" si="2"/>
        <v>146.00000000442378</v>
      </c>
      <c r="M14">
        <v>1050</v>
      </c>
      <c r="N14" t="s">
        <v>1</v>
      </c>
      <c r="O14">
        <f t="shared" ca="1" si="3"/>
        <v>195</v>
      </c>
      <c r="P14">
        <f t="shared" ca="1" si="4"/>
        <v>51</v>
      </c>
      <c r="Q14" s="5" t="str">
        <f t="shared" ca="1" si="5"/>
        <v>Passenger</v>
      </c>
      <c r="R14">
        <f t="shared" ca="1" si="6"/>
        <v>3729</v>
      </c>
    </row>
    <row r="15" spans="1:18" x14ac:dyDescent="0.3">
      <c r="A15" t="s">
        <v>59</v>
      </c>
      <c r="B15" t="s">
        <v>206</v>
      </c>
      <c r="C15" t="s">
        <v>8</v>
      </c>
      <c r="D15" t="s">
        <v>269</v>
      </c>
      <c r="E15" s="1">
        <v>45785</v>
      </c>
      <c r="F15" s="4">
        <v>45785.465277777781</v>
      </c>
      <c r="G15" s="2">
        <v>45785.468055555553</v>
      </c>
      <c r="H15" s="4">
        <v>45785.583333333336</v>
      </c>
      <c r="I15" s="2">
        <v>45785.569444444445</v>
      </c>
      <c r="J15" s="6">
        <f t="shared" si="0"/>
        <v>3.9999999920837581</v>
      </c>
      <c r="K15" s="6">
        <f t="shared" si="1"/>
        <v>-20.000000002328306</v>
      </c>
      <c r="L15" s="6">
        <f t="shared" si="2"/>
        <v>146.00000000442378</v>
      </c>
      <c r="M15">
        <v>1050</v>
      </c>
      <c r="N15" t="s">
        <v>1</v>
      </c>
      <c r="O15">
        <f t="shared" ca="1" si="3"/>
        <v>145</v>
      </c>
      <c r="P15">
        <f t="shared" ca="1" si="4"/>
        <v>44</v>
      </c>
      <c r="Q15" s="5" t="str">
        <f t="shared" ca="1" si="5"/>
        <v>Cargo</v>
      </c>
      <c r="R15">
        <f t="shared" ca="1" si="6"/>
        <v>17002</v>
      </c>
    </row>
    <row r="16" spans="1:18" x14ac:dyDescent="0.3">
      <c r="A16" t="s">
        <v>60</v>
      </c>
      <c r="B16" t="s">
        <v>207</v>
      </c>
      <c r="C16" t="s">
        <v>13</v>
      </c>
      <c r="D16" t="s">
        <v>274</v>
      </c>
      <c r="E16" s="1">
        <v>45785</v>
      </c>
      <c r="F16" s="4">
        <v>45785.392361111109</v>
      </c>
      <c r="G16" s="2">
        <v>45785.394444444442</v>
      </c>
      <c r="H16" s="4">
        <v>45785.444444444445</v>
      </c>
      <c r="I16" s="2">
        <v>45785.4375</v>
      </c>
      <c r="J16" s="6">
        <f t="shared" si="0"/>
        <v>2.9999999993015081</v>
      </c>
      <c r="K16" s="6">
        <f t="shared" si="1"/>
        <v>-10.000000001164153</v>
      </c>
      <c r="L16" s="6">
        <f t="shared" si="2"/>
        <v>62.000000003026798</v>
      </c>
      <c r="M16">
        <v>530</v>
      </c>
      <c r="N16" t="s">
        <v>1</v>
      </c>
      <c r="O16">
        <f t="shared" ca="1" si="3"/>
        <v>217</v>
      </c>
      <c r="P16">
        <f t="shared" ca="1" si="4"/>
        <v>17</v>
      </c>
      <c r="Q16" s="5" t="str">
        <f t="shared" ca="1" si="5"/>
        <v>Cargo</v>
      </c>
      <c r="R16">
        <f t="shared" ca="1" si="6"/>
        <v>12315</v>
      </c>
    </row>
    <row r="17" spans="1:18" x14ac:dyDescent="0.3">
      <c r="A17" t="s">
        <v>61</v>
      </c>
      <c r="B17" t="s">
        <v>208</v>
      </c>
      <c r="C17" t="s">
        <v>14</v>
      </c>
      <c r="D17" t="s">
        <v>275</v>
      </c>
      <c r="E17" s="1">
        <v>45785</v>
      </c>
      <c r="F17" s="4">
        <v>45785.006944444445</v>
      </c>
      <c r="G17" s="2">
        <v>45785.025694444441</v>
      </c>
      <c r="H17" s="4">
        <v>45785.225694444445</v>
      </c>
      <c r="I17" s="2">
        <v>45785.236111111109</v>
      </c>
      <c r="J17" s="6">
        <f t="shared" si="0"/>
        <v>26.999999993713573</v>
      </c>
      <c r="K17" s="6">
        <f t="shared" si="1"/>
        <v>14.99999999650754</v>
      </c>
      <c r="L17" s="6">
        <f t="shared" si="2"/>
        <v>303.00000000279397</v>
      </c>
      <c r="M17">
        <v>2300</v>
      </c>
      <c r="N17" t="s">
        <v>1</v>
      </c>
      <c r="O17">
        <f t="shared" ca="1" si="3"/>
        <v>124</v>
      </c>
      <c r="P17">
        <f t="shared" ca="1" si="4"/>
        <v>24</v>
      </c>
      <c r="Q17" s="5" t="str">
        <f t="shared" ca="1" si="5"/>
        <v>Passenger</v>
      </c>
      <c r="R17">
        <f t="shared" ca="1" si="6"/>
        <v>3271</v>
      </c>
    </row>
    <row r="18" spans="1:18" x14ac:dyDescent="0.3">
      <c r="A18" t="s">
        <v>62</v>
      </c>
      <c r="B18" t="s">
        <v>209</v>
      </c>
      <c r="C18" t="s">
        <v>3</v>
      </c>
      <c r="D18" t="s">
        <v>264</v>
      </c>
      <c r="E18" s="1">
        <v>45785</v>
      </c>
      <c r="F18" s="4">
        <v>45785.416666666664</v>
      </c>
      <c r="G18" s="2">
        <v>45785.439583333333</v>
      </c>
      <c r="H18" s="4">
        <v>45785.451388888891</v>
      </c>
      <c r="I18" s="2">
        <v>45785.460416666669</v>
      </c>
      <c r="J18" s="6">
        <f t="shared" si="0"/>
        <v>33.000000002793968</v>
      </c>
      <c r="K18" s="6">
        <f t="shared" si="1"/>
        <v>13.000000000465661</v>
      </c>
      <c r="L18" s="6">
        <f t="shared" si="2"/>
        <v>30.00000000349246</v>
      </c>
      <c r="M18">
        <v>230</v>
      </c>
      <c r="N18" t="s">
        <v>1</v>
      </c>
      <c r="O18">
        <f t="shared" ca="1" si="3"/>
        <v>114</v>
      </c>
      <c r="P18">
        <f t="shared" ca="1" si="4"/>
        <v>29</v>
      </c>
      <c r="Q18" s="5" t="str">
        <f t="shared" ca="1" si="5"/>
        <v>Cargo</v>
      </c>
      <c r="R18">
        <f t="shared" ca="1" si="6"/>
        <v>12742</v>
      </c>
    </row>
    <row r="19" spans="1:18" x14ac:dyDescent="0.3">
      <c r="A19" t="s">
        <v>63</v>
      </c>
      <c r="B19" t="s">
        <v>210</v>
      </c>
      <c r="C19" t="s">
        <v>3</v>
      </c>
      <c r="D19" t="s">
        <v>264</v>
      </c>
      <c r="E19" s="1">
        <v>45785</v>
      </c>
      <c r="F19" s="4">
        <v>45785.520833333336</v>
      </c>
      <c r="G19" s="2">
        <v>45785.523611111108</v>
      </c>
      <c r="H19" s="4">
        <v>45785.545138888891</v>
      </c>
      <c r="I19" s="2">
        <v>45785.543055555558</v>
      </c>
      <c r="J19" s="6">
        <f t="shared" si="0"/>
        <v>3.9999999920837581</v>
      </c>
      <c r="K19" s="6">
        <f t="shared" si="1"/>
        <v>-2.9999999993015081</v>
      </c>
      <c r="L19" s="6">
        <f t="shared" si="2"/>
        <v>28.000000007450581</v>
      </c>
      <c r="M19">
        <v>230</v>
      </c>
      <c r="N19" t="s">
        <v>1</v>
      </c>
      <c r="O19">
        <f t="shared" ca="1" si="3"/>
        <v>109</v>
      </c>
      <c r="P19">
        <f t="shared" ca="1" si="4"/>
        <v>19</v>
      </c>
      <c r="Q19" s="5" t="str">
        <f t="shared" ca="1" si="5"/>
        <v>Cargo</v>
      </c>
      <c r="R19">
        <f t="shared" ca="1" si="6"/>
        <v>21119</v>
      </c>
    </row>
    <row r="20" spans="1:18" x14ac:dyDescent="0.3">
      <c r="A20" t="s">
        <v>64</v>
      </c>
      <c r="B20" t="s">
        <v>211</v>
      </c>
      <c r="C20" t="s">
        <v>15</v>
      </c>
      <c r="D20" t="s">
        <v>276</v>
      </c>
      <c r="E20" s="1">
        <v>45785</v>
      </c>
      <c r="F20" s="4">
        <v>45785.416666666664</v>
      </c>
      <c r="G20" s="2">
        <v>45785.439583333333</v>
      </c>
      <c r="H20" s="4">
        <v>45785.451388888891</v>
      </c>
      <c r="I20" s="2">
        <v>45785.460416666669</v>
      </c>
      <c r="J20" s="6">
        <f t="shared" si="0"/>
        <v>33.000000002793968</v>
      </c>
      <c r="K20" s="6">
        <f t="shared" si="1"/>
        <v>13.000000000465661</v>
      </c>
      <c r="L20" s="6">
        <f t="shared" si="2"/>
        <v>30.00000000349246</v>
      </c>
      <c r="M20">
        <v>230</v>
      </c>
      <c r="N20" t="s">
        <v>1</v>
      </c>
      <c r="O20">
        <f ca="1">CHOOSE(RANDBETWEEN(1,3), RANDBETWEEN(100,150), RANDBETWEEN(151,220), RANDBETWEEN(221,300))</f>
        <v>215</v>
      </c>
      <c r="P20">
        <f t="shared" ca="1" si="4"/>
        <v>17</v>
      </c>
      <c r="Q20" s="5" t="str">
        <f t="shared" ca="1" si="5"/>
        <v>Passenger</v>
      </c>
      <c r="R20">
        <f t="shared" ca="1" si="6"/>
        <v>4759</v>
      </c>
    </row>
    <row r="21" spans="1:18" x14ac:dyDescent="0.3">
      <c r="A21" t="s">
        <v>65</v>
      </c>
      <c r="B21" t="s">
        <v>212</v>
      </c>
      <c r="C21" t="s">
        <v>15</v>
      </c>
      <c r="D21" t="s">
        <v>276</v>
      </c>
      <c r="E21" s="1">
        <v>45785</v>
      </c>
      <c r="F21" s="4">
        <v>45785.520833333336</v>
      </c>
      <c r="G21" s="2">
        <v>45785.523611111108</v>
      </c>
      <c r="H21" s="4">
        <v>45785.545138888891</v>
      </c>
      <c r="I21" s="2">
        <v>45785.543055555558</v>
      </c>
      <c r="J21" s="6">
        <f t="shared" si="0"/>
        <v>3.9999999920837581</v>
      </c>
      <c r="K21" s="6">
        <f t="shared" si="1"/>
        <v>-2.9999999993015081</v>
      </c>
      <c r="L21" s="6">
        <f t="shared" si="2"/>
        <v>28.000000007450581</v>
      </c>
      <c r="M21">
        <v>230</v>
      </c>
      <c r="N21" t="s">
        <v>1</v>
      </c>
      <c r="O21">
        <f t="shared" ca="1" si="3"/>
        <v>132</v>
      </c>
      <c r="P21">
        <f t="shared" ca="1" si="4"/>
        <v>34</v>
      </c>
      <c r="Q21" s="5" t="str">
        <f t="shared" ca="1" si="5"/>
        <v>Cargo</v>
      </c>
      <c r="R21">
        <f t="shared" ca="1" si="6"/>
        <v>17038</v>
      </c>
    </row>
    <row r="22" spans="1:18" x14ac:dyDescent="0.3">
      <c r="A22" t="s">
        <v>66</v>
      </c>
      <c r="B22" t="s">
        <v>213</v>
      </c>
      <c r="C22" t="s">
        <v>3</v>
      </c>
      <c r="D22" t="s">
        <v>264</v>
      </c>
      <c r="E22" s="1">
        <v>45785</v>
      </c>
      <c r="F22" s="4">
        <v>45785.590277777781</v>
      </c>
      <c r="G22" s="2">
        <v>45785.577777777777</v>
      </c>
      <c r="H22" s="4">
        <v>45785.635416666664</v>
      </c>
      <c r="I22" s="2">
        <v>45785.603472222225</v>
      </c>
      <c r="J22" s="6">
        <f t="shared" si="0"/>
        <v>-18.000000006286427</v>
      </c>
      <c r="K22" s="6">
        <f t="shared" si="1"/>
        <v>-45.99999999278225</v>
      </c>
      <c r="L22" s="6">
        <f t="shared" si="2"/>
        <v>37.000000005355105</v>
      </c>
      <c r="M22">
        <v>210</v>
      </c>
      <c r="N22" t="s">
        <v>1</v>
      </c>
      <c r="O22">
        <f t="shared" ca="1" si="3"/>
        <v>119</v>
      </c>
      <c r="P22">
        <f t="shared" ca="1" si="4"/>
        <v>8</v>
      </c>
      <c r="Q22" s="5" t="str">
        <f t="shared" ca="1" si="5"/>
        <v>Passenger</v>
      </c>
      <c r="R22">
        <f t="shared" ca="1" si="6"/>
        <v>1944</v>
      </c>
    </row>
    <row r="23" spans="1:18" x14ac:dyDescent="0.3">
      <c r="A23" t="s">
        <v>67</v>
      </c>
      <c r="B23" t="s">
        <v>214</v>
      </c>
      <c r="C23" t="s">
        <v>3</v>
      </c>
      <c r="D23" t="s">
        <v>264</v>
      </c>
      <c r="E23" s="1">
        <v>45785</v>
      </c>
      <c r="F23" s="4">
        <v>45785.295138888891</v>
      </c>
      <c r="G23" s="2">
        <v>45785.3</v>
      </c>
      <c r="H23" s="4">
        <v>45785.326388888891</v>
      </c>
      <c r="I23" s="2">
        <v>45785.326388888891</v>
      </c>
      <c r="J23" s="6">
        <f t="shared" si="0"/>
        <v>7.0000000018626451</v>
      </c>
      <c r="K23" s="6">
        <f t="shared" si="1"/>
        <v>0</v>
      </c>
      <c r="L23" s="6">
        <f t="shared" si="2"/>
        <v>37.999999998137355</v>
      </c>
      <c r="M23">
        <v>210</v>
      </c>
      <c r="N23" t="s">
        <v>1</v>
      </c>
      <c r="O23">
        <f t="shared" ca="1" si="3"/>
        <v>130</v>
      </c>
      <c r="P23">
        <f t="shared" ca="1" si="4"/>
        <v>12</v>
      </c>
      <c r="Q23" s="5" t="str">
        <f t="shared" ca="1" si="5"/>
        <v>Passenger</v>
      </c>
      <c r="R23">
        <f t="shared" ca="1" si="6"/>
        <v>2259</v>
      </c>
    </row>
    <row r="24" spans="1:18" x14ac:dyDescent="0.3">
      <c r="A24" t="s">
        <v>68</v>
      </c>
      <c r="B24" t="s">
        <v>215</v>
      </c>
      <c r="C24" t="s">
        <v>15</v>
      </c>
      <c r="D24" t="s">
        <v>276</v>
      </c>
      <c r="E24" s="1">
        <v>45785</v>
      </c>
      <c r="F24" s="4">
        <v>45785.295138888891</v>
      </c>
      <c r="G24" s="2">
        <v>45785.3</v>
      </c>
      <c r="H24" s="4">
        <v>45785.326388888891</v>
      </c>
      <c r="I24" s="2">
        <v>45785.326388888891</v>
      </c>
      <c r="J24" s="6">
        <f t="shared" si="0"/>
        <v>7.0000000018626451</v>
      </c>
      <c r="K24" s="6">
        <f t="shared" si="1"/>
        <v>0</v>
      </c>
      <c r="L24" s="6">
        <f t="shared" si="2"/>
        <v>37.999999998137355</v>
      </c>
      <c r="M24">
        <v>210</v>
      </c>
      <c r="N24" t="s">
        <v>1</v>
      </c>
      <c r="O24">
        <f t="shared" ca="1" si="3"/>
        <v>296</v>
      </c>
      <c r="P24">
        <f t="shared" ca="1" si="4"/>
        <v>41</v>
      </c>
      <c r="Q24" s="5" t="str">
        <f t="shared" ca="1" si="5"/>
        <v>Passenger</v>
      </c>
      <c r="R24">
        <f t="shared" ca="1" si="6"/>
        <v>1064</v>
      </c>
    </row>
    <row r="25" spans="1:18" x14ac:dyDescent="0.3">
      <c r="A25" t="s">
        <v>69</v>
      </c>
      <c r="B25" t="s">
        <v>216</v>
      </c>
      <c r="C25" t="s">
        <v>15</v>
      </c>
      <c r="D25" t="s">
        <v>276</v>
      </c>
      <c r="E25" s="1">
        <v>45785</v>
      </c>
      <c r="F25" s="4">
        <v>45785.590277777781</v>
      </c>
      <c r="G25" s="2">
        <v>45785.577777777777</v>
      </c>
      <c r="H25" s="4">
        <v>45785.635416666664</v>
      </c>
      <c r="I25" s="2">
        <v>45785.603472222225</v>
      </c>
      <c r="J25" s="6">
        <f t="shared" si="0"/>
        <v>-18.000000006286427</v>
      </c>
      <c r="K25" s="6">
        <f t="shared" si="1"/>
        <v>-45.99999999278225</v>
      </c>
      <c r="L25" s="6">
        <f t="shared" si="2"/>
        <v>37.000000005355105</v>
      </c>
      <c r="M25">
        <v>210</v>
      </c>
      <c r="N25" t="s">
        <v>1</v>
      </c>
      <c r="O25">
        <f t="shared" ca="1" si="3"/>
        <v>133</v>
      </c>
      <c r="P25">
        <f t="shared" ca="1" si="4"/>
        <v>21</v>
      </c>
      <c r="Q25" s="5" t="str">
        <f t="shared" ca="1" si="5"/>
        <v>Cargo</v>
      </c>
      <c r="R25">
        <f t="shared" ca="1" si="6"/>
        <v>13023</v>
      </c>
    </row>
    <row r="26" spans="1:18" x14ac:dyDescent="0.3">
      <c r="A26" t="s">
        <v>70</v>
      </c>
      <c r="B26" t="s">
        <v>217</v>
      </c>
      <c r="C26" t="s">
        <v>16</v>
      </c>
      <c r="D26" t="s">
        <v>277</v>
      </c>
      <c r="E26" s="1">
        <v>45785</v>
      </c>
      <c r="F26" s="4">
        <v>45785.399305555555</v>
      </c>
      <c r="G26" s="2">
        <v>45785.404166666667</v>
      </c>
      <c r="H26" s="4">
        <v>45785.527777777781</v>
      </c>
      <c r="I26" s="2">
        <v>45785.515277777777</v>
      </c>
      <c r="J26" s="6">
        <f t="shared" si="0"/>
        <v>7.0000000018626451</v>
      </c>
      <c r="K26" s="6">
        <f t="shared" si="1"/>
        <v>-18.000000006286427</v>
      </c>
      <c r="L26" s="6">
        <f t="shared" si="2"/>
        <v>159.99999999767169</v>
      </c>
      <c r="M26">
        <v>1130</v>
      </c>
      <c r="N26" t="s">
        <v>1</v>
      </c>
      <c r="O26">
        <f t="shared" ca="1" si="3"/>
        <v>105</v>
      </c>
      <c r="P26">
        <f t="shared" ca="1" si="4"/>
        <v>22</v>
      </c>
      <c r="Q26" s="5" t="str">
        <f t="shared" ca="1" si="5"/>
        <v>Passenger</v>
      </c>
      <c r="R26">
        <f t="shared" ca="1" si="6"/>
        <v>1311</v>
      </c>
    </row>
    <row r="27" spans="1:18" x14ac:dyDescent="0.3">
      <c r="A27" t="s">
        <v>71</v>
      </c>
      <c r="B27" t="s">
        <v>218</v>
      </c>
      <c r="C27" t="s">
        <v>17</v>
      </c>
      <c r="D27" t="s">
        <v>278</v>
      </c>
      <c r="E27" s="1">
        <v>45785</v>
      </c>
      <c r="F27" s="4">
        <v>45785.399305555555</v>
      </c>
      <c r="G27" s="2">
        <v>45785.404166666667</v>
      </c>
      <c r="H27" s="4">
        <v>45785.527777777781</v>
      </c>
      <c r="I27" s="2">
        <v>45785.515277777777</v>
      </c>
      <c r="J27" s="6">
        <f t="shared" si="0"/>
        <v>7.0000000018626451</v>
      </c>
      <c r="K27" s="6">
        <f t="shared" si="1"/>
        <v>-18.000000006286427</v>
      </c>
      <c r="L27" s="6">
        <f t="shared" si="2"/>
        <v>159.99999999767169</v>
      </c>
      <c r="M27">
        <v>1130</v>
      </c>
      <c r="N27" t="s">
        <v>1</v>
      </c>
      <c r="O27">
        <f t="shared" ca="1" si="3"/>
        <v>268</v>
      </c>
      <c r="P27">
        <f t="shared" ca="1" si="4"/>
        <v>43</v>
      </c>
      <c r="Q27" s="5" t="str">
        <f t="shared" ca="1" si="5"/>
        <v>Cargo</v>
      </c>
      <c r="R27">
        <f t="shared" ca="1" si="6"/>
        <v>27575</v>
      </c>
    </row>
    <row r="28" spans="1:18" x14ac:dyDescent="0.3">
      <c r="A28" t="s">
        <v>72</v>
      </c>
      <c r="B28" t="s">
        <v>219</v>
      </c>
      <c r="C28" t="s">
        <v>18</v>
      </c>
      <c r="D28" t="s">
        <v>279</v>
      </c>
      <c r="E28" s="1">
        <v>45785</v>
      </c>
      <c r="F28" s="4">
        <v>45785.399305555555</v>
      </c>
      <c r="G28" s="2">
        <v>45785.404166666667</v>
      </c>
      <c r="H28" s="4">
        <v>45785.527777777781</v>
      </c>
      <c r="I28" s="2">
        <v>45785.515277777777</v>
      </c>
      <c r="J28" s="6">
        <f t="shared" si="0"/>
        <v>7.0000000018626451</v>
      </c>
      <c r="K28" s="6">
        <f t="shared" si="1"/>
        <v>-18.000000006286427</v>
      </c>
      <c r="L28" s="6">
        <f t="shared" si="2"/>
        <v>159.99999999767169</v>
      </c>
      <c r="M28">
        <v>1130</v>
      </c>
      <c r="N28" t="s">
        <v>1</v>
      </c>
      <c r="O28">
        <f t="shared" ca="1" si="3"/>
        <v>124</v>
      </c>
      <c r="P28">
        <f t="shared" ca="1" si="4"/>
        <v>20</v>
      </c>
      <c r="Q28" s="5" t="str">
        <f t="shared" ca="1" si="5"/>
        <v>Cargo</v>
      </c>
      <c r="R28">
        <f t="shared" ca="1" si="6"/>
        <v>17039</v>
      </c>
    </row>
    <row r="29" spans="1:18" x14ac:dyDescent="0.3">
      <c r="A29" t="s">
        <v>73</v>
      </c>
      <c r="B29" t="s">
        <v>220</v>
      </c>
      <c r="C29" t="s">
        <v>19</v>
      </c>
      <c r="D29" t="s">
        <v>280</v>
      </c>
      <c r="E29" s="1">
        <v>45785</v>
      </c>
      <c r="F29" s="4">
        <v>45785.399305555555</v>
      </c>
      <c r="G29" s="2">
        <v>45785.404166666667</v>
      </c>
      <c r="H29" s="4">
        <v>45785.527777777781</v>
      </c>
      <c r="I29" s="2">
        <v>45785.515277777777</v>
      </c>
      <c r="J29" s="6">
        <f t="shared" si="0"/>
        <v>7.0000000018626451</v>
      </c>
      <c r="K29" s="6">
        <f t="shared" si="1"/>
        <v>-18.000000006286427</v>
      </c>
      <c r="L29" s="6">
        <f t="shared" si="2"/>
        <v>159.99999999767169</v>
      </c>
      <c r="M29">
        <v>1130</v>
      </c>
      <c r="N29" t="s">
        <v>1</v>
      </c>
      <c r="O29">
        <f t="shared" ca="1" si="3"/>
        <v>134</v>
      </c>
      <c r="P29">
        <f t="shared" ca="1" si="4"/>
        <v>11</v>
      </c>
      <c r="Q29" s="5" t="str">
        <f t="shared" ca="1" si="5"/>
        <v>Passenger</v>
      </c>
      <c r="R29">
        <f t="shared" ca="1" si="6"/>
        <v>2639</v>
      </c>
    </row>
    <row r="30" spans="1:18" x14ac:dyDescent="0.3">
      <c r="A30" t="s">
        <v>74</v>
      </c>
      <c r="B30" t="s">
        <v>221</v>
      </c>
      <c r="C30" t="s">
        <v>20</v>
      </c>
      <c r="D30" t="s">
        <v>281</v>
      </c>
      <c r="E30" s="1">
        <v>45785</v>
      </c>
      <c r="F30" s="4">
        <v>45785.402777777781</v>
      </c>
      <c r="G30" s="2">
        <v>45785.414583333331</v>
      </c>
      <c r="H30" s="4">
        <v>45785.458333333336</v>
      </c>
      <c r="I30" s="2">
        <v>45785.455555555556</v>
      </c>
      <c r="J30" s="6">
        <f t="shared" si="0"/>
        <v>16.999999992549419</v>
      </c>
      <c r="K30" s="6">
        <f t="shared" si="1"/>
        <v>-4.0000000025611371</v>
      </c>
      <c r="L30" s="6">
        <f t="shared" si="2"/>
        <v>59.00000000372529</v>
      </c>
      <c r="M30">
        <v>530</v>
      </c>
      <c r="N30" t="s">
        <v>1</v>
      </c>
      <c r="O30">
        <f t="shared" ca="1" si="3"/>
        <v>211</v>
      </c>
      <c r="P30">
        <f t="shared" ca="1" si="4"/>
        <v>21</v>
      </c>
      <c r="Q30" s="5" t="str">
        <f t="shared" ca="1" si="5"/>
        <v>Passenger</v>
      </c>
      <c r="R30">
        <f t="shared" ca="1" si="6"/>
        <v>2896</v>
      </c>
    </row>
    <row r="31" spans="1:18" x14ac:dyDescent="0.3">
      <c r="A31" t="s">
        <v>75</v>
      </c>
      <c r="B31" t="s">
        <v>222</v>
      </c>
      <c r="C31" t="s">
        <v>10</v>
      </c>
      <c r="D31" t="s">
        <v>271</v>
      </c>
      <c r="E31" s="1">
        <v>45785</v>
      </c>
      <c r="F31" s="4">
        <v>45785.392361111109</v>
      </c>
      <c r="G31" s="2">
        <v>45785.394444444442</v>
      </c>
      <c r="H31" s="4">
        <v>45785.444444444445</v>
      </c>
      <c r="I31" s="2">
        <v>45785.4375</v>
      </c>
      <c r="J31" s="6">
        <f t="shared" si="0"/>
        <v>2.9999999993015081</v>
      </c>
      <c r="K31" s="6">
        <f t="shared" si="1"/>
        <v>-10.000000001164153</v>
      </c>
      <c r="L31" s="6">
        <f t="shared" si="2"/>
        <v>62.000000003026798</v>
      </c>
      <c r="M31">
        <v>530</v>
      </c>
      <c r="N31" t="s">
        <v>1</v>
      </c>
      <c r="O31">
        <f t="shared" ca="1" si="3"/>
        <v>141</v>
      </c>
      <c r="P31">
        <f t="shared" ca="1" si="4"/>
        <v>34</v>
      </c>
      <c r="Q31" s="5" t="str">
        <f t="shared" ca="1" si="5"/>
        <v>Passenger</v>
      </c>
      <c r="R31">
        <f t="shared" ca="1" si="6"/>
        <v>1159</v>
      </c>
    </row>
    <row r="32" spans="1:18" x14ac:dyDescent="0.3">
      <c r="A32" t="s">
        <v>76</v>
      </c>
      <c r="B32" t="s">
        <v>223</v>
      </c>
      <c r="C32" t="s">
        <v>21</v>
      </c>
      <c r="D32" t="s">
        <v>282</v>
      </c>
      <c r="E32" s="1">
        <v>45785</v>
      </c>
      <c r="F32" s="4">
        <v>45785.392361111109</v>
      </c>
      <c r="G32" s="2">
        <v>45785.394444444442</v>
      </c>
      <c r="H32" s="4">
        <v>45785.444444444445</v>
      </c>
      <c r="I32" s="2">
        <v>45785.4375</v>
      </c>
      <c r="J32" s="6">
        <f t="shared" si="0"/>
        <v>2.9999999993015081</v>
      </c>
      <c r="K32" s="6">
        <f t="shared" si="1"/>
        <v>-10.000000001164153</v>
      </c>
      <c r="L32" s="6">
        <f t="shared" si="2"/>
        <v>62.000000003026798</v>
      </c>
      <c r="M32">
        <v>530</v>
      </c>
      <c r="N32" t="s">
        <v>1</v>
      </c>
      <c r="O32">
        <f t="shared" ca="1" si="3"/>
        <v>215</v>
      </c>
      <c r="P32">
        <f t="shared" ca="1" si="4"/>
        <v>22</v>
      </c>
      <c r="Q32" s="5" t="str">
        <f t="shared" ca="1" si="5"/>
        <v>Cargo</v>
      </c>
      <c r="R32">
        <f t="shared" ca="1" si="6"/>
        <v>18335</v>
      </c>
    </row>
    <row r="33" spans="1:18" x14ac:dyDescent="0.3">
      <c r="A33" t="s">
        <v>77</v>
      </c>
      <c r="B33" t="s">
        <v>224</v>
      </c>
      <c r="C33" t="s">
        <v>7</v>
      </c>
      <c r="D33" t="s">
        <v>268</v>
      </c>
      <c r="E33" s="1">
        <v>45785</v>
      </c>
      <c r="F33" s="4">
        <v>45785.381944444445</v>
      </c>
      <c r="G33" s="2">
        <v>45785.379166666666</v>
      </c>
      <c r="H33" s="4">
        <v>45785.4375</v>
      </c>
      <c r="I33" s="2">
        <v>45785.418055555558</v>
      </c>
      <c r="J33" s="6">
        <f t="shared" si="0"/>
        <v>-4.0000000025611371</v>
      </c>
      <c r="K33" s="6">
        <f t="shared" si="1"/>
        <v>-27.999999996973202</v>
      </c>
      <c r="L33" s="6">
        <f t="shared" si="2"/>
        <v>56.000000004423782</v>
      </c>
      <c r="M33">
        <v>530</v>
      </c>
      <c r="N33" t="s">
        <v>1</v>
      </c>
      <c r="O33">
        <f t="shared" ca="1" si="3"/>
        <v>182</v>
      </c>
      <c r="P33">
        <f t="shared" ca="1" si="4"/>
        <v>9</v>
      </c>
      <c r="Q33" s="5" t="str">
        <f t="shared" ca="1" si="5"/>
        <v>Passenger</v>
      </c>
      <c r="R33">
        <f t="shared" ca="1" si="6"/>
        <v>1087</v>
      </c>
    </row>
    <row r="34" spans="1:18" x14ac:dyDescent="0.3">
      <c r="A34" t="s">
        <v>78</v>
      </c>
      <c r="B34" t="s">
        <v>225</v>
      </c>
      <c r="C34" t="s">
        <v>7</v>
      </c>
      <c r="D34" t="s">
        <v>268</v>
      </c>
      <c r="E34" s="1">
        <v>45785</v>
      </c>
      <c r="F34" s="4">
        <v>45785.579861111109</v>
      </c>
      <c r="G34" s="2">
        <v>45785.582638888889</v>
      </c>
      <c r="H34" s="4">
        <v>45785.638888888891</v>
      </c>
      <c r="I34" s="2">
        <v>45785.638888888891</v>
      </c>
      <c r="J34" s="6">
        <f t="shared" si="0"/>
        <v>4.0000000025611371</v>
      </c>
      <c r="K34" s="6">
        <f t="shared" si="1"/>
        <v>0</v>
      </c>
      <c r="L34" s="6">
        <f t="shared" si="2"/>
        <v>81.000000002095476</v>
      </c>
      <c r="M34">
        <v>530</v>
      </c>
      <c r="N34" t="s">
        <v>1</v>
      </c>
      <c r="O34">
        <f t="shared" ca="1" si="3"/>
        <v>255</v>
      </c>
      <c r="P34">
        <f t="shared" ca="1" si="4"/>
        <v>15</v>
      </c>
      <c r="Q34" s="5" t="str">
        <f t="shared" ca="1" si="5"/>
        <v>Passenger</v>
      </c>
      <c r="R34">
        <f t="shared" ca="1" si="6"/>
        <v>2310</v>
      </c>
    </row>
    <row r="35" spans="1:18" x14ac:dyDescent="0.3">
      <c r="A35" t="s">
        <v>79</v>
      </c>
      <c r="B35" t="s">
        <v>226</v>
      </c>
      <c r="C35" t="s">
        <v>22</v>
      </c>
      <c r="D35" t="s">
        <v>283</v>
      </c>
      <c r="E35" s="1">
        <v>45785</v>
      </c>
      <c r="F35" s="4">
        <v>45785.392361111109</v>
      </c>
      <c r="G35" s="2">
        <v>45785.394444444442</v>
      </c>
      <c r="H35" s="4">
        <v>45785.444444444445</v>
      </c>
      <c r="I35" s="2">
        <v>45785.4375</v>
      </c>
      <c r="J35" s="6">
        <f t="shared" si="0"/>
        <v>2.9999999993015081</v>
      </c>
      <c r="K35" s="6">
        <f t="shared" si="1"/>
        <v>-10.000000001164153</v>
      </c>
      <c r="L35" s="6">
        <f t="shared" si="2"/>
        <v>62.000000003026798</v>
      </c>
      <c r="M35">
        <v>530</v>
      </c>
      <c r="N35" t="s">
        <v>1</v>
      </c>
      <c r="O35">
        <f t="shared" ca="1" si="3"/>
        <v>176</v>
      </c>
      <c r="P35">
        <f t="shared" ca="1" si="4"/>
        <v>0</v>
      </c>
      <c r="Q35" s="5" t="str">
        <f t="shared" ca="1" si="5"/>
        <v>Passenger</v>
      </c>
      <c r="R35">
        <f t="shared" ca="1" si="6"/>
        <v>3037</v>
      </c>
    </row>
    <row r="36" spans="1:18" x14ac:dyDescent="0.3">
      <c r="A36" t="s">
        <v>80</v>
      </c>
      <c r="B36" t="s">
        <v>227</v>
      </c>
      <c r="C36" t="s">
        <v>23</v>
      </c>
      <c r="D36" t="s">
        <v>284</v>
      </c>
      <c r="E36" s="1">
        <v>45785</v>
      </c>
      <c r="F36" s="4">
        <v>45785.392361111109</v>
      </c>
      <c r="G36" s="2">
        <v>45785.394444444442</v>
      </c>
      <c r="H36" s="4">
        <v>45785.444444444445</v>
      </c>
      <c r="I36" s="2">
        <v>45785.4375</v>
      </c>
      <c r="J36" s="6">
        <f t="shared" si="0"/>
        <v>2.9999999993015081</v>
      </c>
      <c r="K36" s="6">
        <f t="shared" si="1"/>
        <v>-10.000000001164153</v>
      </c>
      <c r="L36" s="6">
        <f t="shared" si="2"/>
        <v>62.000000003026798</v>
      </c>
      <c r="M36">
        <v>530</v>
      </c>
      <c r="N36" t="s">
        <v>1</v>
      </c>
      <c r="O36">
        <f t="shared" ca="1" si="3"/>
        <v>177</v>
      </c>
      <c r="P36">
        <f t="shared" ca="1" si="4"/>
        <v>46</v>
      </c>
      <c r="Q36" s="5" t="str">
        <f t="shared" ca="1" si="5"/>
        <v>Passenger</v>
      </c>
      <c r="R36">
        <f t="shared" ca="1" si="6"/>
        <v>1712</v>
      </c>
    </row>
    <row r="37" spans="1:18" x14ac:dyDescent="0.3">
      <c r="A37" t="s">
        <v>81</v>
      </c>
      <c r="B37" t="s">
        <v>228</v>
      </c>
      <c r="C37" t="s">
        <v>24</v>
      </c>
      <c r="D37" t="s">
        <v>285</v>
      </c>
      <c r="E37" s="1">
        <v>45785</v>
      </c>
      <c r="F37" s="4">
        <v>45785.392361111109</v>
      </c>
      <c r="G37" s="2">
        <v>45785.394444444442</v>
      </c>
      <c r="H37" s="4">
        <v>45785.444444444445</v>
      </c>
      <c r="I37" s="2">
        <v>45785.4375</v>
      </c>
      <c r="J37" s="6">
        <f t="shared" si="0"/>
        <v>2.9999999993015081</v>
      </c>
      <c r="K37" s="6">
        <f t="shared" si="1"/>
        <v>-10.000000001164153</v>
      </c>
      <c r="L37" s="6">
        <f t="shared" si="2"/>
        <v>62.000000003026798</v>
      </c>
      <c r="M37">
        <v>530</v>
      </c>
      <c r="N37" t="s">
        <v>1</v>
      </c>
      <c r="O37">
        <f t="shared" ca="1" si="3"/>
        <v>243</v>
      </c>
      <c r="P37">
        <f t="shared" ca="1" si="4"/>
        <v>2</v>
      </c>
      <c r="Q37" s="5" t="str">
        <f t="shared" ca="1" si="5"/>
        <v>Cargo</v>
      </c>
      <c r="R37">
        <f t="shared" ca="1" si="6"/>
        <v>28917</v>
      </c>
    </row>
    <row r="38" spans="1:18" x14ac:dyDescent="0.3">
      <c r="A38" t="s">
        <v>82</v>
      </c>
      <c r="B38" t="s">
        <v>229</v>
      </c>
      <c r="C38" t="s">
        <v>25</v>
      </c>
      <c r="D38" t="s">
        <v>286</v>
      </c>
      <c r="E38" s="1">
        <v>45785</v>
      </c>
      <c r="F38" s="4">
        <v>45785.392361111109</v>
      </c>
      <c r="G38" s="2">
        <v>45785.394444444442</v>
      </c>
      <c r="H38" s="4">
        <v>45785.444444444445</v>
      </c>
      <c r="I38" s="2">
        <v>45785.4375</v>
      </c>
      <c r="J38" s="6">
        <f t="shared" si="0"/>
        <v>2.9999999993015081</v>
      </c>
      <c r="K38" s="6">
        <f t="shared" si="1"/>
        <v>-10.000000001164153</v>
      </c>
      <c r="L38" s="6">
        <f t="shared" si="2"/>
        <v>62.000000003026798</v>
      </c>
      <c r="M38">
        <v>530</v>
      </c>
      <c r="N38" t="s">
        <v>1</v>
      </c>
      <c r="O38">
        <f t="shared" ca="1" si="3"/>
        <v>203</v>
      </c>
      <c r="P38">
        <f t="shared" ca="1" si="4"/>
        <v>53</v>
      </c>
      <c r="Q38" s="5" t="str">
        <f t="shared" ca="1" si="5"/>
        <v>Passenger</v>
      </c>
      <c r="R38">
        <f t="shared" ca="1" si="6"/>
        <v>1844</v>
      </c>
    </row>
    <row r="39" spans="1:18" x14ac:dyDescent="0.3">
      <c r="A39" t="s">
        <v>83</v>
      </c>
      <c r="B39" t="s">
        <v>230</v>
      </c>
      <c r="C39" t="s">
        <v>8</v>
      </c>
      <c r="D39" t="s">
        <v>269</v>
      </c>
      <c r="E39" s="1">
        <v>45785</v>
      </c>
      <c r="F39" s="4">
        <v>45785.392361111109</v>
      </c>
      <c r="G39" s="2">
        <v>45785.394444444442</v>
      </c>
      <c r="H39" s="4">
        <v>45785.444444444445</v>
      </c>
      <c r="I39" s="2">
        <v>45785.4375</v>
      </c>
      <c r="J39" s="6">
        <f t="shared" si="0"/>
        <v>2.9999999993015081</v>
      </c>
      <c r="K39" s="6">
        <f t="shared" si="1"/>
        <v>-10.000000001164153</v>
      </c>
      <c r="L39" s="6">
        <f t="shared" si="2"/>
        <v>62.000000003026798</v>
      </c>
      <c r="M39">
        <v>530</v>
      </c>
      <c r="N39" t="s">
        <v>1</v>
      </c>
      <c r="O39">
        <f t="shared" ca="1" si="3"/>
        <v>117</v>
      </c>
      <c r="P39">
        <f t="shared" ca="1" si="4"/>
        <v>20</v>
      </c>
      <c r="Q39" s="5" t="str">
        <f t="shared" ca="1" si="5"/>
        <v>Passenger</v>
      </c>
      <c r="R39">
        <f t="shared" ca="1" si="6"/>
        <v>726</v>
      </c>
    </row>
    <row r="40" spans="1:18" x14ac:dyDescent="0.3">
      <c r="A40" t="s">
        <v>84</v>
      </c>
      <c r="B40" t="s">
        <v>231</v>
      </c>
      <c r="C40" t="s">
        <v>18</v>
      </c>
      <c r="D40" t="s">
        <v>279</v>
      </c>
      <c r="E40" s="1">
        <v>45785</v>
      </c>
      <c r="F40" s="4">
        <v>45785.392361111109</v>
      </c>
      <c r="G40" s="2">
        <v>45785.394444444442</v>
      </c>
      <c r="H40" s="4">
        <v>45785.444444444445</v>
      </c>
      <c r="I40" s="2">
        <v>45785.4375</v>
      </c>
      <c r="J40" s="6">
        <f t="shared" si="0"/>
        <v>2.9999999993015081</v>
      </c>
      <c r="K40" s="6">
        <f t="shared" si="1"/>
        <v>-10.000000001164153</v>
      </c>
      <c r="L40" s="6">
        <f t="shared" si="2"/>
        <v>62.000000003026798</v>
      </c>
      <c r="M40">
        <v>530</v>
      </c>
      <c r="N40" t="s">
        <v>1</v>
      </c>
      <c r="O40">
        <f t="shared" ca="1" si="3"/>
        <v>282</v>
      </c>
      <c r="P40">
        <f t="shared" ca="1" si="4"/>
        <v>85</v>
      </c>
      <c r="Q40" s="5" t="str">
        <f t="shared" ca="1" si="5"/>
        <v>Cargo</v>
      </c>
      <c r="R40">
        <f t="shared" ca="1" si="6"/>
        <v>23590</v>
      </c>
    </row>
    <row r="41" spans="1:18" x14ac:dyDescent="0.3">
      <c r="A41" t="s">
        <v>85</v>
      </c>
      <c r="B41" t="s">
        <v>232</v>
      </c>
      <c r="C41" t="s">
        <v>3</v>
      </c>
      <c r="D41" t="s">
        <v>264</v>
      </c>
      <c r="E41" s="1">
        <v>45785</v>
      </c>
      <c r="F41" s="4">
        <v>45785.34375</v>
      </c>
      <c r="G41" s="2">
        <v>45785.347916666666</v>
      </c>
      <c r="H41" s="4">
        <v>45785.395833333336</v>
      </c>
      <c r="I41" s="2">
        <v>45785.382638888892</v>
      </c>
      <c r="J41" s="6">
        <f t="shared" si="0"/>
        <v>5.9999999986030161</v>
      </c>
      <c r="K41" s="6">
        <f t="shared" si="1"/>
        <v>-18.999999999068677</v>
      </c>
      <c r="L41" s="6">
        <f t="shared" si="2"/>
        <v>50.000000005820766</v>
      </c>
      <c r="M41">
        <v>530</v>
      </c>
      <c r="N41" t="s">
        <v>1</v>
      </c>
      <c r="O41">
        <f t="shared" ca="1" si="3"/>
        <v>243</v>
      </c>
      <c r="P41">
        <f t="shared" ca="1" si="4"/>
        <v>34</v>
      </c>
      <c r="Q41" s="5" t="str">
        <f t="shared" ca="1" si="5"/>
        <v>Cargo</v>
      </c>
      <c r="R41">
        <f t="shared" ca="1" si="6"/>
        <v>25137</v>
      </c>
    </row>
    <row r="42" spans="1:18" x14ac:dyDescent="0.3">
      <c r="A42" t="s">
        <v>86</v>
      </c>
      <c r="B42" t="s">
        <v>233</v>
      </c>
      <c r="C42" t="s">
        <v>26</v>
      </c>
      <c r="D42" t="s">
        <v>287</v>
      </c>
      <c r="E42" s="1">
        <v>45785</v>
      </c>
      <c r="F42" s="4">
        <v>45785.392361111109</v>
      </c>
      <c r="G42" s="2">
        <v>45785.394444444442</v>
      </c>
      <c r="H42" s="4">
        <v>45785.444444444445</v>
      </c>
      <c r="I42" s="2">
        <v>45785.4375</v>
      </c>
      <c r="J42" s="6">
        <f t="shared" si="0"/>
        <v>2.9999999993015081</v>
      </c>
      <c r="K42" s="6">
        <f t="shared" si="1"/>
        <v>-10.000000001164153</v>
      </c>
      <c r="L42" s="6">
        <f t="shared" si="2"/>
        <v>62.000000003026798</v>
      </c>
      <c r="M42">
        <v>530</v>
      </c>
      <c r="N42" t="s">
        <v>1</v>
      </c>
      <c r="O42">
        <f t="shared" ca="1" si="3"/>
        <v>222</v>
      </c>
      <c r="P42">
        <f t="shared" ca="1" si="4"/>
        <v>67</v>
      </c>
      <c r="Q42" s="5" t="str">
        <f t="shared" ca="1" si="5"/>
        <v>Passenger</v>
      </c>
      <c r="R42">
        <f t="shared" ca="1" si="6"/>
        <v>582</v>
      </c>
    </row>
    <row r="43" spans="1:18" x14ac:dyDescent="0.3">
      <c r="A43" t="s">
        <v>87</v>
      </c>
      <c r="B43" t="s">
        <v>234</v>
      </c>
      <c r="C43" t="s">
        <v>20</v>
      </c>
      <c r="D43" t="s">
        <v>281</v>
      </c>
      <c r="E43" s="1">
        <v>45785</v>
      </c>
      <c r="F43" s="4">
        <v>45785.392361111109</v>
      </c>
      <c r="G43" s="2">
        <v>45785.394444444442</v>
      </c>
      <c r="H43" s="4">
        <v>45785.444444444445</v>
      </c>
      <c r="I43" s="2">
        <v>45785.4375</v>
      </c>
      <c r="J43" s="6">
        <f t="shared" si="0"/>
        <v>2.9999999993015081</v>
      </c>
      <c r="K43" s="6">
        <f t="shared" si="1"/>
        <v>-10.000000001164153</v>
      </c>
      <c r="L43" s="6">
        <f t="shared" si="2"/>
        <v>62.000000003026798</v>
      </c>
      <c r="M43">
        <v>530</v>
      </c>
      <c r="N43" t="s">
        <v>1</v>
      </c>
      <c r="O43">
        <f t="shared" ca="1" si="3"/>
        <v>268</v>
      </c>
      <c r="P43">
        <f t="shared" ca="1" si="4"/>
        <v>70</v>
      </c>
      <c r="Q43" s="5" t="str">
        <f t="shared" ca="1" si="5"/>
        <v>Cargo</v>
      </c>
      <c r="R43">
        <f t="shared" ca="1" si="6"/>
        <v>21198</v>
      </c>
    </row>
    <row r="44" spans="1:18" x14ac:dyDescent="0.3">
      <c r="A44" t="s">
        <v>88</v>
      </c>
      <c r="B44" t="s">
        <v>235</v>
      </c>
      <c r="C44" t="s">
        <v>27</v>
      </c>
      <c r="D44" t="s">
        <v>288</v>
      </c>
      <c r="E44" s="1">
        <v>45785</v>
      </c>
      <c r="F44" s="4">
        <v>45785.392361111109</v>
      </c>
      <c r="G44" s="2">
        <v>45785.394444444442</v>
      </c>
      <c r="H44" s="4">
        <v>45785.444444444445</v>
      </c>
      <c r="I44" s="2">
        <v>45785.4375</v>
      </c>
      <c r="J44" s="6">
        <f t="shared" si="0"/>
        <v>2.9999999993015081</v>
      </c>
      <c r="K44" s="6">
        <f t="shared" si="1"/>
        <v>-10.000000001164153</v>
      </c>
      <c r="L44" s="6">
        <f t="shared" si="2"/>
        <v>62.000000003026798</v>
      </c>
      <c r="M44">
        <v>530</v>
      </c>
      <c r="N44" t="s">
        <v>1</v>
      </c>
      <c r="O44">
        <f t="shared" ca="1" si="3"/>
        <v>142</v>
      </c>
      <c r="P44">
        <f t="shared" ca="1" si="4"/>
        <v>6</v>
      </c>
      <c r="Q44" s="5" t="str">
        <f t="shared" ca="1" si="5"/>
        <v>Passenger</v>
      </c>
      <c r="R44">
        <f t="shared" ca="1" si="6"/>
        <v>4978</v>
      </c>
    </row>
    <row r="45" spans="1:18" x14ac:dyDescent="0.3">
      <c r="A45" t="s">
        <v>89</v>
      </c>
      <c r="B45" t="s">
        <v>236</v>
      </c>
      <c r="C45" t="s">
        <v>28</v>
      </c>
      <c r="D45" t="s">
        <v>289</v>
      </c>
      <c r="E45" s="1">
        <v>45785</v>
      </c>
      <c r="F45" s="4">
        <v>45785.392361111109</v>
      </c>
      <c r="G45" s="2">
        <v>45785.394444444442</v>
      </c>
      <c r="H45" s="4">
        <v>45785.444444444445</v>
      </c>
      <c r="I45" s="2">
        <v>45785.4375</v>
      </c>
      <c r="J45" s="6">
        <f t="shared" si="0"/>
        <v>2.9999999993015081</v>
      </c>
      <c r="K45" s="6">
        <f t="shared" si="1"/>
        <v>-10.000000001164153</v>
      </c>
      <c r="L45" s="6">
        <f t="shared" si="2"/>
        <v>62.000000003026798</v>
      </c>
      <c r="M45">
        <v>530</v>
      </c>
      <c r="N45" t="s">
        <v>1</v>
      </c>
      <c r="O45">
        <f t="shared" ca="1" si="3"/>
        <v>220</v>
      </c>
      <c r="P45">
        <f t="shared" ca="1" si="4"/>
        <v>22</v>
      </c>
      <c r="Q45" s="5" t="str">
        <f t="shared" ca="1" si="5"/>
        <v>Passenger</v>
      </c>
      <c r="R45">
        <f t="shared" ca="1" si="6"/>
        <v>1604</v>
      </c>
    </row>
    <row r="46" spans="1:18" x14ac:dyDescent="0.3">
      <c r="A46" t="s">
        <v>90</v>
      </c>
      <c r="B46" t="s">
        <v>237</v>
      </c>
      <c r="C46" t="s">
        <v>27</v>
      </c>
      <c r="D46" t="s">
        <v>288</v>
      </c>
      <c r="E46" s="1">
        <v>45785</v>
      </c>
      <c r="F46" s="4">
        <v>45785.402777777781</v>
      </c>
      <c r="G46" s="2">
        <v>45785.414583333331</v>
      </c>
      <c r="H46" s="4">
        <v>45785.458333333336</v>
      </c>
      <c r="I46" s="2">
        <v>45785.455555555556</v>
      </c>
      <c r="J46" s="6">
        <f t="shared" si="0"/>
        <v>16.999999992549419</v>
      </c>
      <c r="K46" s="6">
        <f t="shared" si="1"/>
        <v>-4.0000000025611371</v>
      </c>
      <c r="L46" s="6">
        <f t="shared" si="2"/>
        <v>59.00000000372529</v>
      </c>
      <c r="M46">
        <v>530</v>
      </c>
      <c r="N46" t="s">
        <v>1</v>
      </c>
      <c r="O46">
        <f t="shared" ca="1" si="3"/>
        <v>272</v>
      </c>
      <c r="P46">
        <f t="shared" ca="1" si="4"/>
        <v>49</v>
      </c>
      <c r="Q46" s="5" t="str">
        <f t="shared" ca="1" si="5"/>
        <v>Cargo</v>
      </c>
      <c r="R46">
        <f t="shared" ca="1" si="6"/>
        <v>27446</v>
      </c>
    </row>
    <row r="47" spans="1:18" x14ac:dyDescent="0.3">
      <c r="A47" t="s">
        <v>91</v>
      </c>
      <c r="B47" t="s">
        <v>238</v>
      </c>
      <c r="C47" t="s">
        <v>29</v>
      </c>
      <c r="D47" t="s">
        <v>290</v>
      </c>
      <c r="E47" s="1">
        <v>45785</v>
      </c>
      <c r="F47" s="4">
        <v>45785.461805555555</v>
      </c>
      <c r="G47" s="2">
        <v>45785.463194444441</v>
      </c>
      <c r="H47" s="4">
        <v>45785.513888888891</v>
      </c>
      <c r="I47" s="2">
        <v>45785.501388888886</v>
      </c>
      <c r="J47" s="6">
        <f t="shared" si="0"/>
        <v>1.9999999960418791</v>
      </c>
      <c r="K47" s="6">
        <f t="shared" si="1"/>
        <v>-18.000000006286427</v>
      </c>
      <c r="L47" s="6">
        <f t="shared" si="2"/>
        <v>55.000000001164153</v>
      </c>
      <c r="M47">
        <v>530</v>
      </c>
      <c r="N47" t="s">
        <v>1</v>
      </c>
      <c r="O47">
        <f t="shared" ca="1" si="3"/>
        <v>165</v>
      </c>
      <c r="P47">
        <f t="shared" ca="1" si="4"/>
        <v>0</v>
      </c>
      <c r="Q47" s="5" t="str">
        <f t="shared" ca="1" si="5"/>
        <v>Passenger</v>
      </c>
      <c r="R47">
        <f t="shared" ca="1" si="6"/>
        <v>1508</v>
      </c>
    </row>
    <row r="48" spans="1:18" x14ac:dyDescent="0.3">
      <c r="A48" t="s">
        <v>92</v>
      </c>
      <c r="B48" t="s">
        <v>239</v>
      </c>
      <c r="C48" t="s">
        <v>30</v>
      </c>
      <c r="D48" t="s">
        <v>291</v>
      </c>
      <c r="E48" s="1">
        <v>45785</v>
      </c>
      <c r="F48" s="4">
        <v>45785.517361111109</v>
      </c>
      <c r="G48" s="2">
        <v>45785.510416666664</v>
      </c>
      <c r="H48" s="4">
        <v>45785.569444444445</v>
      </c>
      <c r="I48" s="2">
        <v>45785.555555555555</v>
      </c>
      <c r="J48" s="6">
        <f t="shared" si="0"/>
        <v>-10.000000001164153</v>
      </c>
      <c r="K48" s="6">
        <f t="shared" si="1"/>
        <v>-20.000000002328306</v>
      </c>
      <c r="L48" s="6">
        <f t="shared" si="2"/>
        <v>65.000000002328306</v>
      </c>
      <c r="M48">
        <v>530</v>
      </c>
      <c r="N48" t="s">
        <v>1</v>
      </c>
      <c r="O48">
        <f t="shared" ca="1" si="3"/>
        <v>269</v>
      </c>
      <c r="P48">
        <f t="shared" ca="1" si="4"/>
        <v>5</v>
      </c>
      <c r="Q48" s="5" t="str">
        <f t="shared" ca="1" si="5"/>
        <v>Passenger</v>
      </c>
      <c r="R48">
        <f t="shared" ca="1" si="6"/>
        <v>3722</v>
      </c>
    </row>
    <row r="49" spans="1:18" x14ac:dyDescent="0.3">
      <c r="A49" t="s">
        <v>93</v>
      </c>
      <c r="B49" t="s">
        <v>240</v>
      </c>
      <c r="C49" t="s">
        <v>31</v>
      </c>
      <c r="D49" t="s">
        <v>292</v>
      </c>
      <c r="E49" s="1">
        <v>45785</v>
      </c>
      <c r="F49" s="4">
        <v>45785.333333333336</v>
      </c>
      <c r="G49" s="2">
        <v>45785.326388888891</v>
      </c>
      <c r="H49" s="4">
        <v>45785.489583333336</v>
      </c>
      <c r="I49" s="2">
        <v>45785.467361111114</v>
      </c>
      <c r="J49" s="6">
        <f t="shared" si="0"/>
        <v>-10.000000001164153</v>
      </c>
      <c r="K49" s="6">
        <f t="shared" si="1"/>
        <v>-31.999999999534339</v>
      </c>
      <c r="L49" s="6">
        <f t="shared" si="2"/>
        <v>203.00000000162981</v>
      </c>
      <c r="M49">
        <v>1500</v>
      </c>
      <c r="N49" t="s">
        <v>1</v>
      </c>
      <c r="O49">
        <f t="shared" ca="1" si="3"/>
        <v>200</v>
      </c>
      <c r="P49">
        <f t="shared" ca="1" si="4"/>
        <v>52</v>
      </c>
      <c r="Q49" s="5" t="str">
        <f t="shared" ca="1" si="5"/>
        <v>Cargo</v>
      </c>
      <c r="R49">
        <f t="shared" ca="1" si="6"/>
        <v>22394</v>
      </c>
    </row>
    <row r="50" spans="1:18" x14ac:dyDescent="0.3">
      <c r="A50" t="s">
        <v>94</v>
      </c>
      <c r="B50" t="s">
        <v>241</v>
      </c>
      <c r="C50" t="s">
        <v>32</v>
      </c>
      <c r="D50" t="s">
        <v>293</v>
      </c>
      <c r="E50" s="1">
        <v>45785</v>
      </c>
      <c r="F50" s="4">
        <v>45785.392361111109</v>
      </c>
      <c r="G50" s="2">
        <v>45785.394444444442</v>
      </c>
      <c r="H50" s="4">
        <v>45785.444444444445</v>
      </c>
      <c r="I50" s="2">
        <v>45785.4375</v>
      </c>
      <c r="J50" s="6">
        <f t="shared" si="0"/>
        <v>2.9999999993015081</v>
      </c>
      <c r="K50" s="6">
        <f t="shared" si="1"/>
        <v>-10.000000001164153</v>
      </c>
      <c r="L50" s="6">
        <f t="shared" si="2"/>
        <v>62.000000003026798</v>
      </c>
      <c r="M50">
        <v>530</v>
      </c>
      <c r="N50" t="s">
        <v>1</v>
      </c>
      <c r="O50">
        <f t="shared" ca="1" si="3"/>
        <v>206</v>
      </c>
      <c r="P50">
        <f t="shared" ca="1" si="4"/>
        <v>54</v>
      </c>
      <c r="Q50" s="5" t="str">
        <f t="shared" ca="1" si="5"/>
        <v>Passenger</v>
      </c>
      <c r="R50">
        <f t="shared" ca="1" si="6"/>
        <v>3997</v>
      </c>
    </row>
    <row r="51" spans="1:18" x14ac:dyDescent="0.3">
      <c r="A51" t="s">
        <v>95</v>
      </c>
      <c r="B51" t="s">
        <v>242</v>
      </c>
      <c r="C51" t="s">
        <v>5</v>
      </c>
      <c r="D51" t="s">
        <v>266</v>
      </c>
      <c r="E51" s="1">
        <v>45785</v>
      </c>
      <c r="F51" s="4">
        <v>45785.392361111109</v>
      </c>
      <c r="G51" s="2">
        <v>45785.394444444442</v>
      </c>
      <c r="H51" s="4">
        <v>45785.444444444445</v>
      </c>
      <c r="I51" s="2">
        <v>45785.4375</v>
      </c>
      <c r="J51" s="6">
        <f t="shared" si="0"/>
        <v>2.9999999993015081</v>
      </c>
      <c r="K51" s="6">
        <f t="shared" si="1"/>
        <v>-10.000000001164153</v>
      </c>
      <c r="L51" s="6">
        <f t="shared" si="2"/>
        <v>62.000000003026798</v>
      </c>
      <c r="M51">
        <v>530</v>
      </c>
      <c r="N51" t="s">
        <v>1</v>
      </c>
      <c r="O51">
        <f t="shared" ca="1" si="3"/>
        <v>113</v>
      </c>
      <c r="P51">
        <f t="shared" ca="1" si="4"/>
        <v>29</v>
      </c>
      <c r="Q51" s="5" t="str">
        <f t="shared" ca="1" si="5"/>
        <v>Passenger</v>
      </c>
      <c r="R51">
        <f t="shared" ca="1" si="6"/>
        <v>579</v>
      </c>
    </row>
    <row r="52" spans="1:18" x14ac:dyDescent="0.3">
      <c r="A52" t="s">
        <v>96</v>
      </c>
      <c r="B52" t="s">
        <v>243</v>
      </c>
      <c r="C52" t="s">
        <v>31</v>
      </c>
      <c r="D52" t="s">
        <v>292</v>
      </c>
      <c r="E52" s="1">
        <v>45785</v>
      </c>
      <c r="F52" s="4">
        <v>45785.503472222219</v>
      </c>
      <c r="G52" s="2">
        <v>45785.496527777781</v>
      </c>
      <c r="H52" s="4">
        <v>45785.65625</v>
      </c>
      <c r="I52" s="2">
        <v>45785.640972222223</v>
      </c>
      <c r="J52" s="6">
        <f t="shared" si="0"/>
        <v>-9.9999999906867743</v>
      </c>
      <c r="K52" s="6">
        <f t="shared" si="1"/>
        <v>-21.999999998370185</v>
      </c>
      <c r="L52" s="6">
        <f t="shared" si="2"/>
        <v>207.9999999969732</v>
      </c>
      <c r="M52">
        <v>1500</v>
      </c>
      <c r="N52" t="s">
        <v>1</v>
      </c>
      <c r="O52">
        <f t="shared" ca="1" si="3"/>
        <v>162</v>
      </c>
      <c r="P52">
        <f t="shared" ca="1" si="4"/>
        <v>21</v>
      </c>
      <c r="Q52" s="5" t="str">
        <f t="shared" ca="1" si="5"/>
        <v>Cargo</v>
      </c>
      <c r="R52">
        <f t="shared" ca="1" si="6"/>
        <v>28952</v>
      </c>
    </row>
    <row r="53" spans="1:18" x14ac:dyDescent="0.3">
      <c r="A53" t="s">
        <v>97</v>
      </c>
      <c r="B53" t="s">
        <v>244</v>
      </c>
      <c r="C53" t="s">
        <v>7</v>
      </c>
      <c r="D53" t="s">
        <v>268</v>
      </c>
      <c r="E53" s="1">
        <v>45784</v>
      </c>
      <c r="F53" s="4">
        <v>45784.989583333336</v>
      </c>
      <c r="G53" s="2">
        <v>45785.001388888886</v>
      </c>
      <c r="H53" s="4">
        <v>45785.145833333336</v>
      </c>
      <c r="I53" s="2">
        <v>45785.140972222223</v>
      </c>
      <c r="J53" s="6">
        <f t="shared" si="0"/>
        <v>16.999999992549419</v>
      </c>
      <c r="K53" s="6">
        <f t="shared" si="1"/>
        <v>-7.0000000018626451</v>
      </c>
      <c r="L53" s="6">
        <f t="shared" si="2"/>
        <v>201.00000000558794</v>
      </c>
      <c r="M53">
        <v>1700</v>
      </c>
      <c r="N53" t="s">
        <v>1</v>
      </c>
      <c r="O53">
        <f t="shared" ca="1" si="3"/>
        <v>136</v>
      </c>
      <c r="P53">
        <f t="shared" ca="1" si="4"/>
        <v>18</v>
      </c>
      <c r="Q53" s="5" t="str">
        <f t="shared" ca="1" si="5"/>
        <v>Passenger</v>
      </c>
      <c r="R53">
        <f t="shared" ca="1" si="6"/>
        <v>3310</v>
      </c>
    </row>
    <row r="54" spans="1:18" x14ac:dyDescent="0.3">
      <c r="A54" t="s">
        <v>98</v>
      </c>
      <c r="B54" t="s">
        <v>245</v>
      </c>
      <c r="C54" t="s">
        <v>13</v>
      </c>
      <c r="D54" t="s">
        <v>274</v>
      </c>
      <c r="E54" s="1">
        <v>45784</v>
      </c>
      <c r="F54" s="4">
        <v>45784.868055555555</v>
      </c>
      <c r="G54" s="2">
        <v>45784.867361111108</v>
      </c>
      <c r="H54" s="4">
        <v>45784.993055555555</v>
      </c>
      <c r="I54" s="2">
        <v>45784.974999999999</v>
      </c>
      <c r="J54" s="6">
        <f t="shared" si="0"/>
        <v>-1.000000003259629</v>
      </c>
      <c r="K54" s="6">
        <f t="shared" si="1"/>
        <v>-26.000000000931323</v>
      </c>
      <c r="L54" s="6">
        <f t="shared" si="2"/>
        <v>155.00000000232831</v>
      </c>
      <c r="M54">
        <v>1130</v>
      </c>
      <c r="N54" t="s">
        <v>1</v>
      </c>
      <c r="O54">
        <f t="shared" ca="1" si="3"/>
        <v>272</v>
      </c>
      <c r="P54">
        <f t="shared" ca="1" si="4"/>
        <v>71</v>
      </c>
      <c r="Q54" s="5" t="str">
        <f t="shared" ca="1" si="5"/>
        <v>Passenger</v>
      </c>
      <c r="R54">
        <f t="shared" ca="1" si="6"/>
        <v>4241</v>
      </c>
    </row>
    <row r="55" spans="1:18" x14ac:dyDescent="0.3">
      <c r="A55" t="s">
        <v>72</v>
      </c>
      <c r="B55" t="s">
        <v>246</v>
      </c>
      <c r="C55" t="s">
        <v>18</v>
      </c>
      <c r="D55" t="s">
        <v>279</v>
      </c>
      <c r="E55" s="1">
        <v>45784</v>
      </c>
      <c r="F55" s="4">
        <v>45784.399305555555</v>
      </c>
      <c r="G55" s="2">
        <v>45785.399305497682</v>
      </c>
      <c r="H55" s="4">
        <v>45784.527777777781</v>
      </c>
      <c r="I55" s="2">
        <v>45785.527777777781</v>
      </c>
      <c r="J55" s="6">
        <f t="shared" si="0"/>
        <v>1439.9999166629277</v>
      </c>
      <c r="K55" s="6">
        <f t="shared" si="1"/>
        <v>1440</v>
      </c>
      <c r="L55" s="6">
        <f t="shared" si="2"/>
        <v>185.00008334289305</v>
      </c>
      <c r="M55">
        <v>1130</v>
      </c>
      <c r="N55" t="s">
        <v>1</v>
      </c>
      <c r="O55">
        <f t="shared" ca="1" si="3"/>
        <v>123</v>
      </c>
      <c r="P55">
        <f t="shared" ca="1" si="4"/>
        <v>28</v>
      </c>
      <c r="Q55" s="5" t="str">
        <f t="shared" ca="1" si="5"/>
        <v>Passenger</v>
      </c>
      <c r="R55">
        <f t="shared" ca="1" si="6"/>
        <v>3421</v>
      </c>
    </row>
    <row r="56" spans="1:18" x14ac:dyDescent="0.3">
      <c r="A56" t="s">
        <v>99</v>
      </c>
      <c r="B56" t="s">
        <v>247</v>
      </c>
      <c r="C56" t="s">
        <v>15</v>
      </c>
      <c r="D56" t="s">
        <v>276</v>
      </c>
      <c r="E56" s="1">
        <v>45784</v>
      </c>
      <c r="F56" s="4">
        <v>45784.864583333336</v>
      </c>
      <c r="G56" s="2">
        <v>45784.884722222225</v>
      </c>
      <c r="H56" s="4">
        <v>45784.923611111109</v>
      </c>
      <c r="I56" s="2">
        <v>45784.923611111109</v>
      </c>
      <c r="J56" s="6">
        <f t="shared" si="0"/>
        <v>29.000000000232831</v>
      </c>
      <c r="K56" s="6">
        <f t="shared" si="1"/>
        <v>0</v>
      </c>
      <c r="L56" s="6">
        <f t="shared" si="2"/>
        <v>55.999999993946403</v>
      </c>
      <c r="M56">
        <v>210</v>
      </c>
      <c r="N56" t="s">
        <v>1</v>
      </c>
      <c r="O56">
        <f t="shared" ca="1" si="3"/>
        <v>170</v>
      </c>
      <c r="P56">
        <f t="shared" ca="1" si="4"/>
        <v>36</v>
      </c>
      <c r="Q56" s="5" t="str">
        <f t="shared" ca="1" si="5"/>
        <v>Passenger</v>
      </c>
      <c r="R56">
        <f t="shared" ca="1" si="6"/>
        <v>3365</v>
      </c>
    </row>
    <row r="57" spans="1:18" x14ac:dyDescent="0.3">
      <c r="A57" t="s">
        <v>100</v>
      </c>
      <c r="B57" t="s">
        <v>248</v>
      </c>
      <c r="C57" t="s">
        <v>33</v>
      </c>
      <c r="D57" t="s">
        <v>33</v>
      </c>
      <c r="E57" s="1">
        <v>45784</v>
      </c>
      <c r="F57" s="4">
        <v>45784.989583333336</v>
      </c>
      <c r="G57" s="2">
        <v>45785.001388888886</v>
      </c>
      <c r="H57" s="4">
        <v>45785.145833333336</v>
      </c>
      <c r="I57" s="2">
        <v>45785.140972222223</v>
      </c>
      <c r="J57" s="6">
        <f t="shared" si="0"/>
        <v>16.999999992549419</v>
      </c>
      <c r="K57" s="6">
        <f t="shared" si="1"/>
        <v>-7.0000000018626451</v>
      </c>
      <c r="L57" s="6">
        <f t="shared" si="2"/>
        <v>201.00000000558794</v>
      </c>
      <c r="M57">
        <v>1700</v>
      </c>
      <c r="N57" t="s">
        <v>1</v>
      </c>
      <c r="O57">
        <f t="shared" ca="1" si="3"/>
        <v>117</v>
      </c>
      <c r="P57">
        <f t="shared" ca="1" si="4"/>
        <v>26</v>
      </c>
      <c r="Q57" s="5" t="str">
        <f t="shared" ca="1" si="5"/>
        <v>Passenger</v>
      </c>
      <c r="R57">
        <f t="shared" ca="1" si="6"/>
        <v>4534</v>
      </c>
    </row>
    <row r="58" spans="1:18" x14ac:dyDescent="0.3">
      <c r="A58" t="s">
        <v>101</v>
      </c>
      <c r="B58" t="s">
        <v>249</v>
      </c>
      <c r="C58" t="s">
        <v>3</v>
      </c>
      <c r="D58" t="s">
        <v>264</v>
      </c>
      <c r="E58" s="1">
        <v>45784</v>
      </c>
      <c r="F58" s="4">
        <v>45784.993055555555</v>
      </c>
      <c r="G58" s="2">
        <v>45784.994444444441</v>
      </c>
      <c r="H58" s="4">
        <v>45785.166666666664</v>
      </c>
      <c r="I58" s="2">
        <v>45785.142361111109</v>
      </c>
      <c r="J58" s="6">
        <f t="shared" si="0"/>
        <v>1.9999999960418791</v>
      </c>
      <c r="K58" s="6">
        <f t="shared" si="1"/>
        <v>-34.999999998835847</v>
      </c>
      <c r="L58" s="6">
        <f t="shared" si="2"/>
        <v>213.00000000279397</v>
      </c>
      <c r="M58">
        <v>1500</v>
      </c>
      <c r="N58" t="s">
        <v>1</v>
      </c>
      <c r="O58">
        <f t="shared" ca="1" si="3"/>
        <v>121</v>
      </c>
      <c r="P58">
        <f t="shared" ca="1" si="4"/>
        <v>16</v>
      </c>
      <c r="Q58" s="5" t="str">
        <f t="shared" ca="1" si="5"/>
        <v>Passenger</v>
      </c>
      <c r="R58">
        <f t="shared" ca="1" si="6"/>
        <v>4102</v>
      </c>
    </row>
    <row r="59" spans="1:18" x14ac:dyDescent="0.3">
      <c r="A59" t="s">
        <v>102</v>
      </c>
      <c r="B59" t="s">
        <v>250</v>
      </c>
      <c r="C59" t="s">
        <v>3</v>
      </c>
      <c r="D59" t="s">
        <v>264</v>
      </c>
      <c r="E59" s="1">
        <v>45784</v>
      </c>
      <c r="F59" s="4">
        <v>45784.864583333336</v>
      </c>
      <c r="G59" s="2">
        <v>45784.884722222225</v>
      </c>
      <c r="H59" s="4">
        <v>45784.923611111109</v>
      </c>
      <c r="I59" s="2">
        <v>45784.923611111109</v>
      </c>
      <c r="J59" s="6">
        <f t="shared" si="0"/>
        <v>29.000000000232831</v>
      </c>
      <c r="K59" s="6">
        <f t="shared" si="1"/>
        <v>0</v>
      </c>
      <c r="L59" s="6">
        <f t="shared" si="2"/>
        <v>55.999999993946403</v>
      </c>
      <c r="M59">
        <v>210</v>
      </c>
      <c r="N59" t="s">
        <v>1</v>
      </c>
      <c r="O59">
        <f t="shared" ca="1" si="3"/>
        <v>265</v>
      </c>
      <c r="P59">
        <f t="shared" ca="1" si="4"/>
        <v>37</v>
      </c>
      <c r="Q59" s="5" t="str">
        <f t="shared" ca="1" si="5"/>
        <v>Passenger</v>
      </c>
      <c r="R59">
        <f t="shared" ca="1" si="6"/>
        <v>4795</v>
      </c>
    </row>
    <row r="60" spans="1:18" x14ac:dyDescent="0.3">
      <c r="A60" t="s">
        <v>77</v>
      </c>
      <c r="B60" t="s">
        <v>193</v>
      </c>
      <c r="C60" t="s">
        <v>7</v>
      </c>
      <c r="D60" t="s">
        <v>268</v>
      </c>
      <c r="E60" s="1">
        <v>45784</v>
      </c>
      <c r="F60" s="4">
        <v>45784.381944444445</v>
      </c>
      <c r="G60" s="2">
        <v>45784.381944444445</v>
      </c>
      <c r="H60" s="4">
        <v>45784.4375</v>
      </c>
      <c r="I60" s="2">
        <v>45784.4375</v>
      </c>
      <c r="J60" s="6">
        <f t="shared" si="0"/>
        <v>0</v>
      </c>
      <c r="K60" s="6">
        <f t="shared" si="1"/>
        <v>0</v>
      </c>
      <c r="L60" s="6">
        <f t="shared" si="2"/>
        <v>79.999999998835847</v>
      </c>
      <c r="M60">
        <v>530</v>
      </c>
      <c r="N60" t="s">
        <v>1</v>
      </c>
      <c r="O60">
        <f t="shared" ca="1" si="3"/>
        <v>123</v>
      </c>
      <c r="P60">
        <f t="shared" ca="1" si="4"/>
        <v>30</v>
      </c>
      <c r="Q60" s="5" t="str">
        <f t="shared" ca="1" si="5"/>
        <v>Cargo</v>
      </c>
      <c r="R60">
        <f t="shared" ca="1" si="6"/>
        <v>22360</v>
      </c>
    </row>
    <row r="61" spans="1:18" x14ac:dyDescent="0.3">
      <c r="A61" t="s">
        <v>62</v>
      </c>
      <c r="B61" t="s">
        <v>194</v>
      </c>
      <c r="C61" t="s">
        <v>3</v>
      </c>
      <c r="D61" t="s">
        <v>264</v>
      </c>
      <c r="E61" s="1">
        <v>45784</v>
      </c>
      <c r="F61" s="4">
        <v>45784.416666666664</v>
      </c>
      <c r="G61" s="2">
        <v>45784.416666666664</v>
      </c>
      <c r="H61" s="4">
        <v>45784.451388888891</v>
      </c>
      <c r="I61" s="2">
        <v>45784.451388888891</v>
      </c>
      <c r="J61" s="6">
        <f t="shared" si="0"/>
        <v>0</v>
      </c>
      <c r="K61" s="6">
        <f t="shared" si="1"/>
        <v>0</v>
      </c>
      <c r="L61" s="6">
        <f t="shared" si="2"/>
        <v>50.000000005820766</v>
      </c>
      <c r="M61">
        <v>230</v>
      </c>
      <c r="N61" t="s">
        <v>1</v>
      </c>
      <c r="O61">
        <f t="shared" ca="1" si="3"/>
        <v>187</v>
      </c>
      <c r="P61">
        <f t="shared" ca="1" si="4"/>
        <v>54</v>
      </c>
      <c r="Q61" s="5" t="str">
        <f t="shared" ca="1" si="5"/>
        <v>Passenger</v>
      </c>
      <c r="R61">
        <f t="shared" ca="1" si="6"/>
        <v>611</v>
      </c>
    </row>
    <row r="62" spans="1:18" x14ac:dyDescent="0.3">
      <c r="A62" t="s">
        <v>103</v>
      </c>
      <c r="B62" t="s">
        <v>195</v>
      </c>
      <c r="C62" t="s">
        <v>20</v>
      </c>
      <c r="D62" t="s">
        <v>281</v>
      </c>
      <c r="E62" s="1">
        <v>45784</v>
      </c>
      <c r="F62" s="4">
        <v>45784.885416666664</v>
      </c>
      <c r="G62" s="2">
        <v>45784.90347222222</v>
      </c>
      <c r="H62" s="4">
        <v>45784.9375</v>
      </c>
      <c r="I62" s="2">
        <v>45784.945833333331</v>
      </c>
      <c r="J62" s="6">
        <f t="shared" si="0"/>
        <v>26.000000000931323</v>
      </c>
      <c r="K62" s="6">
        <f t="shared" si="1"/>
        <v>11.999999997206032</v>
      </c>
      <c r="L62" s="6">
        <f t="shared" si="2"/>
        <v>60.999999999767169</v>
      </c>
      <c r="M62">
        <v>530</v>
      </c>
      <c r="N62" t="s">
        <v>1</v>
      </c>
      <c r="O62">
        <f t="shared" ca="1" si="3"/>
        <v>120</v>
      </c>
      <c r="P62">
        <f t="shared" ca="1" si="4"/>
        <v>0</v>
      </c>
      <c r="Q62" s="5" t="str">
        <f t="shared" ca="1" si="5"/>
        <v>Passenger</v>
      </c>
      <c r="R62">
        <f t="shared" ca="1" si="6"/>
        <v>4847</v>
      </c>
    </row>
    <row r="63" spans="1:18" x14ac:dyDescent="0.3">
      <c r="A63" t="s">
        <v>57</v>
      </c>
      <c r="B63" t="s">
        <v>196</v>
      </c>
      <c r="C63" t="s">
        <v>11</v>
      </c>
      <c r="D63" t="s">
        <v>272</v>
      </c>
      <c r="E63" s="1">
        <v>45784</v>
      </c>
      <c r="F63" s="4">
        <v>45784.291666666664</v>
      </c>
      <c r="G63" s="2">
        <v>45784.291666666664</v>
      </c>
      <c r="H63" s="4">
        <v>45784.413194444445</v>
      </c>
      <c r="I63" s="2">
        <v>45784.413194444445</v>
      </c>
      <c r="J63" s="6">
        <f t="shared" si="0"/>
        <v>0</v>
      </c>
      <c r="K63" s="6">
        <f t="shared" si="1"/>
        <v>0</v>
      </c>
      <c r="L63" s="6">
        <f t="shared" si="2"/>
        <v>175.00000000465661</v>
      </c>
      <c r="M63">
        <v>1050</v>
      </c>
      <c r="N63" t="s">
        <v>1</v>
      </c>
      <c r="O63">
        <f t="shared" ca="1" si="3"/>
        <v>202</v>
      </c>
      <c r="P63">
        <f t="shared" ca="1" si="4"/>
        <v>46</v>
      </c>
      <c r="Q63" s="5" t="str">
        <f t="shared" ca="1" si="5"/>
        <v>Passenger</v>
      </c>
      <c r="R63">
        <f t="shared" ca="1" si="6"/>
        <v>4887</v>
      </c>
    </row>
    <row r="64" spans="1:18" x14ac:dyDescent="0.3">
      <c r="A64" t="s">
        <v>74</v>
      </c>
      <c r="B64" t="s">
        <v>197</v>
      </c>
      <c r="C64" t="s">
        <v>20</v>
      </c>
      <c r="D64" t="s">
        <v>281</v>
      </c>
      <c r="E64" s="1">
        <v>45784</v>
      </c>
      <c r="F64" s="4">
        <v>45784.402777777781</v>
      </c>
      <c r="G64" s="2">
        <v>45784.402777777781</v>
      </c>
      <c r="H64" s="4">
        <v>45784.458333333336</v>
      </c>
      <c r="I64" s="2">
        <v>45784.458333333336</v>
      </c>
      <c r="J64" s="6">
        <f t="shared" si="0"/>
        <v>0</v>
      </c>
      <c r="K64" s="6">
        <f t="shared" si="1"/>
        <v>0</v>
      </c>
      <c r="L64" s="6">
        <f t="shared" si="2"/>
        <v>79.999999998835847</v>
      </c>
      <c r="M64">
        <v>530</v>
      </c>
      <c r="N64" t="s">
        <v>1</v>
      </c>
      <c r="O64">
        <f t="shared" ca="1" si="3"/>
        <v>219</v>
      </c>
      <c r="P64">
        <f t="shared" ca="1" si="4"/>
        <v>55</v>
      </c>
      <c r="Q64" s="5" t="str">
        <f t="shared" ca="1" si="5"/>
        <v>Cargo</v>
      </c>
      <c r="R64">
        <f t="shared" ca="1" si="6"/>
        <v>27127</v>
      </c>
    </row>
    <row r="65" spans="1:18" x14ac:dyDescent="0.3">
      <c r="A65" t="s">
        <v>104</v>
      </c>
      <c r="B65" t="s">
        <v>198</v>
      </c>
      <c r="C65" t="s">
        <v>34</v>
      </c>
      <c r="D65" t="s">
        <v>294</v>
      </c>
      <c r="E65" s="1">
        <v>45784</v>
      </c>
      <c r="F65" s="4">
        <v>45784.996527777781</v>
      </c>
      <c r="G65" s="2">
        <v>45785.018055555556</v>
      </c>
      <c r="H65" s="4">
        <v>45785.305555555555</v>
      </c>
      <c r="I65" s="2">
        <v>45785.299305555556</v>
      </c>
      <c r="J65" s="6">
        <f t="shared" si="0"/>
        <v>30.99999999627471</v>
      </c>
      <c r="K65" s="6">
        <f t="shared" si="1"/>
        <v>-8.9999999979045242</v>
      </c>
      <c r="L65" s="6">
        <f t="shared" si="2"/>
        <v>405</v>
      </c>
      <c r="M65">
        <v>3300</v>
      </c>
      <c r="N65" t="s">
        <v>1</v>
      </c>
      <c r="O65">
        <f t="shared" ca="1" si="3"/>
        <v>137</v>
      </c>
      <c r="P65">
        <f t="shared" ca="1" si="4"/>
        <v>4</v>
      </c>
      <c r="Q65" s="5" t="str">
        <f t="shared" ca="1" si="5"/>
        <v>Passenger</v>
      </c>
      <c r="R65">
        <f t="shared" ca="1" si="6"/>
        <v>4302</v>
      </c>
    </row>
    <row r="66" spans="1:18" x14ac:dyDescent="0.3">
      <c r="A66" t="s">
        <v>105</v>
      </c>
      <c r="B66" t="s">
        <v>199</v>
      </c>
      <c r="C66" t="s">
        <v>35</v>
      </c>
      <c r="D66" t="s">
        <v>295</v>
      </c>
      <c r="E66" s="1">
        <v>45784</v>
      </c>
      <c r="F66" s="4">
        <v>45784.996527777781</v>
      </c>
      <c r="G66" s="2">
        <v>45785.018055555556</v>
      </c>
      <c r="H66" s="4">
        <v>45785.305555555555</v>
      </c>
      <c r="I66" s="2">
        <v>45785.299305555556</v>
      </c>
      <c r="J66" s="6">
        <f t="shared" si="0"/>
        <v>30.99999999627471</v>
      </c>
      <c r="K66" s="6">
        <f t="shared" si="1"/>
        <v>-8.9999999979045242</v>
      </c>
      <c r="L66" s="6">
        <f t="shared" si="2"/>
        <v>405</v>
      </c>
      <c r="M66">
        <v>3300</v>
      </c>
      <c r="N66" t="s">
        <v>1</v>
      </c>
      <c r="O66">
        <f t="shared" ca="1" si="3"/>
        <v>147</v>
      </c>
      <c r="P66">
        <f t="shared" ca="1" si="4"/>
        <v>29</v>
      </c>
      <c r="Q66" s="5" t="str">
        <f t="shared" ca="1" si="5"/>
        <v>Passenger</v>
      </c>
      <c r="R66">
        <f t="shared" ca="1" si="6"/>
        <v>1423</v>
      </c>
    </row>
    <row r="67" spans="1:18" x14ac:dyDescent="0.3">
      <c r="A67" t="s">
        <v>106</v>
      </c>
      <c r="B67" t="s">
        <v>200</v>
      </c>
      <c r="C67" t="s">
        <v>15</v>
      </c>
      <c r="D67" t="s">
        <v>276</v>
      </c>
      <c r="E67" s="1">
        <v>45784</v>
      </c>
      <c r="F67" s="4">
        <v>45784.871527777781</v>
      </c>
      <c r="G67" s="2">
        <v>45784.865277777775</v>
      </c>
      <c r="H67" s="4">
        <v>45784.947916666664</v>
      </c>
      <c r="I67" s="2">
        <v>45784.933333333334</v>
      </c>
      <c r="J67" s="6">
        <f t="shared" ref="J67:J130" si="7">(G67 - F67) * 1440</f>
        <v>-9.0000000083819032</v>
      </c>
      <c r="K67" s="6">
        <f t="shared" ref="K67:K130" si="8">(I67 -H67) * 1440</f>
        <v>-20.999999995110556</v>
      </c>
      <c r="L67" s="6">
        <f t="shared" ref="L67:L130" si="9">(I67 -G67) * 1440</f>
        <v>98.000000005122274</v>
      </c>
      <c r="M67">
        <v>1050</v>
      </c>
      <c r="N67" t="s">
        <v>1</v>
      </c>
      <c r="O67">
        <f t="shared" ref="O67:O130" ca="1" si="10">CHOOSE(RANDBETWEEN(1,3), RANDBETWEEN(100,150), RANDBETWEEN(151,220), RANDBETWEEN(221,300))</f>
        <v>122</v>
      </c>
      <c r="P67">
        <f t="shared" ref="P67:P130" ca="1" si="11">ROUND(O67 * RANDBETWEEN(0,30)/100, 0)</f>
        <v>27</v>
      </c>
      <c r="Q67" s="5" t="str">
        <f t="shared" ref="Q67:Q130" ca="1" si="12">CHOOSE(RANDBETWEEN(1,3), "Passenger", "Passenger", "Cargo")</f>
        <v>Passenger</v>
      </c>
      <c r="R67">
        <f t="shared" ref="R67:R130" ca="1" si="13">IF(Q67="Cargo", RANDBETWEEN(10000,30000), RANDBETWEEN(500,5000))</f>
        <v>2472</v>
      </c>
    </row>
    <row r="68" spans="1:18" x14ac:dyDescent="0.3">
      <c r="A68" t="s">
        <v>107</v>
      </c>
      <c r="B68" t="s">
        <v>201</v>
      </c>
      <c r="C68" t="s">
        <v>3</v>
      </c>
      <c r="D68" t="s">
        <v>264</v>
      </c>
      <c r="E68" s="1">
        <v>45784</v>
      </c>
      <c r="F68" s="4">
        <v>45784.871527777781</v>
      </c>
      <c r="G68" s="2">
        <v>45784.865277777775</v>
      </c>
      <c r="H68" s="4">
        <v>45784.947916666664</v>
      </c>
      <c r="I68" s="2">
        <v>45784.933333333334</v>
      </c>
      <c r="J68" s="6">
        <f t="shared" si="7"/>
        <v>-9.0000000083819032</v>
      </c>
      <c r="K68" s="6">
        <f t="shared" si="8"/>
        <v>-20.999999995110556</v>
      </c>
      <c r="L68" s="6">
        <f t="shared" si="9"/>
        <v>98.000000005122274</v>
      </c>
      <c r="M68">
        <v>1050</v>
      </c>
      <c r="N68" t="s">
        <v>1</v>
      </c>
      <c r="O68">
        <f t="shared" ca="1" si="10"/>
        <v>252</v>
      </c>
      <c r="P68">
        <f t="shared" ca="1" si="11"/>
        <v>5</v>
      </c>
      <c r="Q68" s="5" t="str">
        <f t="shared" ca="1" si="12"/>
        <v>Passenger</v>
      </c>
      <c r="R68">
        <f t="shared" ca="1" si="13"/>
        <v>1406</v>
      </c>
    </row>
    <row r="69" spans="1:18" x14ac:dyDescent="0.3">
      <c r="A69" t="s">
        <v>108</v>
      </c>
      <c r="B69" t="s">
        <v>202</v>
      </c>
      <c r="C69" t="s">
        <v>36</v>
      </c>
      <c r="D69" t="s">
        <v>296</v>
      </c>
      <c r="E69" s="1">
        <v>45784</v>
      </c>
      <c r="F69" s="4">
        <v>45784.871527777781</v>
      </c>
      <c r="G69" s="2">
        <v>45784.865277777775</v>
      </c>
      <c r="H69" s="4">
        <v>45784.947916666664</v>
      </c>
      <c r="I69" s="2">
        <v>45784.933333333334</v>
      </c>
      <c r="J69" s="6">
        <f t="shared" si="7"/>
        <v>-9.0000000083819032</v>
      </c>
      <c r="K69" s="6">
        <f t="shared" si="8"/>
        <v>-20.999999995110556</v>
      </c>
      <c r="L69" s="6">
        <f t="shared" si="9"/>
        <v>98.000000005122274</v>
      </c>
      <c r="M69">
        <v>1050</v>
      </c>
      <c r="N69" t="s">
        <v>1</v>
      </c>
      <c r="O69">
        <f t="shared" ca="1" si="10"/>
        <v>201</v>
      </c>
      <c r="P69">
        <f t="shared" ca="1" si="11"/>
        <v>6</v>
      </c>
      <c r="Q69" s="5" t="str">
        <f t="shared" ca="1" si="12"/>
        <v>Passenger</v>
      </c>
      <c r="R69">
        <f t="shared" ca="1" si="13"/>
        <v>2434</v>
      </c>
    </row>
    <row r="70" spans="1:18" x14ac:dyDescent="0.3">
      <c r="A70" t="s">
        <v>109</v>
      </c>
      <c r="B70" t="s">
        <v>203</v>
      </c>
      <c r="C70" t="s">
        <v>7</v>
      </c>
      <c r="D70" t="s">
        <v>268</v>
      </c>
      <c r="E70" s="1">
        <v>45784</v>
      </c>
      <c r="F70" s="4">
        <v>45784.954861111109</v>
      </c>
      <c r="G70" s="2">
        <v>45784.990277777775</v>
      </c>
      <c r="H70" s="4">
        <v>45785.118055555555</v>
      </c>
      <c r="I70" s="2">
        <v>45785.136805555558</v>
      </c>
      <c r="J70" s="6">
        <f t="shared" si="7"/>
        <v>50.999999998603016</v>
      </c>
      <c r="K70" s="6">
        <f t="shared" si="8"/>
        <v>27.000000004190952</v>
      </c>
      <c r="L70" s="6">
        <f t="shared" si="9"/>
        <v>211.00000000675209</v>
      </c>
      <c r="M70">
        <v>1500</v>
      </c>
      <c r="N70" t="s">
        <v>1</v>
      </c>
      <c r="O70">
        <f t="shared" ca="1" si="10"/>
        <v>115</v>
      </c>
      <c r="P70">
        <f t="shared" ca="1" si="11"/>
        <v>6</v>
      </c>
      <c r="Q70" s="5" t="str">
        <f t="shared" ca="1" si="12"/>
        <v>Cargo</v>
      </c>
      <c r="R70">
        <f t="shared" ca="1" si="13"/>
        <v>19276</v>
      </c>
    </row>
    <row r="71" spans="1:18" x14ac:dyDescent="0.3">
      <c r="A71" t="s">
        <v>110</v>
      </c>
      <c r="B71" t="s">
        <v>204</v>
      </c>
      <c r="C71" t="s">
        <v>4</v>
      </c>
      <c r="D71" t="s">
        <v>265</v>
      </c>
      <c r="E71" s="1">
        <v>45785</v>
      </c>
      <c r="F71" s="4">
        <v>45785.322916666664</v>
      </c>
      <c r="G71" s="2">
        <v>45785.337500000001</v>
      </c>
      <c r="H71" s="4">
        <v>45785.371527777781</v>
      </c>
      <c r="I71" s="2">
        <v>45785.37777777778</v>
      </c>
      <c r="J71" s="6">
        <f t="shared" si="7"/>
        <v>21.000000005587935</v>
      </c>
      <c r="K71" s="6">
        <f t="shared" si="8"/>
        <v>8.9999999979045242</v>
      </c>
      <c r="L71" s="6">
        <f t="shared" si="9"/>
        <v>58.000000000465661</v>
      </c>
      <c r="M71">
        <v>530</v>
      </c>
      <c r="N71" t="s">
        <v>1</v>
      </c>
      <c r="O71">
        <f t="shared" ca="1" si="10"/>
        <v>156</v>
      </c>
      <c r="P71">
        <f t="shared" ca="1" si="11"/>
        <v>9</v>
      </c>
      <c r="Q71" s="5" t="str">
        <f t="shared" ca="1" si="12"/>
        <v>Passenger</v>
      </c>
      <c r="R71">
        <f t="shared" ca="1" si="13"/>
        <v>4330</v>
      </c>
    </row>
    <row r="72" spans="1:18" x14ac:dyDescent="0.3">
      <c r="A72" t="s">
        <v>111</v>
      </c>
      <c r="B72" t="s">
        <v>205</v>
      </c>
      <c r="C72" t="s">
        <v>8</v>
      </c>
      <c r="D72" t="s">
        <v>269</v>
      </c>
      <c r="E72" s="1">
        <v>45785</v>
      </c>
      <c r="F72" s="4">
        <v>45785.357638888891</v>
      </c>
      <c r="G72" s="2">
        <v>45785.377083333333</v>
      </c>
      <c r="H72" s="4">
        <v>45785.427083333336</v>
      </c>
      <c r="I72" s="2">
        <v>45785.425694444442</v>
      </c>
      <c r="J72" s="6">
        <f t="shared" si="7"/>
        <v>27.999999996973202</v>
      </c>
      <c r="K72" s="6">
        <f t="shared" si="8"/>
        <v>-2.000000006519258</v>
      </c>
      <c r="L72" s="6">
        <f t="shared" si="9"/>
        <v>69.999999997671694</v>
      </c>
      <c r="M72">
        <v>1500</v>
      </c>
      <c r="N72" t="s">
        <v>1</v>
      </c>
      <c r="O72">
        <f t="shared" ca="1" si="10"/>
        <v>131</v>
      </c>
      <c r="P72">
        <f t="shared" ca="1" si="11"/>
        <v>4</v>
      </c>
      <c r="Q72" s="5" t="str">
        <f t="shared" ca="1" si="12"/>
        <v>Passenger</v>
      </c>
      <c r="R72">
        <f t="shared" ca="1" si="13"/>
        <v>671</v>
      </c>
    </row>
    <row r="73" spans="1:18" x14ac:dyDescent="0.3">
      <c r="A73" t="s">
        <v>112</v>
      </c>
      <c r="B73" t="s">
        <v>206</v>
      </c>
      <c r="C73" t="s">
        <v>5</v>
      </c>
      <c r="D73" t="s">
        <v>266</v>
      </c>
      <c r="E73" s="1">
        <v>45785</v>
      </c>
      <c r="F73" s="4">
        <v>45785.357638888891</v>
      </c>
      <c r="G73" s="2">
        <v>45785.377083333333</v>
      </c>
      <c r="H73" s="4">
        <v>45785.427083333336</v>
      </c>
      <c r="I73" s="2">
        <v>45785.425694444442</v>
      </c>
      <c r="J73" s="6">
        <f t="shared" si="7"/>
        <v>27.999999996973202</v>
      </c>
      <c r="K73" s="6">
        <f t="shared" si="8"/>
        <v>-2.000000006519258</v>
      </c>
      <c r="L73" s="6">
        <f t="shared" si="9"/>
        <v>69.999999997671694</v>
      </c>
      <c r="M73">
        <v>1500</v>
      </c>
      <c r="N73" t="s">
        <v>1</v>
      </c>
      <c r="O73">
        <f t="shared" ca="1" si="10"/>
        <v>116</v>
      </c>
      <c r="P73">
        <f t="shared" ca="1" si="11"/>
        <v>12</v>
      </c>
      <c r="Q73" s="5" t="str">
        <f t="shared" ca="1" si="12"/>
        <v>Passenger</v>
      </c>
      <c r="R73">
        <f t="shared" ca="1" si="13"/>
        <v>4380</v>
      </c>
    </row>
    <row r="74" spans="1:18" x14ac:dyDescent="0.3">
      <c r="A74" t="s">
        <v>113</v>
      </c>
      <c r="B74" t="s">
        <v>207</v>
      </c>
      <c r="C74" t="s">
        <v>12</v>
      </c>
      <c r="D74" t="s">
        <v>273</v>
      </c>
      <c r="E74" s="1">
        <v>45785</v>
      </c>
      <c r="F74" s="4">
        <v>45785.375</v>
      </c>
      <c r="G74" s="2">
        <v>45785.402083333334</v>
      </c>
      <c r="H74" s="4">
        <v>45785.416666666664</v>
      </c>
      <c r="I74" s="2">
        <v>45785.421527777777</v>
      </c>
      <c r="J74" s="6">
        <f t="shared" si="7"/>
        <v>39.000000001396984</v>
      </c>
      <c r="K74" s="6">
        <f t="shared" si="8"/>
        <v>7.0000000018626451</v>
      </c>
      <c r="L74" s="6">
        <f t="shared" si="9"/>
        <v>27.999999996973202</v>
      </c>
      <c r="M74">
        <v>1050</v>
      </c>
      <c r="N74" t="s">
        <v>1</v>
      </c>
      <c r="O74">
        <f t="shared" ca="1" si="10"/>
        <v>158</v>
      </c>
      <c r="P74">
        <f t="shared" ca="1" si="11"/>
        <v>0</v>
      </c>
      <c r="Q74" s="5" t="str">
        <f t="shared" ca="1" si="12"/>
        <v>Cargo</v>
      </c>
      <c r="R74">
        <f t="shared" ca="1" si="13"/>
        <v>20566</v>
      </c>
    </row>
    <row r="75" spans="1:18" x14ac:dyDescent="0.3">
      <c r="A75" t="s">
        <v>114</v>
      </c>
      <c r="B75" t="s">
        <v>208</v>
      </c>
      <c r="C75" t="s">
        <v>8</v>
      </c>
      <c r="D75" t="s">
        <v>269</v>
      </c>
      <c r="E75" s="1">
        <v>45785</v>
      </c>
      <c r="F75" s="4">
        <v>45785.375</v>
      </c>
      <c r="G75" s="2">
        <v>45785.402083333334</v>
      </c>
      <c r="H75" s="4">
        <v>45785.416666666664</v>
      </c>
      <c r="I75" s="2">
        <v>45785.421527777777</v>
      </c>
      <c r="J75" s="6">
        <f t="shared" si="7"/>
        <v>39.000000001396984</v>
      </c>
      <c r="K75" s="6">
        <f t="shared" si="8"/>
        <v>7.0000000018626451</v>
      </c>
      <c r="L75" s="6">
        <f t="shared" si="9"/>
        <v>27.999999996973202</v>
      </c>
      <c r="M75">
        <v>1050</v>
      </c>
      <c r="N75" t="s">
        <v>1</v>
      </c>
      <c r="O75">
        <f t="shared" ca="1" si="10"/>
        <v>174</v>
      </c>
      <c r="P75">
        <f t="shared" ca="1" si="11"/>
        <v>19</v>
      </c>
      <c r="Q75" s="5" t="str">
        <f t="shared" ca="1" si="12"/>
        <v>Passenger</v>
      </c>
      <c r="R75">
        <f t="shared" ca="1" si="13"/>
        <v>4781</v>
      </c>
    </row>
    <row r="76" spans="1:18" x14ac:dyDescent="0.3">
      <c r="A76" t="s">
        <v>115</v>
      </c>
      <c r="B76" t="s">
        <v>209</v>
      </c>
      <c r="C76" t="s">
        <v>9</v>
      </c>
      <c r="D76" t="s">
        <v>270</v>
      </c>
      <c r="E76" s="1">
        <v>45785</v>
      </c>
      <c r="F76" s="4">
        <v>45785.375</v>
      </c>
      <c r="G76" s="2">
        <v>45785.402083333334</v>
      </c>
      <c r="H76" s="4">
        <v>45785.416666666664</v>
      </c>
      <c r="I76" s="2">
        <v>45785.421527777777</v>
      </c>
      <c r="J76" s="6">
        <f t="shared" si="7"/>
        <v>39.000000001396984</v>
      </c>
      <c r="K76" s="6">
        <f t="shared" si="8"/>
        <v>7.0000000018626451</v>
      </c>
      <c r="L76" s="6">
        <f t="shared" si="9"/>
        <v>27.999999996973202</v>
      </c>
      <c r="M76">
        <v>1050</v>
      </c>
      <c r="N76" t="s">
        <v>1</v>
      </c>
      <c r="O76">
        <f t="shared" ca="1" si="10"/>
        <v>155</v>
      </c>
      <c r="P76">
        <f t="shared" ca="1" si="11"/>
        <v>8</v>
      </c>
      <c r="Q76" s="5" t="str">
        <f t="shared" ca="1" si="12"/>
        <v>Cargo</v>
      </c>
      <c r="R76">
        <f t="shared" ca="1" si="13"/>
        <v>20100</v>
      </c>
    </row>
    <row r="77" spans="1:18" x14ac:dyDescent="0.3">
      <c r="A77" t="s">
        <v>116</v>
      </c>
      <c r="B77" t="s">
        <v>210</v>
      </c>
      <c r="C77" t="s">
        <v>37</v>
      </c>
      <c r="D77" t="s">
        <v>297</v>
      </c>
      <c r="E77" s="1">
        <v>45785</v>
      </c>
      <c r="F77" s="4">
        <v>45785.375</v>
      </c>
      <c r="G77" s="2">
        <v>45785.402083333334</v>
      </c>
      <c r="H77" s="4">
        <v>45785.416666666664</v>
      </c>
      <c r="I77" s="2">
        <v>45785.421527777777</v>
      </c>
      <c r="J77" s="6">
        <f t="shared" si="7"/>
        <v>39.000000001396984</v>
      </c>
      <c r="K77" s="6">
        <f t="shared" si="8"/>
        <v>7.0000000018626451</v>
      </c>
      <c r="L77" s="6">
        <f t="shared" si="9"/>
        <v>27.999999996973202</v>
      </c>
      <c r="M77">
        <v>1050</v>
      </c>
      <c r="N77" t="s">
        <v>1</v>
      </c>
      <c r="O77">
        <f t="shared" ca="1" si="10"/>
        <v>288</v>
      </c>
      <c r="P77">
        <f t="shared" ca="1" si="11"/>
        <v>6</v>
      </c>
      <c r="Q77" s="5" t="str">
        <f t="shared" ca="1" si="12"/>
        <v>Cargo</v>
      </c>
      <c r="R77">
        <f t="shared" ca="1" si="13"/>
        <v>21842</v>
      </c>
    </row>
    <row r="78" spans="1:18" x14ac:dyDescent="0.3">
      <c r="A78" t="s">
        <v>117</v>
      </c>
      <c r="B78" t="s">
        <v>211</v>
      </c>
      <c r="C78" t="s">
        <v>29</v>
      </c>
      <c r="D78" t="s">
        <v>290</v>
      </c>
      <c r="E78" s="1">
        <v>45785</v>
      </c>
      <c r="F78" s="4">
        <v>45785.361111111109</v>
      </c>
      <c r="G78" s="2">
        <v>45785.377083333333</v>
      </c>
      <c r="H78" s="4">
        <v>45785.413194444445</v>
      </c>
      <c r="I78" s="2">
        <v>45785.411805555559</v>
      </c>
      <c r="J78" s="6">
        <f t="shared" si="7"/>
        <v>23.000000001629815</v>
      </c>
      <c r="K78" s="6">
        <f t="shared" si="8"/>
        <v>-1.9999999960418791</v>
      </c>
      <c r="L78" s="6">
        <f t="shared" si="9"/>
        <v>50.000000005820766</v>
      </c>
      <c r="M78">
        <v>530</v>
      </c>
      <c r="N78" t="s">
        <v>1</v>
      </c>
      <c r="O78">
        <f t="shared" ca="1" si="10"/>
        <v>229</v>
      </c>
      <c r="P78">
        <f t="shared" ca="1" si="11"/>
        <v>9</v>
      </c>
      <c r="Q78" s="5" t="str">
        <f t="shared" ca="1" si="12"/>
        <v>Passenger</v>
      </c>
      <c r="R78">
        <f t="shared" ca="1" si="13"/>
        <v>4978</v>
      </c>
    </row>
    <row r="79" spans="1:18" x14ac:dyDescent="0.3">
      <c r="A79" t="s">
        <v>118</v>
      </c>
      <c r="B79" t="s">
        <v>212</v>
      </c>
      <c r="C79" t="s">
        <v>3</v>
      </c>
      <c r="D79" t="s">
        <v>264</v>
      </c>
      <c r="E79" s="1">
        <v>45785</v>
      </c>
      <c r="F79" s="4">
        <v>45785.354166666664</v>
      </c>
      <c r="G79" s="2">
        <v>45785.381249999999</v>
      </c>
      <c r="H79" s="4">
        <v>45785.385416666664</v>
      </c>
      <c r="I79" s="2">
        <v>45785.401388888888</v>
      </c>
      <c r="J79" s="6">
        <f t="shared" si="7"/>
        <v>39.000000001396984</v>
      </c>
      <c r="K79" s="6">
        <f t="shared" si="8"/>
        <v>23.000000001629815</v>
      </c>
      <c r="L79" s="6">
        <f t="shared" si="9"/>
        <v>29.000000000232831</v>
      </c>
      <c r="M79">
        <v>210</v>
      </c>
      <c r="N79" t="s">
        <v>1</v>
      </c>
      <c r="O79">
        <f t="shared" ca="1" si="10"/>
        <v>189</v>
      </c>
      <c r="P79">
        <f t="shared" ca="1" si="11"/>
        <v>17</v>
      </c>
      <c r="Q79" s="5" t="str">
        <f t="shared" ca="1" si="12"/>
        <v>Passenger</v>
      </c>
      <c r="R79">
        <f t="shared" ca="1" si="13"/>
        <v>3310</v>
      </c>
    </row>
    <row r="80" spans="1:18" x14ac:dyDescent="0.3">
      <c r="A80" t="s">
        <v>119</v>
      </c>
      <c r="B80" t="s">
        <v>213</v>
      </c>
      <c r="C80" t="s">
        <v>15</v>
      </c>
      <c r="D80" t="s">
        <v>276</v>
      </c>
      <c r="E80" s="1">
        <v>45785</v>
      </c>
      <c r="F80" s="4">
        <v>45785.354166666664</v>
      </c>
      <c r="G80" s="2">
        <v>45785.381249999999</v>
      </c>
      <c r="H80" s="4">
        <v>45785.385416666664</v>
      </c>
      <c r="I80" s="2">
        <v>45785.401388888888</v>
      </c>
      <c r="J80" s="6">
        <f t="shared" si="7"/>
        <v>39.000000001396984</v>
      </c>
      <c r="K80" s="6">
        <f t="shared" si="8"/>
        <v>23.000000001629815</v>
      </c>
      <c r="L80" s="6">
        <f t="shared" si="9"/>
        <v>29.000000000232831</v>
      </c>
      <c r="M80">
        <v>210</v>
      </c>
      <c r="N80" t="s">
        <v>1</v>
      </c>
      <c r="O80">
        <f t="shared" ca="1" si="10"/>
        <v>146</v>
      </c>
      <c r="P80">
        <f t="shared" ca="1" si="11"/>
        <v>3</v>
      </c>
      <c r="Q80" s="5" t="str">
        <f t="shared" ca="1" si="12"/>
        <v>Passenger</v>
      </c>
      <c r="R80">
        <f t="shared" ca="1" si="13"/>
        <v>2338</v>
      </c>
    </row>
    <row r="81" spans="1:18" x14ac:dyDescent="0.3">
      <c r="A81" t="s">
        <v>120</v>
      </c>
      <c r="B81" t="s">
        <v>214</v>
      </c>
      <c r="C81" t="s">
        <v>6</v>
      </c>
      <c r="D81" t="s">
        <v>267</v>
      </c>
      <c r="E81" s="1">
        <v>45785</v>
      </c>
      <c r="F81" s="4">
        <v>45785.357638888891</v>
      </c>
      <c r="G81" s="2">
        <v>45785.377083333333</v>
      </c>
      <c r="H81" s="4">
        <v>45785.427083333336</v>
      </c>
      <c r="I81" s="2">
        <v>45785.425694444442</v>
      </c>
      <c r="J81" s="6">
        <f t="shared" si="7"/>
        <v>27.999999996973202</v>
      </c>
      <c r="K81" s="6">
        <f t="shared" si="8"/>
        <v>-2.000000006519258</v>
      </c>
      <c r="L81" s="6">
        <f t="shared" si="9"/>
        <v>69.999999997671694</v>
      </c>
      <c r="M81">
        <v>1500</v>
      </c>
      <c r="N81" t="s">
        <v>1</v>
      </c>
      <c r="O81">
        <f t="shared" ca="1" si="10"/>
        <v>194</v>
      </c>
      <c r="P81">
        <f t="shared" ca="1" si="11"/>
        <v>45</v>
      </c>
      <c r="Q81" s="5" t="str">
        <f t="shared" ca="1" si="12"/>
        <v>Passenger</v>
      </c>
      <c r="R81">
        <f t="shared" ca="1" si="13"/>
        <v>3666</v>
      </c>
    </row>
    <row r="82" spans="1:18" x14ac:dyDescent="0.3">
      <c r="A82" t="s">
        <v>121</v>
      </c>
      <c r="B82" t="s">
        <v>215</v>
      </c>
      <c r="C82" t="s">
        <v>27</v>
      </c>
      <c r="D82" t="s">
        <v>288</v>
      </c>
      <c r="E82" s="1">
        <v>45785</v>
      </c>
      <c r="F82" s="4">
        <v>45785.315972222219</v>
      </c>
      <c r="G82" s="2">
        <v>45785.336805555555</v>
      </c>
      <c r="H82" s="4">
        <v>45785.368055555555</v>
      </c>
      <c r="I82" s="2">
        <v>45785.37222222222</v>
      </c>
      <c r="J82" s="6">
        <f t="shared" si="7"/>
        <v>30.00000000349246</v>
      </c>
      <c r="K82" s="6">
        <f t="shared" si="8"/>
        <v>5.9999999986030161</v>
      </c>
      <c r="L82" s="6">
        <f t="shared" si="9"/>
        <v>50.999999998603016</v>
      </c>
      <c r="M82">
        <v>530</v>
      </c>
      <c r="N82" t="s">
        <v>1</v>
      </c>
      <c r="O82">
        <f t="shared" ca="1" si="10"/>
        <v>280</v>
      </c>
      <c r="P82">
        <f t="shared" ca="1" si="11"/>
        <v>73</v>
      </c>
      <c r="Q82" s="5" t="str">
        <f t="shared" ca="1" si="12"/>
        <v>Cargo</v>
      </c>
      <c r="R82">
        <f t="shared" ca="1" si="13"/>
        <v>17970</v>
      </c>
    </row>
    <row r="83" spans="1:18" x14ac:dyDescent="0.3">
      <c r="A83" t="s">
        <v>122</v>
      </c>
      <c r="B83" t="s">
        <v>216</v>
      </c>
      <c r="C83" t="s">
        <v>20</v>
      </c>
      <c r="D83" t="s">
        <v>281</v>
      </c>
      <c r="E83" s="1">
        <v>45785</v>
      </c>
      <c r="F83" s="4">
        <v>45785.315972222219</v>
      </c>
      <c r="G83" s="2">
        <v>45785.336805555555</v>
      </c>
      <c r="H83" s="4">
        <v>45785.368055555555</v>
      </c>
      <c r="I83" s="2">
        <v>45785.37222222222</v>
      </c>
      <c r="J83" s="6">
        <f t="shared" si="7"/>
        <v>30.00000000349246</v>
      </c>
      <c r="K83" s="6">
        <f t="shared" si="8"/>
        <v>5.9999999986030161</v>
      </c>
      <c r="L83" s="6">
        <f t="shared" si="9"/>
        <v>50.999999998603016</v>
      </c>
      <c r="M83">
        <v>530</v>
      </c>
      <c r="N83" t="s">
        <v>1</v>
      </c>
      <c r="O83">
        <f t="shared" ca="1" si="10"/>
        <v>177</v>
      </c>
      <c r="P83">
        <f t="shared" ca="1" si="11"/>
        <v>7</v>
      </c>
      <c r="Q83" s="5" t="str">
        <f t="shared" ca="1" si="12"/>
        <v>Passenger</v>
      </c>
      <c r="R83">
        <f t="shared" ca="1" si="13"/>
        <v>3782</v>
      </c>
    </row>
    <row r="84" spans="1:18" x14ac:dyDescent="0.3">
      <c r="A84" t="s">
        <v>123</v>
      </c>
      <c r="B84" t="s">
        <v>217</v>
      </c>
      <c r="C84" t="s">
        <v>18</v>
      </c>
      <c r="D84" t="s">
        <v>279</v>
      </c>
      <c r="E84" s="1">
        <v>45785</v>
      </c>
      <c r="F84" s="4">
        <v>45785.319444444445</v>
      </c>
      <c r="G84" s="2">
        <v>45785.331250000003</v>
      </c>
      <c r="H84" s="4">
        <v>45785.361111111109</v>
      </c>
      <c r="I84" s="2">
        <v>45785.361805555556</v>
      </c>
      <c r="J84" s="6">
        <f t="shared" si="7"/>
        <v>17.000000003026798</v>
      </c>
      <c r="K84" s="6">
        <f t="shared" si="8"/>
        <v>1.000000003259629</v>
      </c>
      <c r="L84" s="6">
        <f t="shared" si="9"/>
        <v>43.999999996740371</v>
      </c>
      <c r="M84">
        <v>1130</v>
      </c>
      <c r="N84" t="s">
        <v>1</v>
      </c>
      <c r="O84">
        <f t="shared" ca="1" si="10"/>
        <v>130</v>
      </c>
      <c r="P84">
        <f t="shared" ca="1" si="11"/>
        <v>25</v>
      </c>
      <c r="Q84" s="5" t="str">
        <f t="shared" ca="1" si="12"/>
        <v>Cargo</v>
      </c>
      <c r="R84">
        <f t="shared" ca="1" si="13"/>
        <v>17506</v>
      </c>
    </row>
    <row r="85" spans="1:18" x14ac:dyDescent="0.3">
      <c r="A85" t="s">
        <v>124</v>
      </c>
      <c r="B85" t="s">
        <v>218</v>
      </c>
      <c r="C85" t="s">
        <v>19</v>
      </c>
      <c r="D85" t="s">
        <v>280</v>
      </c>
      <c r="E85" s="1">
        <v>45785</v>
      </c>
      <c r="F85" s="4">
        <v>45785.319444444445</v>
      </c>
      <c r="G85" s="2">
        <v>45785.331250000003</v>
      </c>
      <c r="H85" s="4">
        <v>45785.361111111109</v>
      </c>
      <c r="I85" s="2">
        <v>45785.361805555556</v>
      </c>
      <c r="J85" s="6">
        <f t="shared" si="7"/>
        <v>17.000000003026798</v>
      </c>
      <c r="K85" s="6">
        <f t="shared" si="8"/>
        <v>1.000000003259629</v>
      </c>
      <c r="L85" s="6">
        <f t="shared" si="9"/>
        <v>43.999999996740371</v>
      </c>
      <c r="M85">
        <v>1130</v>
      </c>
      <c r="N85" t="s">
        <v>1</v>
      </c>
      <c r="O85">
        <f t="shared" ca="1" si="10"/>
        <v>242</v>
      </c>
      <c r="P85">
        <f t="shared" ca="1" si="11"/>
        <v>7</v>
      </c>
      <c r="Q85" s="5" t="str">
        <f t="shared" ca="1" si="12"/>
        <v>Passenger</v>
      </c>
      <c r="R85">
        <f t="shared" ca="1" si="13"/>
        <v>1611</v>
      </c>
    </row>
    <row r="86" spans="1:18" x14ac:dyDescent="0.3">
      <c r="A86" t="s">
        <v>125</v>
      </c>
      <c r="B86" t="s">
        <v>219</v>
      </c>
      <c r="C86" t="s">
        <v>17</v>
      </c>
      <c r="D86" t="s">
        <v>278</v>
      </c>
      <c r="E86" s="1">
        <v>45785</v>
      </c>
      <c r="F86" s="4">
        <v>45785.319444444445</v>
      </c>
      <c r="G86" s="2">
        <v>45785.331250000003</v>
      </c>
      <c r="H86" s="4">
        <v>45785.361111111109</v>
      </c>
      <c r="I86" s="2">
        <v>45785.361805555556</v>
      </c>
      <c r="J86" s="6">
        <f t="shared" si="7"/>
        <v>17.000000003026798</v>
      </c>
      <c r="K86" s="6">
        <f t="shared" si="8"/>
        <v>1.000000003259629</v>
      </c>
      <c r="L86" s="6">
        <f t="shared" si="9"/>
        <v>43.999999996740371</v>
      </c>
      <c r="M86">
        <v>1130</v>
      </c>
      <c r="N86" t="s">
        <v>1</v>
      </c>
      <c r="O86">
        <f t="shared" ca="1" si="10"/>
        <v>137</v>
      </c>
      <c r="P86">
        <f t="shared" ca="1" si="11"/>
        <v>30</v>
      </c>
      <c r="Q86" s="5" t="str">
        <f t="shared" ca="1" si="12"/>
        <v>Cargo</v>
      </c>
      <c r="R86">
        <f t="shared" ca="1" si="13"/>
        <v>25298</v>
      </c>
    </row>
    <row r="87" spans="1:18" x14ac:dyDescent="0.3">
      <c r="A87" t="s">
        <v>126</v>
      </c>
      <c r="B87" t="s">
        <v>220</v>
      </c>
      <c r="C87" t="s">
        <v>38</v>
      </c>
      <c r="D87" t="s">
        <v>298</v>
      </c>
      <c r="E87" s="1">
        <v>45785</v>
      </c>
      <c r="F87" s="4">
        <v>45785.319444444445</v>
      </c>
      <c r="G87" s="2">
        <v>45785.331250000003</v>
      </c>
      <c r="H87" s="4">
        <v>45785.361111111109</v>
      </c>
      <c r="I87" s="2">
        <v>45785.361805555556</v>
      </c>
      <c r="J87" s="6">
        <f t="shared" si="7"/>
        <v>17.000000003026798</v>
      </c>
      <c r="K87" s="6">
        <f t="shared" si="8"/>
        <v>1.000000003259629</v>
      </c>
      <c r="L87" s="6">
        <f t="shared" si="9"/>
        <v>43.999999996740371</v>
      </c>
      <c r="M87">
        <v>1130</v>
      </c>
      <c r="N87" t="s">
        <v>1</v>
      </c>
      <c r="O87">
        <f t="shared" ca="1" si="10"/>
        <v>122</v>
      </c>
      <c r="P87">
        <f t="shared" ca="1" si="11"/>
        <v>21</v>
      </c>
      <c r="Q87" s="5" t="str">
        <f t="shared" ca="1" si="12"/>
        <v>Passenger</v>
      </c>
      <c r="R87">
        <f t="shared" ca="1" si="13"/>
        <v>926</v>
      </c>
    </row>
    <row r="88" spans="1:18" x14ac:dyDescent="0.3">
      <c r="A88" t="s">
        <v>127</v>
      </c>
      <c r="B88" t="s">
        <v>221</v>
      </c>
      <c r="C88" t="s">
        <v>22</v>
      </c>
      <c r="D88" t="s">
        <v>283</v>
      </c>
      <c r="E88" s="1">
        <v>45785</v>
      </c>
      <c r="F88" s="4">
        <v>45785.319444444445</v>
      </c>
      <c r="G88" s="2">
        <v>45785.331250000003</v>
      </c>
      <c r="H88" s="4">
        <v>45785.361111111109</v>
      </c>
      <c r="I88" s="2">
        <v>45785.361805555556</v>
      </c>
      <c r="J88" s="6">
        <f t="shared" si="7"/>
        <v>17.000000003026798</v>
      </c>
      <c r="K88" s="6">
        <f t="shared" si="8"/>
        <v>1.000000003259629</v>
      </c>
      <c r="L88" s="6">
        <f t="shared" si="9"/>
        <v>43.999999996740371</v>
      </c>
      <c r="M88">
        <v>1130</v>
      </c>
      <c r="N88" t="s">
        <v>1</v>
      </c>
      <c r="O88">
        <f t="shared" ca="1" si="10"/>
        <v>264</v>
      </c>
      <c r="P88">
        <f t="shared" ca="1" si="11"/>
        <v>3</v>
      </c>
      <c r="Q88" s="5" t="str">
        <f t="shared" ca="1" si="12"/>
        <v>Passenger</v>
      </c>
      <c r="R88">
        <f t="shared" ca="1" si="13"/>
        <v>2527</v>
      </c>
    </row>
    <row r="89" spans="1:18" x14ac:dyDescent="0.3">
      <c r="A89" t="s">
        <v>128</v>
      </c>
      <c r="B89" t="s">
        <v>222</v>
      </c>
      <c r="C89" t="s">
        <v>39</v>
      </c>
      <c r="D89" t="s">
        <v>299</v>
      </c>
      <c r="E89" s="1">
        <v>45785</v>
      </c>
      <c r="F89" s="4">
        <v>45785.319444444445</v>
      </c>
      <c r="G89" s="2">
        <v>45785.331250000003</v>
      </c>
      <c r="H89" s="4">
        <v>45785.361111111109</v>
      </c>
      <c r="I89" s="2">
        <v>45785.361805555556</v>
      </c>
      <c r="J89" s="6">
        <f t="shared" si="7"/>
        <v>17.000000003026798</v>
      </c>
      <c r="K89" s="6">
        <f t="shared" si="8"/>
        <v>1.000000003259629</v>
      </c>
      <c r="L89" s="6">
        <f t="shared" si="9"/>
        <v>43.999999996740371</v>
      </c>
      <c r="M89">
        <v>1130</v>
      </c>
      <c r="N89" t="s">
        <v>1</v>
      </c>
      <c r="O89">
        <f t="shared" ca="1" si="10"/>
        <v>288</v>
      </c>
      <c r="P89">
        <f t="shared" ca="1" si="11"/>
        <v>66</v>
      </c>
      <c r="Q89" s="5" t="str">
        <f t="shared" ca="1" si="12"/>
        <v>Passenger</v>
      </c>
      <c r="R89">
        <f t="shared" ca="1" si="13"/>
        <v>2119</v>
      </c>
    </row>
    <row r="90" spans="1:18" x14ac:dyDescent="0.3">
      <c r="A90" t="s">
        <v>129</v>
      </c>
      <c r="B90" t="s">
        <v>223</v>
      </c>
      <c r="C90" t="s">
        <v>7</v>
      </c>
      <c r="D90" t="s">
        <v>268</v>
      </c>
      <c r="E90" s="1">
        <v>45785</v>
      </c>
      <c r="F90" s="4">
        <v>45785.479166666664</v>
      </c>
      <c r="G90" s="2">
        <v>45785.478472222225</v>
      </c>
      <c r="H90" s="4">
        <v>45785.53125</v>
      </c>
      <c r="I90" s="2">
        <v>45785.513888888891</v>
      </c>
      <c r="J90" s="6">
        <f t="shared" si="7"/>
        <v>-0.99999999278225005</v>
      </c>
      <c r="K90" s="6">
        <f t="shared" si="8"/>
        <v>-24.999999997671694</v>
      </c>
      <c r="L90" s="6">
        <f t="shared" si="9"/>
        <v>50.999999998603016</v>
      </c>
      <c r="M90">
        <v>530</v>
      </c>
      <c r="N90" t="s">
        <v>1</v>
      </c>
      <c r="O90">
        <f t="shared" ca="1" si="10"/>
        <v>183</v>
      </c>
      <c r="P90">
        <f t="shared" ca="1" si="11"/>
        <v>26</v>
      </c>
      <c r="Q90" s="5" t="str">
        <f t="shared" ca="1" si="12"/>
        <v>Cargo</v>
      </c>
      <c r="R90">
        <f t="shared" ca="1" si="13"/>
        <v>24202</v>
      </c>
    </row>
    <row r="91" spans="1:18" x14ac:dyDescent="0.3">
      <c r="A91" t="s">
        <v>130</v>
      </c>
      <c r="B91" t="s">
        <v>224</v>
      </c>
      <c r="C91" t="s">
        <v>31</v>
      </c>
      <c r="D91" t="s">
        <v>292</v>
      </c>
      <c r="E91" s="1">
        <v>45785</v>
      </c>
      <c r="F91" s="4">
        <v>45785.524305555555</v>
      </c>
      <c r="G91" s="2">
        <v>45785.532638888886</v>
      </c>
      <c r="H91" s="4">
        <v>45785.604166666664</v>
      </c>
      <c r="I91" s="2">
        <v>45785.587500000001</v>
      </c>
      <c r="J91" s="6">
        <f t="shared" si="7"/>
        <v>11.999999997206032</v>
      </c>
      <c r="K91" s="6">
        <f t="shared" si="8"/>
        <v>-23.999999994412065</v>
      </c>
      <c r="L91" s="6">
        <f t="shared" si="9"/>
        <v>79.000000006053597</v>
      </c>
      <c r="M91">
        <v>1500</v>
      </c>
      <c r="N91" t="s">
        <v>1</v>
      </c>
      <c r="O91">
        <f t="shared" ca="1" si="10"/>
        <v>290</v>
      </c>
      <c r="P91">
        <f t="shared" ca="1" si="11"/>
        <v>73</v>
      </c>
      <c r="Q91" s="5" t="str">
        <f t="shared" ca="1" si="12"/>
        <v>Passenger</v>
      </c>
      <c r="R91">
        <f t="shared" ca="1" si="13"/>
        <v>4946</v>
      </c>
    </row>
    <row r="92" spans="1:18" x14ac:dyDescent="0.3">
      <c r="A92" t="s">
        <v>131</v>
      </c>
      <c r="B92" t="s">
        <v>225</v>
      </c>
      <c r="C92" t="s">
        <v>7</v>
      </c>
      <c r="D92" t="s">
        <v>268</v>
      </c>
      <c r="E92" s="1">
        <v>45785</v>
      </c>
      <c r="F92" s="4">
        <v>45785.517361111109</v>
      </c>
      <c r="G92" s="2">
        <v>45785.531944444447</v>
      </c>
      <c r="H92" s="4">
        <v>45785.583333333336</v>
      </c>
      <c r="I92" s="2">
        <v>45785.579861111109</v>
      </c>
      <c r="J92" s="6">
        <f t="shared" si="7"/>
        <v>21.000000005587935</v>
      </c>
      <c r="K92" s="6">
        <f t="shared" si="8"/>
        <v>-5.0000000058207661</v>
      </c>
      <c r="L92" s="6">
        <f t="shared" si="9"/>
        <v>68.999999994412065</v>
      </c>
      <c r="M92">
        <v>1500</v>
      </c>
      <c r="N92" t="s">
        <v>1</v>
      </c>
      <c r="O92">
        <f t="shared" ca="1" si="10"/>
        <v>109</v>
      </c>
      <c r="P92">
        <f t="shared" ca="1" si="11"/>
        <v>26</v>
      </c>
      <c r="Q92" s="5" t="str">
        <f t="shared" ca="1" si="12"/>
        <v>Passenger</v>
      </c>
      <c r="R92">
        <f t="shared" ca="1" si="13"/>
        <v>2406</v>
      </c>
    </row>
    <row r="93" spans="1:18" x14ac:dyDescent="0.3">
      <c r="A93" t="s">
        <v>132</v>
      </c>
      <c r="B93" t="s">
        <v>226</v>
      </c>
      <c r="C93" t="s">
        <v>19</v>
      </c>
      <c r="D93" t="s">
        <v>280</v>
      </c>
      <c r="E93" s="1">
        <v>45785</v>
      </c>
      <c r="F93" s="4">
        <v>45785.5</v>
      </c>
      <c r="G93" s="2">
        <v>45785.509722222225</v>
      </c>
      <c r="H93" s="4">
        <v>45785.548611111109</v>
      </c>
      <c r="I93" s="2">
        <v>45785.538194444445</v>
      </c>
      <c r="J93" s="6">
        <f t="shared" si="7"/>
        <v>14.00000000372529</v>
      </c>
      <c r="K93" s="6">
        <f t="shared" si="8"/>
        <v>-14.99999999650754</v>
      </c>
      <c r="L93" s="6">
        <f t="shared" si="9"/>
        <v>40.999999997438863</v>
      </c>
      <c r="M93">
        <v>1130</v>
      </c>
      <c r="N93" t="s">
        <v>1</v>
      </c>
      <c r="O93">
        <f t="shared" ca="1" si="10"/>
        <v>244</v>
      </c>
      <c r="P93">
        <f t="shared" ca="1" si="11"/>
        <v>49</v>
      </c>
      <c r="Q93" s="5" t="str">
        <f t="shared" ca="1" si="12"/>
        <v>Cargo</v>
      </c>
      <c r="R93">
        <f t="shared" ca="1" si="13"/>
        <v>28284</v>
      </c>
    </row>
    <row r="94" spans="1:18" x14ac:dyDescent="0.3">
      <c r="A94" t="s">
        <v>133</v>
      </c>
      <c r="B94" t="s">
        <v>227</v>
      </c>
      <c r="C94" t="s">
        <v>17</v>
      </c>
      <c r="D94" t="s">
        <v>278</v>
      </c>
      <c r="E94" s="1">
        <v>45785</v>
      </c>
      <c r="F94" s="4">
        <v>45785.5</v>
      </c>
      <c r="G94" s="2">
        <v>45785.509722222225</v>
      </c>
      <c r="H94" s="4">
        <v>45785.548611111109</v>
      </c>
      <c r="I94" s="2">
        <v>45785.538194444445</v>
      </c>
      <c r="J94" s="6">
        <f t="shared" si="7"/>
        <v>14.00000000372529</v>
      </c>
      <c r="K94" s="6">
        <f t="shared" si="8"/>
        <v>-14.99999999650754</v>
      </c>
      <c r="L94" s="6">
        <f t="shared" si="9"/>
        <v>40.999999997438863</v>
      </c>
      <c r="M94">
        <v>1130</v>
      </c>
      <c r="N94" t="s">
        <v>1</v>
      </c>
      <c r="O94">
        <f t="shared" ca="1" si="10"/>
        <v>195</v>
      </c>
      <c r="P94">
        <f t="shared" ca="1" si="11"/>
        <v>8</v>
      </c>
      <c r="Q94" s="5" t="str">
        <f t="shared" ca="1" si="12"/>
        <v>Passenger</v>
      </c>
      <c r="R94">
        <f t="shared" ca="1" si="13"/>
        <v>3059</v>
      </c>
    </row>
    <row r="95" spans="1:18" x14ac:dyDescent="0.3">
      <c r="A95" t="s">
        <v>134</v>
      </c>
      <c r="B95" t="s">
        <v>228</v>
      </c>
      <c r="C95" t="s">
        <v>16</v>
      </c>
      <c r="D95" t="s">
        <v>277</v>
      </c>
      <c r="E95" s="1">
        <v>45785</v>
      </c>
      <c r="F95" s="4">
        <v>45785.5</v>
      </c>
      <c r="G95" s="2">
        <v>45785.509722222225</v>
      </c>
      <c r="H95" s="4">
        <v>45785.548611111109</v>
      </c>
      <c r="I95" s="2">
        <v>45785.538194444445</v>
      </c>
      <c r="J95" s="6">
        <f t="shared" si="7"/>
        <v>14.00000000372529</v>
      </c>
      <c r="K95" s="6">
        <f t="shared" si="8"/>
        <v>-14.99999999650754</v>
      </c>
      <c r="L95" s="6">
        <f t="shared" si="9"/>
        <v>40.999999997438863</v>
      </c>
      <c r="M95">
        <v>1130</v>
      </c>
      <c r="N95" t="s">
        <v>1</v>
      </c>
      <c r="O95">
        <f t="shared" ca="1" si="10"/>
        <v>202</v>
      </c>
      <c r="P95">
        <f t="shared" ca="1" si="11"/>
        <v>10</v>
      </c>
      <c r="Q95" s="5" t="str">
        <f t="shared" ca="1" si="12"/>
        <v>Passenger</v>
      </c>
      <c r="R95">
        <f t="shared" ca="1" si="13"/>
        <v>1395</v>
      </c>
    </row>
    <row r="96" spans="1:18" x14ac:dyDescent="0.3">
      <c r="A96" t="s">
        <v>135</v>
      </c>
      <c r="B96" t="s">
        <v>229</v>
      </c>
      <c r="C96" t="s">
        <v>40</v>
      </c>
      <c r="D96" t="s">
        <v>300</v>
      </c>
      <c r="E96" s="1">
        <v>45785</v>
      </c>
      <c r="F96" s="4">
        <v>45785.5</v>
      </c>
      <c r="G96" s="2">
        <v>45785.509722222225</v>
      </c>
      <c r="H96" s="4">
        <v>45785.548611111109</v>
      </c>
      <c r="I96" s="2">
        <v>45785.538194444445</v>
      </c>
      <c r="J96" s="6">
        <f t="shared" si="7"/>
        <v>14.00000000372529</v>
      </c>
      <c r="K96" s="6">
        <f t="shared" si="8"/>
        <v>-14.99999999650754</v>
      </c>
      <c r="L96" s="6">
        <f t="shared" si="9"/>
        <v>40.999999997438863</v>
      </c>
      <c r="M96">
        <v>1130</v>
      </c>
      <c r="N96" t="s">
        <v>1</v>
      </c>
      <c r="O96">
        <f t="shared" ca="1" si="10"/>
        <v>199</v>
      </c>
      <c r="P96">
        <f t="shared" ca="1" si="11"/>
        <v>52</v>
      </c>
      <c r="Q96" s="5" t="str">
        <f t="shared" ca="1" si="12"/>
        <v>Passenger</v>
      </c>
      <c r="R96">
        <f t="shared" ca="1" si="13"/>
        <v>1507</v>
      </c>
    </row>
    <row r="97" spans="1:18" x14ac:dyDescent="0.3">
      <c r="A97" t="s">
        <v>136</v>
      </c>
      <c r="B97" t="s">
        <v>230</v>
      </c>
      <c r="C97" t="s">
        <v>18</v>
      </c>
      <c r="D97" t="s">
        <v>279</v>
      </c>
      <c r="E97" s="1">
        <v>45785</v>
      </c>
      <c r="F97" s="4">
        <v>45785.5</v>
      </c>
      <c r="G97" s="2">
        <v>45785.509722222225</v>
      </c>
      <c r="H97" s="4">
        <v>45785.548611111109</v>
      </c>
      <c r="I97" s="2">
        <v>45785.538194444445</v>
      </c>
      <c r="J97" s="6">
        <f t="shared" si="7"/>
        <v>14.00000000372529</v>
      </c>
      <c r="K97" s="6">
        <f t="shared" si="8"/>
        <v>-14.99999999650754</v>
      </c>
      <c r="L97" s="6">
        <f t="shared" si="9"/>
        <v>40.999999997438863</v>
      </c>
      <c r="M97">
        <v>1130</v>
      </c>
      <c r="N97" t="s">
        <v>1</v>
      </c>
      <c r="O97">
        <f t="shared" ca="1" si="10"/>
        <v>120</v>
      </c>
      <c r="P97">
        <f t="shared" ca="1" si="11"/>
        <v>13</v>
      </c>
      <c r="Q97" s="5" t="str">
        <f t="shared" ca="1" si="12"/>
        <v>Passenger</v>
      </c>
      <c r="R97">
        <f t="shared" ca="1" si="13"/>
        <v>4201</v>
      </c>
    </row>
    <row r="98" spans="1:18" x14ac:dyDescent="0.3">
      <c r="A98" t="s">
        <v>69</v>
      </c>
      <c r="B98" t="s">
        <v>231</v>
      </c>
      <c r="C98" t="s">
        <v>15</v>
      </c>
      <c r="D98" t="s">
        <v>276</v>
      </c>
      <c r="E98" s="1">
        <v>45785</v>
      </c>
      <c r="F98" s="4">
        <v>45785.479166666664</v>
      </c>
      <c r="G98" s="2">
        <v>45785.481944444444</v>
      </c>
      <c r="H98" s="4">
        <v>45785.541666666664</v>
      </c>
      <c r="I98" s="2">
        <v>45785.527777777781</v>
      </c>
      <c r="J98" s="6">
        <f t="shared" si="7"/>
        <v>4.0000000025611371</v>
      </c>
      <c r="K98" s="6">
        <f t="shared" si="8"/>
        <v>-19.999999991850927</v>
      </c>
      <c r="L98" s="6">
        <f t="shared" si="9"/>
        <v>66.000000005587935</v>
      </c>
      <c r="M98">
        <v>670</v>
      </c>
      <c r="N98" t="s">
        <v>1</v>
      </c>
      <c r="O98">
        <f t="shared" ca="1" si="10"/>
        <v>234</v>
      </c>
      <c r="P98">
        <f t="shared" ca="1" si="11"/>
        <v>35</v>
      </c>
      <c r="Q98" s="5" t="str">
        <f t="shared" ca="1" si="12"/>
        <v>Passenger</v>
      </c>
      <c r="R98">
        <f t="shared" ca="1" si="13"/>
        <v>934</v>
      </c>
    </row>
    <row r="99" spans="1:18" x14ac:dyDescent="0.3">
      <c r="A99" t="s">
        <v>66</v>
      </c>
      <c r="B99" t="s">
        <v>232</v>
      </c>
      <c r="C99" t="s">
        <v>3</v>
      </c>
      <c r="D99" t="s">
        <v>264</v>
      </c>
      <c r="E99" s="1">
        <v>45785</v>
      </c>
      <c r="F99" s="4">
        <v>45785.479166666664</v>
      </c>
      <c r="G99" s="2">
        <v>45785.481944444444</v>
      </c>
      <c r="H99" s="4">
        <v>45785.541666666664</v>
      </c>
      <c r="I99" s="2">
        <v>45785.527777777781</v>
      </c>
      <c r="J99" s="6">
        <f t="shared" si="7"/>
        <v>4.0000000025611371</v>
      </c>
      <c r="K99" s="6">
        <f t="shared" si="8"/>
        <v>-19.999999991850927</v>
      </c>
      <c r="L99" s="6">
        <f t="shared" si="9"/>
        <v>66.000000005587935</v>
      </c>
      <c r="M99">
        <v>670</v>
      </c>
      <c r="N99" t="s">
        <v>1</v>
      </c>
      <c r="O99">
        <f t="shared" ca="1" si="10"/>
        <v>221</v>
      </c>
      <c r="P99">
        <f t="shared" ca="1" si="11"/>
        <v>40</v>
      </c>
      <c r="Q99" s="5" t="str">
        <f t="shared" ca="1" si="12"/>
        <v>Passenger</v>
      </c>
      <c r="R99">
        <f t="shared" ca="1" si="13"/>
        <v>1331</v>
      </c>
    </row>
    <row r="100" spans="1:18" x14ac:dyDescent="0.3">
      <c r="A100" t="s">
        <v>137</v>
      </c>
      <c r="B100" t="s">
        <v>233</v>
      </c>
      <c r="C100" t="s">
        <v>16</v>
      </c>
      <c r="D100" t="s">
        <v>277</v>
      </c>
      <c r="E100" s="1">
        <v>45785</v>
      </c>
      <c r="F100" s="4">
        <v>45785.319444444445</v>
      </c>
      <c r="G100" s="2">
        <v>45785.331250000003</v>
      </c>
      <c r="H100" s="4">
        <v>45785.361111111109</v>
      </c>
      <c r="I100" s="2">
        <v>45785.361805555556</v>
      </c>
      <c r="J100" s="6">
        <f t="shared" si="7"/>
        <v>17.000000003026798</v>
      </c>
      <c r="K100" s="6">
        <f t="shared" si="8"/>
        <v>1.000000003259629</v>
      </c>
      <c r="L100" s="6">
        <f t="shared" si="9"/>
        <v>43.999999996740371</v>
      </c>
      <c r="M100">
        <v>1130</v>
      </c>
      <c r="N100" t="s">
        <v>1</v>
      </c>
      <c r="O100">
        <f t="shared" ca="1" si="10"/>
        <v>179</v>
      </c>
      <c r="P100">
        <f t="shared" ca="1" si="11"/>
        <v>11</v>
      </c>
      <c r="Q100" s="5" t="str">
        <f t="shared" ca="1" si="12"/>
        <v>Passenger</v>
      </c>
      <c r="R100">
        <f t="shared" ca="1" si="13"/>
        <v>2903</v>
      </c>
    </row>
    <row r="101" spans="1:18" x14ac:dyDescent="0.3">
      <c r="A101" t="s">
        <v>138</v>
      </c>
      <c r="B101" t="s">
        <v>234</v>
      </c>
      <c r="C101" t="s">
        <v>4</v>
      </c>
      <c r="D101" t="s">
        <v>265</v>
      </c>
      <c r="E101" s="1">
        <v>45785</v>
      </c>
      <c r="F101" s="4">
        <v>45785.434027777781</v>
      </c>
      <c r="G101" s="2">
        <v>45785.452777777777</v>
      </c>
      <c r="H101" s="4">
        <v>45785.479166666664</v>
      </c>
      <c r="I101" s="2">
        <v>45785.477777777778</v>
      </c>
      <c r="J101" s="6">
        <f t="shared" si="7"/>
        <v>26.999999993713573</v>
      </c>
      <c r="K101" s="6">
        <f t="shared" si="8"/>
        <v>-1.9999999960418791</v>
      </c>
      <c r="L101" s="6">
        <f t="shared" si="9"/>
        <v>36.000000002095476</v>
      </c>
      <c r="M101">
        <v>1050</v>
      </c>
      <c r="N101" t="s">
        <v>1</v>
      </c>
      <c r="O101">
        <f t="shared" ca="1" si="10"/>
        <v>125</v>
      </c>
      <c r="P101">
        <f t="shared" ca="1" si="11"/>
        <v>8</v>
      </c>
      <c r="Q101" s="5" t="str">
        <f t="shared" ca="1" si="12"/>
        <v>Passenger</v>
      </c>
      <c r="R101">
        <f t="shared" ca="1" si="13"/>
        <v>3193</v>
      </c>
    </row>
    <row r="102" spans="1:18" x14ac:dyDescent="0.3">
      <c r="A102" t="s">
        <v>139</v>
      </c>
      <c r="B102" t="s">
        <v>235</v>
      </c>
      <c r="C102" t="s">
        <v>3</v>
      </c>
      <c r="D102" t="s">
        <v>264</v>
      </c>
      <c r="E102" s="1">
        <v>45785</v>
      </c>
      <c r="F102" s="4">
        <v>45785.430555555555</v>
      </c>
      <c r="G102" s="2">
        <v>45785.438194444447</v>
      </c>
      <c r="H102" s="4">
        <v>45785.475694444445</v>
      </c>
      <c r="I102" s="2">
        <v>45785.474305555559</v>
      </c>
      <c r="J102" s="6">
        <f t="shared" si="7"/>
        <v>11.000000004423782</v>
      </c>
      <c r="K102" s="6">
        <f t="shared" si="8"/>
        <v>-1.9999999960418791</v>
      </c>
      <c r="L102" s="6">
        <f t="shared" si="9"/>
        <v>52.000000001862645</v>
      </c>
      <c r="M102">
        <v>530</v>
      </c>
      <c r="N102" t="s">
        <v>1</v>
      </c>
      <c r="O102">
        <f t="shared" ca="1" si="10"/>
        <v>244</v>
      </c>
      <c r="P102">
        <f t="shared" ca="1" si="11"/>
        <v>15</v>
      </c>
      <c r="Q102" s="5" t="str">
        <f t="shared" ca="1" si="12"/>
        <v>Passenger</v>
      </c>
      <c r="R102">
        <f t="shared" ca="1" si="13"/>
        <v>1733</v>
      </c>
    </row>
    <row r="103" spans="1:18" x14ac:dyDescent="0.3">
      <c r="A103" t="s">
        <v>140</v>
      </c>
      <c r="B103" t="s">
        <v>236</v>
      </c>
      <c r="C103" t="s">
        <v>41</v>
      </c>
      <c r="D103" t="s">
        <v>301</v>
      </c>
      <c r="E103" s="1">
        <v>45785</v>
      </c>
      <c r="F103" s="4">
        <v>45785.378472222219</v>
      </c>
      <c r="G103" s="2">
        <v>45785.394444444442</v>
      </c>
      <c r="H103" s="4">
        <v>45785.472222222219</v>
      </c>
      <c r="I103" s="2">
        <v>45785.466666666667</v>
      </c>
      <c r="J103" s="6">
        <f t="shared" si="7"/>
        <v>23.000000001629815</v>
      </c>
      <c r="K103" s="6">
        <f t="shared" si="8"/>
        <v>-7.9999999946448952</v>
      </c>
      <c r="L103" s="6">
        <f t="shared" si="9"/>
        <v>104.00000000372529</v>
      </c>
      <c r="M103">
        <v>1800</v>
      </c>
      <c r="N103" t="s">
        <v>1</v>
      </c>
      <c r="O103">
        <f t="shared" ca="1" si="10"/>
        <v>176</v>
      </c>
      <c r="P103">
        <f t="shared" ca="1" si="11"/>
        <v>0</v>
      </c>
      <c r="Q103" s="5" t="str">
        <f t="shared" ca="1" si="12"/>
        <v>Passenger</v>
      </c>
      <c r="R103">
        <f t="shared" ca="1" si="13"/>
        <v>2632</v>
      </c>
    </row>
    <row r="104" spans="1:18" x14ac:dyDescent="0.3">
      <c r="A104" t="s">
        <v>141</v>
      </c>
      <c r="B104" t="s">
        <v>237</v>
      </c>
      <c r="C104" t="s">
        <v>42</v>
      </c>
      <c r="D104" t="s">
        <v>302</v>
      </c>
      <c r="E104" s="1">
        <v>45785</v>
      </c>
      <c r="F104" s="4">
        <v>45785.364583333336</v>
      </c>
      <c r="G104" s="2">
        <v>45785.387499999997</v>
      </c>
      <c r="H104" s="4">
        <v>45785.46875</v>
      </c>
      <c r="I104" s="2">
        <v>45785.470138888886</v>
      </c>
      <c r="J104" s="6">
        <f t="shared" si="7"/>
        <v>32.999999992316589</v>
      </c>
      <c r="K104" s="6">
        <f t="shared" si="8"/>
        <v>1.9999999960418791</v>
      </c>
      <c r="L104" s="6">
        <f t="shared" si="9"/>
        <v>119.00000000023283</v>
      </c>
      <c r="M104">
        <v>2200</v>
      </c>
      <c r="N104" t="s">
        <v>1</v>
      </c>
      <c r="O104">
        <f t="shared" ca="1" si="10"/>
        <v>257</v>
      </c>
      <c r="P104">
        <f t="shared" ca="1" si="11"/>
        <v>13</v>
      </c>
      <c r="Q104" s="5" t="str">
        <f t="shared" ca="1" si="12"/>
        <v>Passenger</v>
      </c>
      <c r="R104">
        <f t="shared" ca="1" si="13"/>
        <v>4604</v>
      </c>
    </row>
    <row r="105" spans="1:18" x14ac:dyDescent="0.3">
      <c r="A105" t="s">
        <v>142</v>
      </c>
      <c r="B105" t="s">
        <v>238</v>
      </c>
      <c r="C105" t="s">
        <v>43</v>
      </c>
      <c r="D105" t="s">
        <v>303</v>
      </c>
      <c r="E105" s="1">
        <v>45785</v>
      </c>
      <c r="F105" s="4">
        <v>45785.392361111109</v>
      </c>
      <c r="G105" s="2">
        <v>45785.397916666669</v>
      </c>
      <c r="H105" s="4">
        <v>45785.465277777781</v>
      </c>
      <c r="I105" s="2">
        <v>45785.448611111111</v>
      </c>
      <c r="J105" s="6">
        <f t="shared" si="7"/>
        <v>8.0000000051222742</v>
      </c>
      <c r="K105" s="6">
        <f t="shared" si="8"/>
        <v>-24.000000004889444</v>
      </c>
      <c r="L105" s="6">
        <f t="shared" si="9"/>
        <v>72.999999996973202</v>
      </c>
      <c r="M105">
        <v>1700</v>
      </c>
      <c r="N105" t="s">
        <v>1</v>
      </c>
      <c r="O105">
        <f t="shared" ca="1" si="10"/>
        <v>137</v>
      </c>
      <c r="P105">
        <f t="shared" ca="1" si="11"/>
        <v>29</v>
      </c>
      <c r="Q105" s="5" t="str">
        <f t="shared" ca="1" si="12"/>
        <v>Cargo</v>
      </c>
      <c r="R105">
        <f t="shared" ca="1" si="13"/>
        <v>20884</v>
      </c>
    </row>
    <row r="106" spans="1:18" x14ac:dyDescent="0.3">
      <c r="A106" t="s">
        <v>143</v>
      </c>
      <c r="B106" t="s">
        <v>239</v>
      </c>
      <c r="C106" t="s">
        <v>44</v>
      </c>
      <c r="D106" t="s">
        <v>304</v>
      </c>
      <c r="E106" s="1">
        <v>45785</v>
      </c>
      <c r="F106" s="4">
        <v>45785.392361111109</v>
      </c>
      <c r="G106" s="2">
        <v>45785.397916666669</v>
      </c>
      <c r="H106" s="4">
        <v>45785.465277777781</v>
      </c>
      <c r="I106" s="2">
        <v>45785.448611111111</v>
      </c>
      <c r="J106" s="6">
        <f t="shared" si="7"/>
        <v>8.0000000051222742</v>
      </c>
      <c r="K106" s="6">
        <f t="shared" si="8"/>
        <v>-24.000000004889444</v>
      </c>
      <c r="L106" s="6">
        <f t="shared" si="9"/>
        <v>72.999999996973202</v>
      </c>
      <c r="M106">
        <v>1700</v>
      </c>
      <c r="N106" t="s">
        <v>1</v>
      </c>
      <c r="O106">
        <f t="shared" ca="1" si="10"/>
        <v>164</v>
      </c>
      <c r="P106">
        <f t="shared" ca="1" si="11"/>
        <v>43</v>
      </c>
      <c r="Q106" s="5" t="str">
        <f t="shared" ca="1" si="12"/>
        <v>Passenger</v>
      </c>
      <c r="R106">
        <f t="shared" ca="1" si="13"/>
        <v>4593</v>
      </c>
    </row>
    <row r="107" spans="1:18" x14ac:dyDescent="0.3">
      <c r="A107" t="s">
        <v>144</v>
      </c>
      <c r="B107" t="s">
        <v>240</v>
      </c>
      <c r="C107" t="s">
        <v>41</v>
      </c>
      <c r="D107" t="s">
        <v>301</v>
      </c>
      <c r="E107" s="1">
        <v>45785</v>
      </c>
      <c r="F107" s="4">
        <v>45785.34375</v>
      </c>
      <c r="G107" s="2">
        <v>45785.353472222225</v>
      </c>
      <c r="H107" s="4">
        <v>45785.451388888891</v>
      </c>
      <c r="I107" s="2">
        <v>45785.438194444447</v>
      </c>
      <c r="J107" s="6">
        <f t="shared" si="7"/>
        <v>14.00000000372529</v>
      </c>
      <c r="K107" s="6">
        <f t="shared" si="8"/>
        <v>-18.999999999068677</v>
      </c>
      <c r="L107" s="6">
        <f t="shared" si="9"/>
        <v>121.99999999953434</v>
      </c>
      <c r="M107">
        <v>1800</v>
      </c>
      <c r="N107" t="s">
        <v>1</v>
      </c>
      <c r="O107">
        <f t="shared" ca="1" si="10"/>
        <v>215</v>
      </c>
      <c r="P107">
        <f t="shared" ca="1" si="11"/>
        <v>6</v>
      </c>
      <c r="Q107" s="5" t="str">
        <f t="shared" ca="1" si="12"/>
        <v>Cargo</v>
      </c>
      <c r="R107">
        <f t="shared" ca="1" si="13"/>
        <v>26967</v>
      </c>
    </row>
    <row r="108" spans="1:18" x14ac:dyDescent="0.3">
      <c r="A108" t="s">
        <v>145</v>
      </c>
      <c r="B108" t="s">
        <v>241</v>
      </c>
      <c r="C108" t="s">
        <v>31</v>
      </c>
      <c r="D108" t="s">
        <v>292</v>
      </c>
      <c r="E108" s="1">
        <v>45785</v>
      </c>
      <c r="F108" s="4">
        <v>45785.368055555555</v>
      </c>
      <c r="G108" s="2">
        <v>45785.379166666666</v>
      </c>
      <c r="H108" s="4">
        <v>45785.444444444445</v>
      </c>
      <c r="I108" s="2">
        <v>45785.433333333334</v>
      </c>
      <c r="J108" s="6">
        <f t="shared" si="7"/>
        <v>15.999999999767169</v>
      </c>
      <c r="K108" s="6">
        <f t="shared" si="8"/>
        <v>-15.999999999767169</v>
      </c>
      <c r="L108" s="6">
        <f t="shared" si="9"/>
        <v>78.000000002793968</v>
      </c>
      <c r="M108">
        <v>1500</v>
      </c>
      <c r="N108" t="s">
        <v>1</v>
      </c>
      <c r="O108">
        <f t="shared" ca="1" si="10"/>
        <v>259</v>
      </c>
      <c r="P108">
        <f t="shared" ca="1" si="11"/>
        <v>18</v>
      </c>
      <c r="Q108" s="5" t="str">
        <f t="shared" ca="1" si="12"/>
        <v>Passenger</v>
      </c>
      <c r="R108">
        <f t="shared" ca="1" si="13"/>
        <v>2920</v>
      </c>
    </row>
    <row r="109" spans="1:18" x14ac:dyDescent="0.3">
      <c r="A109" t="s">
        <v>146</v>
      </c>
      <c r="B109" t="s">
        <v>242</v>
      </c>
      <c r="C109" t="s">
        <v>27</v>
      </c>
      <c r="D109" t="s">
        <v>288</v>
      </c>
      <c r="E109" s="1">
        <v>45785</v>
      </c>
      <c r="F109" s="4">
        <v>45785.305555555555</v>
      </c>
      <c r="G109" s="2">
        <v>45785.320138888892</v>
      </c>
      <c r="H109" s="4">
        <v>45785.357638888891</v>
      </c>
      <c r="I109" s="2">
        <v>45785.356249999997</v>
      </c>
      <c r="J109" s="6">
        <f t="shared" si="7"/>
        <v>21.000000005587935</v>
      </c>
      <c r="K109" s="6">
        <f t="shared" si="8"/>
        <v>-2.000000006519258</v>
      </c>
      <c r="L109" s="6">
        <f t="shared" si="9"/>
        <v>51.999999991385266</v>
      </c>
      <c r="M109">
        <v>530</v>
      </c>
      <c r="N109" t="s">
        <v>1</v>
      </c>
      <c r="O109">
        <f t="shared" ca="1" si="10"/>
        <v>272</v>
      </c>
      <c r="P109">
        <f t="shared" ca="1" si="11"/>
        <v>0</v>
      </c>
      <c r="Q109" s="5" t="str">
        <f t="shared" ca="1" si="12"/>
        <v>Passenger</v>
      </c>
      <c r="R109">
        <f t="shared" ca="1" si="13"/>
        <v>1835</v>
      </c>
    </row>
    <row r="110" spans="1:18" x14ac:dyDescent="0.3">
      <c r="A110" t="s">
        <v>147</v>
      </c>
      <c r="B110" t="s">
        <v>243</v>
      </c>
      <c r="C110" t="s">
        <v>7</v>
      </c>
      <c r="D110" t="s">
        <v>268</v>
      </c>
      <c r="E110" s="1">
        <v>45785</v>
      </c>
      <c r="F110" s="4">
        <v>45785.159722222219</v>
      </c>
      <c r="G110" s="2">
        <v>45785.190972222219</v>
      </c>
      <c r="H110" s="4">
        <v>45785.236111111109</v>
      </c>
      <c r="I110" s="2">
        <v>45785.243055555555</v>
      </c>
      <c r="J110" s="6">
        <f t="shared" si="7"/>
        <v>45</v>
      </c>
      <c r="K110" s="6">
        <f t="shared" si="8"/>
        <v>10.000000001164153</v>
      </c>
      <c r="L110" s="6">
        <f t="shared" si="9"/>
        <v>75.00000000349246</v>
      </c>
      <c r="M110">
        <v>1500</v>
      </c>
      <c r="N110" t="s">
        <v>1</v>
      </c>
      <c r="O110">
        <f t="shared" ca="1" si="10"/>
        <v>122</v>
      </c>
      <c r="P110">
        <f t="shared" ca="1" si="11"/>
        <v>27</v>
      </c>
      <c r="Q110" s="5" t="str">
        <f t="shared" ca="1" si="12"/>
        <v>Cargo</v>
      </c>
      <c r="R110">
        <f t="shared" ca="1" si="13"/>
        <v>12696</v>
      </c>
    </row>
    <row r="111" spans="1:18" x14ac:dyDescent="0.3">
      <c r="A111" t="s">
        <v>148</v>
      </c>
      <c r="B111" t="s">
        <v>244</v>
      </c>
      <c r="C111" t="s">
        <v>33</v>
      </c>
      <c r="D111" t="s">
        <v>33</v>
      </c>
      <c r="E111" s="1">
        <v>45785</v>
      </c>
      <c r="F111" s="4">
        <v>45785.1875</v>
      </c>
      <c r="G111" s="2">
        <v>45785.21597222222</v>
      </c>
      <c r="H111" s="4">
        <v>45785.267361111109</v>
      </c>
      <c r="I111" s="2">
        <v>45785.263194444444</v>
      </c>
      <c r="J111" s="6">
        <f t="shared" si="7"/>
        <v>40.999999997438863</v>
      </c>
      <c r="K111" s="6">
        <f t="shared" si="8"/>
        <v>-5.9999999986030161</v>
      </c>
      <c r="L111" s="6">
        <f t="shared" si="9"/>
        <v>68.000000001629815</v>
      </c>
      <c r="M111">
        <v>1700</v>
      </c>
      <c r="N111" t="s">
        <v>1</v>
      </c>
      <c r="O111">
        <f t="shared" ca="1" si="10"/>
        <v>162</v>
      </c>
      <c r="P111">
        <f t="shared" ca="1" si="11"/>
        <v>44</v>
      </c>
      <c r="Q111" s="5" t="str">
        <f t="shared" ca="1" si="12"/>
        <v>Passenger</v>
      </c>
      <c r="R111">
        <f t="shared" ca="1" si="13"/>
        <v>877</v>
      </c>
    </row>
    <row r="112" spans="1:18" x14ac:dyDescent="0.3">
      <c r="A112" t="s">
        <v>149</v>
      </c>
      <c r="B112" t="s">
        <v>245</v>
      </c>
      <c r="C112" t="s">
        <v>7</v>
      </c>
      <c r="D112" t="s">
        <v>268</v>
      </c>
      <c r="E112" s="1">
        <v>45785</v>
      </c>
      <c r="F112" s="4">
        <v>45785.1875</v>
      </c>
      <c r="G112" s="2">
        <v>45785.21597222222</v>
      </c>
      <c r="H112" s="4">
        <v>45785.267361111109</v>
      </c>
      <c r="I112" s="2">
        <v>45785.263194444444</v>
      </c>
      <c r="J112" s="6">
        <f t="shared" si="7"/>
        <v>40.999999997438863</v>
      </c>
      <c r="K112" s="6">
        <f t="shared" si="8"/>
        <v>-5.9999999986030161</v>
      </c>
      <c r="L112" s="6">
        <f t="shared" si="9"/>
        <v>68.000000001629815</v>
      </c>
      <c r="M112">
        <v>1700</v>
      </c>
      <c r="N112" t="s">
        <v>1</v>
      </c>
      <c r="O112">
        <f t="shared" ca="1" si="10"/>
        <v>117</v>
      </c>
      <c r="P112">
        <f t="shared" ca="1" si="11"/>
        <v>27</v>
      </c>
      <c r="Q112" s="5" t="str">
        <f t="shared" ca="1" si="12"/>
        <v>Cargo</v>
      </c>
      <c r="R112">
        <f t="shared" ca="1" si="13"/>
        <v>13666</v>
      </c>
    </row>
    <row r="113" spans="1:18" x14ac:dyDescent="0.3">
      <c r="A113" t="s">
        <v>150</v>
      </c>
      <c r="B113" t="s">
        <v>246</v>
      </c>
      <c r="C113" t="s">
        <v>3</v>
      </c>
      <c r="D113" t="s">
        <v>264</v>
      </c>
      <c r="E113" s="1">
        <v>45785</v>
      </c>
      <c r="F113" s="4">
        <v>45785.208333333336</v>
      </c>
      <c r="G113" s="2">
        <v>45785.222916666666</v>
      </c>
      <c r="H113" s="4">
        <v>45785.291666666664</v>
      </c>
      <c r="I113" s="2">
        <v>45785.275000000001</v>
      </c>
      <c r="J113" s="6">
        <f t="shared" si="7"/>
        <v>20.999999995110556</v>
      </c>
      <c r="K113" s="6">
        <f t="shared" si="8"/>
        <v>-23.999999994412065</v>
      </c>
      <c r="L113" s="6">
        <f t="shared" si="9"/>
        <v>75.00000000349246</v>
      </c>
      <c r="M113">
        <v>1500</v>
      </c>
      <c r="N113" t="s">
        <v>1</v>
      </c>
      <c r="O113">
        <f t="shared" ca="1" si="10"/>
        <v>194</v>
      </c>
      <c r="P113">
        <f t="shared" ca="1" si="11"/>
        <v>19</v>
      </c>
      <c r="Q113" s="5" t="str">
        <f t="shared" ca="1" si="12"/>
        <v>Passenger</v>
      </c>
      <c r="R113">
        <f t="shared" ca="1" si="13"/>
        <v>4463</v>
      </c>
    </row>
    <row r="114" spans="1:18" x14ac:dyDescent="0.3">
      <c r="A114" t="s">
        <v>151</v>
      </c>
      <c r="B114" t="s">
        <v>247</v>
      </c>
      <c r="C114" t="s">
        <v>2</v>
      </c>
      <c r="D114" t="s">
        <v>263</v>
      </c>
      <c r="E114" s="1">
        <v>45785</v>
      </c>
      <c r="F114" s="4">
        <v>45785.246527777781</v>
      </c>
      <c r="G114" s="2">
        <v>45785.259027777778</v>
      </c>
      <c r="H114" s="4">
        <v>45785.319444444445</v>
      </c>
      <c r="I114" s="2">
        <v>45785.311805555553</v>
      </c>
      <c r="J114" s="6">
        <f t="shared" si="7"/>
        <v>17.999999995809048</v>
      </c>
      <c r="K114" s="6">
        <f t="shared" si="8"/>
        <v>-11.000000004423782</v>
      </c>
      <c r="L114" s="6">
        <f t="shared" si="9"/>
        <v>75.99999999627471</v>
      </c>
      <c r="M114">
        <v>1500</v>
      </c>
      <c r="N114" t="s">
        <v>1</v>
      </c>
      <c r="O114">
        <f t="shared" ca="1" si="10"/>
        <v>154</v>
      </c>
      <c r="P114">
        <f t="shared" ca="1" si="11"/>
        <v>34</v>
      </c>
      <c r="Q114" s="5" t="str">
        <f t="shared" ca="1" si="12"/>
        <v>Passenger</v>
      </c>
      <c r="R114">
        <f t="shared" ca="1" si="13"/>
        <v>3366</v>
      </c>
    </row>
    <row r="115" spans="1:18" x14ac:dyDescent="0.3">
      <c r="A115" t="s">
        <v>152</v>
      </c>
      <c r="B115" t="s">
        <v>248</v>
      </c>
      <c r="C115" t="s">
        <v>45</v>
      </c>
      <c r="D115" t="s">
        <v>305</v>
      </c>
      <c r="E115" s="1">
        <v>45785</v>
      </c>
      <c r="F115" s="4">
        <v>45785.291666666664</v>
      </c>
      <c r="G115" s="2">
        <v>45785.298611111109</v>
      </c>
      <c r="H115" s="4">
        <v>45785.34375</v>
      </c>
      <c r="I115" s="2">
        <v>45785.334027777775</v>
      </c>
      <c r="J115" s="6">
        <f t="shared" si="7"/>
        <v>10.000000001164153</v>
      </c>
      <c r="K115" s="6">
        <f t="shared" si="8"/>
        <v>-14.00000000372529</v>
      </c>
      <c r="L115" s="6">
        <f t="shared" si="9"/>
        <v>50.999999998603016</v>
      </c>
      <c r="M115">
        <v>530</v>
      </c>
      <c r="N115" t="s">
        <v>1</v>
      </c>
      <c r="O115">
        <f t="shared" ca="1" si="10"/>
        <v>300</v>
      </c>
      <c r="P115">
        <f t="shared" ca="1" si="11"/>
        <v>18</v>
      </c>
      <c r="Q115" s="5" t="str">
        <f t="shared" ca="1" si="12"/>
        <v>Cargo</v>
      </c>
      <c r="R115">
        <f t="shared" ca="1" si="13"/>
        <v>23405</v>
      </c>
    </row>
    <row r="116" spans="1:18" x14ac:dyDescent="0.3">
      <c r="A116" t="s">
        <v>153</v>
      </c>
      <c r="B116" t="s">
        <v>249</v>
      </c>
      <c r="C116" t="s">
        <v>24</v>
      </c>
      <c r="D116" t="s">
        <v>285</v>
      </c>
      <c r="E116" s="1">
        <v>45785</v>
      </c>
      <c r="F116" s="4">
        <v>45785.305555555555</v>
      </c>
      <c r="G116" s="2">
        <v>45785.320138888892</v>
      </c>
      <c r="H116" s="4">
        <v>45785.357638888891</v>
      </c>
      <c r="I116" s="2">
        <v>45785.356249999997</v>
      </c>
      <c r="J116" s="6">
        <f t="shared" si="7"/>
        <v>21.000000005587935</v>
      </c>
      <c r="K116" s="6">
        <f t="shared" si="8"/>
        <v>-2.000000006519258</v>
      </c>
      <c r="L116" s="6">
        <f t="shared" si="9"/>
        <v>51.999999991385266</v>
      </c>
      <c r="M116">
        <v>530</v>
      </c>
      <c r="N116" t="s">
        <v>1</v>
      </c>
      <c r="O116">
        <f t="shared" ca="1" si="10"/>
        <v>105</v>
      </c>
      <c r="P116">
        <f t="shared" ca="1" si="11"/>
        <v>3</v>
      </c>
      <c r="Q116" s="5" t="str">
        <f t="shared" ca="1" si="12"/>
        <v>Cargo</v>
      </c>
      <c r="R116">
        <f t="shared" ca="1" si="13"/>
        <v>11957</v>
      </c>
    </row>
    <row r="117" spans="1:18" x14ac:dyDescent="0.3">
      <c r="A117" t="s">
        <v>154</v>
      </c>
      <c r="B117" t="s">
        <v>250</v>
      </c>
      <c r="C117" t="s">
        <v>5</v>
      </c>
      <c r="D117" t="s">
        <v>266</v>
      </c>
      <c r="E117" s="1">
        <v>45785</v>
      </c>
      <c r="F117" s="4">
        <v>45785.305555555555</v>
      </c>
      <c r="G117" s="2">
        <v>45785.320138888892</v>
      </c>
      <c r="H117" s="4">
        <v>45785.357638888891</v>
      </c>
      <c r="I117" s="2">
        <v>45785.356249999997</v>
      </c>
      <c r="J117" s="6">
        <f t="shared" si="7"/>
        <v>21.000000005587935</v>
      </c>
      <c r="K117" s="6">
        <f t="shared" si="8"/>
        <v>-2.000000006519258</v>
      </c>
      <c r="L117" s="6">
        <f t="shared" si="9"/>
        <v>51.999999991385266</v>
      </c>
      <c r="M117">
        <v>530</v>
      </c>
      <c r="N117" t="s">
        <v>1</v>
      </c>
      <c r="O117">
        <f t="shared" ca="1" si="10"/>
        <v>237</v>
      </c>
      <c r="P117">
        <f t="shared" ca="1" si="11"/>
        <v>0</v>
      </c>
      <c r="Q117" s="5" t="str">
        <f t="shared" ca="1" si="12"/>
        <v>Passenger</v>
      </c>
      <c r="R117">
        <f t="shared" ca="1" si="13"/>
        <v>3266</v>
      </c>
    </row>
    <row r="118" spans="1:18" x14ac:dyDescent="0.3">
      <c r="A118" t="s">
        <v>155</v>
      </c>
      <c r="B118" t="s">
        <v>251</v>
      </c>
      <c r="C118" t="s">
        <v>13</v>
      </c>
      <c r="D118" t="s">
        <v>274</v>
      </c>
      <c r="E118" s="1">
        <v>45785</v>
      </c>
      <c r="F118" s="4">
        <v>45785.305555555555</v>
      </c>
      <c r="G118" s="2">
        <v>45785.320138888892</v>
      </c>
      <c r="H118" s="4">
        <v>45785.357638888891</v>
      </c>
      <c r="I118" s="2">
        <v>45785.356249999997</v>
      </c>
      <c r="J118" s="6">
        <f t="shared" si="7"/>
        <v>21.000000005587935</v>
      </c>
      <c r="K118" s="6">
        <f t="shared" si="8"/>
        <v>-2.000000006519258</v>
      </c>
      <c r="L118" s="6">
        <f t="shared" si="9"/>
        <v>51.999999991385266</v>
      </c>
      <c r="M118">
        <v>530</v>
      </c>
      <c r="N118" t="s">
        <v>1</v>
      </c>
      <c r="O118">
        <f t="shared" ca="1" si="10"/>
        <v>137</v>
      </c>
      <c r="P118">
        <f t="shared" ca="1" si="11"/>
        <v>10</v>
      </c>
      <c r="Q118" s="5" t="str">
        <f t="shared" ca="1" si="12"/>
        <v>Passenger</v>
      </c>
      <c r="R118">
        <f t="shared" ca="1" si="13"/>
        <v>3791</v>
      </c>
    </row>
    <row r="119" spans="1:18" x14ac:dyDescent="0.3">
      <c r="A119" t="s">
        <v>156</v>
      </c>
      <c r="B119" t="s">
        <v>252</v>
      </c>
      <c r="C119" t="s">
        <v>26</v>
      </c>
      <c r="D119" t="s">
        <v>287</v>
      </c>
      <c r="E119" s="1">
        <v>45785</v>
      </c>
      <c r="F119" s="4">
        <v>45785.305555555555</v>
      </c>
      <c r="G119" s="2">
        <v>45785.320138888892</v>
      </c>
      <c r="H119" s="4">
        <v>45785.357638888891</v>
      </c>
      <c r="I119" s="2">
        <v>45785.356249999997</v>
      </c>
      <c r="J119" s="6">
        <f t="shared" si="7"/>
        <v>21.000000005587935</v>
      </c>
      <c r="K119" s="6">
        <f t="shared" si="8"/>
        <v>-2.000000006519258</v>
      </c>
      <c r="L119" s="6">
        <f t="shared" si="9"/>
        <v>51.999999991385266</v>
      </c>
      <c r="M119">
        <v>530</v>
      </c>
      <c r="N119" t="s">
        <v>1</v>
      </c>
      <c r="O119">
        <f t="shared" ca="1" si="10"/>
        <v>114</v>
      </c>
      <c r="P119">
        <f t="shared" ca="1" si="11"/>
        <v>1</v>
      </c>
      <c r="Q119" s="5" t="str">
        <f t="shared" ca="1" si="12"/>
        <v>Passenger</v>
      </c>
      <c r="R119">
        <f t="shared" ca="1" si="13"/>
        <v>4447</v>
      </c>
    </row>
    <row r="120" spans="1:18" x14ac:dyDescent="0.3">
      <c r="A120" t="s">
        <v>157</v>
      </c>
      <c r="B120" t="s">
        <v>253</v>
      </c>
      <c r="C120" t="s">
        <v>32</v>
      </c>
      <c r="D120" t="s">
        <v>293</v>
      </c>
      <c r="E120" s="1">
        <v>45785</v>
      </c>
      <c r="F120" s="4">
        <v>45785.305555555555</v>
      </c>
      <c r="G120" s="2">
        <v>45785.320138888892</v>
      </c>
      <c r="H120" s="4">
        <v>45785.357638888891</v>
      </c>
      <c r="I120" s="2">
        <v>45785.356249999997</v>
      </c>
      <c r="J120" s="6">
        <f t="shared" si="7"/>
        <v>21.000000005587935</v>
      </c>
      <c r="K120" s="6">
        <f t="shared" si="8"/>
        <v>-2.000000006519258</v>
      </c>
      <c r="L120" s="6">
        <f t="shared" si="9"/>
        <v>51.999999991385266</v>
      </c>
      <c r="M120">
        <v>530</v>
      </c>
      <c r="N120" t="s">
        <v>1</v>
      </c>
      <c r="O120">
        <f t="shared" ca="1" si="10"/>
        <v>102</v>
      </c>
      <c r="P120">
        <f t="shared" ca="1" si="11"/>
        <v>2</v>
      </c>
      <c r="Q120" s="5" t="str">
        <f t="shared" ca="1" si="12"/>
        <v>Cargo</v>
      </c>
      <c r="R120">
        <f t="shared" ca="1" si="13"/>
        <v>26024</v>
      </c>
    </row>
    <row r="121" spans="1:18" x14ac:dyDescent="0.3">
      <c r="A121" t="s">
        <v>158</v>
      </c>
      <c r="B121" t="s">
        <v>254</v>
      </c>
      <c r="C121" t="s">
        <v>20</v>
      </c>
      <c r="D121" t="s">
        <v>281</v>
      </c>
      <c r="E121" s="1">
        <v>45785</v>
      </c>
      <c r="F121" s="4">
        <v>45785.305555555555</v>
      </c>
      <c r="G121" s="2">
        <v>45785.320138888892</v>
      </c>
      <c r="H121" s="4">
        <v>45785.357638888891</v>
      </c>
      <c r="I121" s="2">
        <v>45785.356249999997</v>
      </c>
      <c r="J121" s="6">
        <f t="shared" si="7"/>
        <v>21.000000005587935</v>
      </c>
      <c r="K121" s="6">
        <f t="shared" si="8"/>
        <v>-2.000000006519258</v>
      </c>
      <c r="L121" s="6">
        <f t="shared" si="9"/>
        <v>51.999999991385266</v>
      </c>
      <c r="M121">
        <v>530</v>
      </c>
      <c r="N121" t="s">
        <v>1</v>
      </c>
      <c r="O121">
        <f t="shared" ca="1" si="10"/>
        <v>181</v>
      </c>
      <c r="P121">
        <f t="shared" ca="1" si="11"/>
        <v>42</v>
      </c>
      <c r="Q121" s="5" t="str">
        <f t="shared" ca="1" si="12"/>
        <v>Passenger</v>
      </c>
      <c r="R121">
        <f t="shared" ca="1" si="13"/>
        <v>1156</v>
      </c>
    </row>
    <row r="122" spans="1:18" x14ac:dyDescent="0.3">
      <c r="A122" t="s">
        <v>159</v>
      </c>
      <c r="B122" t="s">
        <v>255</v>
      </c>
      <c r="C122" t="s">
        <v>18</v>
      </c>
      <c r="D122" t="s">
        <v>279</v>
      </c>
      <c r="E122" s="1">
        <v>45785</v>
      </c>
      <c r="F122" s="4">
        <v>45785.305555555555</v>
      </c>
      <c r="G122" s="2">
        <v>45785.320138888892</v>
      </c>
      <c r="H122" s="4">
        <v>45785.357638888891</v>
      </c>
      <c r="I122" s="2">
        <v>45785.356249999997</v>
      </c>
      <c r="J122" s="6">
        <f t="shared" si="7"/>
        <v>21.000000005587935</v>
      </c>
      <c r="K122" s="6">
        <f t="shared" si="8"/>
        <v>-2.000000006519258</v>
      </c>
      <c r="L122" s="6">
        <f t="shared" si="9"/>
        <v>51.999999991385266</v>
      </c>
      <c r="M122">
        <v>530</v>
      </c>
      <c r="N122" t="s">
        <v>1</v>
      </c>
      <c r="O122">
        <f t="shared" ca="1" si="10"/>
        <v>120</v>
      </c>
      <c r="P122">
        <f t="shared" ca="1" si="11"/>
        <v>26</v>
      </c>
      <c r="Q122" s="5" t="str">
        <f t="shared" ca="1" si="12"/>
        <v>Passenger</v>
      </c>
      <c r="R122">
        <f t="shared" ca="1" si="13"/>
        <v>1710</v>
      </c>
    </row>
    <row r="123" spans="1:18" x14ac:dyDescent="0.3">
      <c r="A123" t="s">
        <v>160</v>
      </c>
      <c r="B123" t="s">
        <v>256</v>
      </c>
      <c r="C123" t="s">
        <v>8</v>
      </c>
      <c r="D123" t="s">
        <v>269</v>
      </c>
      <c r="E123" s="1">
        <v>45785</v>
      </c>
      <c r="F123" s="4">
        <v>45785.305555555555</v>
      </c>
      <c r="G123" s="2">
        <v>45785.320138888892</v>
      </c>
      <c r="H123" s="4">
        <v>45785.357638888891</v>
      </c>
      <c r="I123" s="2">
        <v>45785.356249999997</v>
      </c>
      <c r="J123" s="6">
        <f t="shared" si="7"/>
        <v>21.000000005587935</v>
      </c>
      <c r="K123" s="6">
        <f t="shared" si="8"/>
        <v>-2.000000006519258</v>
      </c>
      <c r="L123" s="6">
        <f t="shared" si="9"/>
        <v>51.999999991385266</v>
      </c>
      <c r="M123">
        <v>530</v>
      </c>
      <c r="N123" t="s">
        <v>1</v>
      </c>
      <c r="O123">
        <f t="shared" ca="1" si="10"/>
        <v>245</v>
      </c>
      <c r="P123">
        <f t="shared" ca="1" si="11"/>
        <v>51</v>
      </c>
      <c r="Q123" s="5" t="str">
        <f t="shared" ca="1" si="12"/>
        <v>Cargo</v>
      </c>
      <c r="R123">
        <f t="shared" ca="1" si="13"/>
        <v>11323</v>
      </c>
    </row>
    <row r="124" spans="1:18" x14ac:dyDescent="0.3">
      <c r="A124" t="s">
        <v>161</v>
      </c>
      <c r="B124" t="s">
        <v>257</v>
      </c>
      <c r="C124" t="s">
        <v>25</v>
      </c>
      <c r="D124" t="s">
        <v>286</v>
      </c>
      <c r="E124" s="1">
        <v>45785</v>
      </c>
      <c r="F124" s="4">
        <v>45785.305555555555</v>
      </c>
      <c r="G124" s="2">
        <v>45785.320138888892</v>
      </c>
      <c r="H124" s="4">
        <v>45785.357638888891</v>
      </c>
      <c r="I124" s="2">
        <v>45785.356249999997</v>
      </c>
      <c r="J124" s="6">
        <f t="shared" si="7"/>
        <v>21.000000005587935</v>
      </c>
      <c r="K124" s="6">
        <f t="shared" si="8"/>
        <v>-2.000000006519258</v>
      </c>
      <c r="L124" s="6">
        <f t="shared" si="9"/>
        <v>51.999999991385266</v>
      </c>
      <c r="M124">
        <v>530</v>
      </c>
      <c r="N124" t="s">
        <v>1</v>
      </c>
      <c r="O124">
        <f t="shared" ca="1" si="10"/>
        <v>162</v>
      </c>
      <c r="P124">
        <f t="shared" ca="1" si="11"/>
        <v>42</v>
      </c>
      <c r="Q124" s="5" t="str">
        <f t="shared" ca="1" si="12"/>
        <v>Passenger</v>
      </c>
      <c r="R124">
        <f t="shared" ca="1" si="13"/>
        <v>2990</v>
      </c>
    </row>
    <row r="125" spans="1:18" x14ac:dyDescent="0.3">
      <c r="A125" t="s">
        <v>162</v>
      </c>
      <c r="B125" t="s">
        <v>258</v>
      </c>
      <c r="C125" t="s">
        <v>23</v>
      </c>
      <c r="D125" t="s">
        <v>284</v>
      </c>
      <c r="E125" s="1">
        <v>45785</v>
      </c>
      <c r="F125" s="4">
        <v>45785.305555555555</v>
      </c>
      <c r="G125" s="2">
        <v>45785.320138888892</v>
      </c>
      <c r="H125" s="4">
        <v>45785.357638888891</v>
      </c>
      <c r="I125" s="2">
        <v>45785.356249999997</v>
      </c>
      <c r="J125" s="6">
        <f t="shared" si="7"/>
        <v>21.000000005587935</v>
      </c>
      <c r="K125" s="6">
        <f t="shared" si="8"/>
        <v>-2.000000006519258</v>
      </c>
      <c r="L125" s="6">
        <f t="shared" si="9"/>
        <v>51.999999991385266</v>
      </c>
      <c r="M125">
        <v>530</v>
      </c>
      <c r="N125" t="s">
        <v>1</v>
      </c>
      <c r="O125">
        <f t="shared" ca="1" si="10"/>
        <v>190</v>
      </c>
      <c r="P125">
        <f t="shared" ca="1" si="11"/>
        <v>11</v>
      </c>
      <c r="Q125" s="5" t="str">
        <f t="shared" ca="1" si="12"/>
        <v>Passenger</v>
      </c>
      <c r="R125">
        <f t="shared" ca="1" si="13"/>
        <v>3841</v>
      </c>
    </row>
    <row r="126" spans="1:18" x14ac:dyDescent="0.3">
      <c r="A126" t="s">
        <v>163</v>
      </c>
      <c r="B126" t="s">
        <v>259</v>
      </c>
      <c r="C126" t="s">
        <v>21</v>
      </c>
      <c r="D126" t="s">
        <v>282</v>
      </c>
      <c r="E126" s="1">
        <v>45785</v>
      </c>
      <c r="F126" s="4">
        <v>45785.305555555555</v>
      </c>
      <c r="G126" s="2">
        <v>45785.320138888892</v>
      </c>
      <c r="H126" s="4">
        <v>45785.357638888891</v>
      </c>
      <c r="I126" s="2">
        <v>45785.356249999997</v>
      </c>
      <c r="J126" s="6">
        <f t="shared" si="7"/>
        <v>21.000000005587935</v>
      </c>
      <c r="K126" s="6">
        <f t="shared" si="8"/>
        <v>-2.000000006519258</v>
      </c>
      <c r="L126" s="6">
        <f t="shared" si="9"/>
        <v>51.999999991385266</v>
      </c>
      <c r="M126">
        <v>530</v>
      </c>
      <c r="N126" t="s">
        <v>1</v>
      </c>
      <c r="O126">
        <f t="shared" ca="1" si="10"/>
        <v>131</v>
      </c>
      <c r="P126">
        <f t="shared" ca="1" si="11"/>
        <v>1</v>
      </c>
      <c r="Q126" s="5" t="str">
        <f t="shared" ca="1" si="12"/>
        <v>Cargo</v>
      </c>
      <c r="R126">
        <f t="shared" ca="1" si="13"/>
        <v>23720</v>
      </c>
    </row>
    <row r="127" spans="1:18" x14ac:dyDescent="0.3">
      <c r="A127" t="s">
        <v>141</v>
      </c>
      <c r="B127" t="s">
        <v>260</v>
      </c>
      <c r="C127" t="s">
        <v>42</v>
      </c>
      <c r="D127" t="s">
        <v>302</v>
      </c>
      <c r="E127" s="1">
        <v>45784</v>
      </c>
      <c r="F127" s="4">
        <v>45784.364583333336</v>
      </c>
      <c r="G127" s="2">
        <v>45784.364583333336</v>
      </c>
      <c r="H127" s="4">
        <v>45784.46875</v>
      </c>
      <c r="I127" s="2">
        <v>45784.46875</v>
      </c>
      <c r="J127" s="6">
        <f t="shared" si="7"/>
        <v>0</v>
      </c>
      <c r="K127" s="6">
        <f t="shared" si="8"/>
        <v>0</v>
      </c>
      <c r="L127" s="6">
        <f t="shared" si="9"/>
        <v>149.99999999650754</v>
      </c>
      <c r="M127">
        <v>2200</v>
      </c>
      <c r="N127" t="s">
        <v>1</v>
      </c>
      <c r="O127">
        <f t="shared" ca="1" si="10"/>
        <v>200</v>
      </c>
      <c r="P127">
        <f t="shared" ca="1" si="11"/>
        <v>36</v>
      </c>
      <c r="Q127" s="5" t="str">
        <f t="shared" ca="1" si="12"/>
        <v>Passenger</v>
      </c>
      <c r="R127">
        <f t="shared" ca="1" si="13"/>
        <v>3861</v>
      </c>
    </row>
    <row r="128" spans="1:18" x14ac:dyDescent="0.3">
      <c r="A128" t="s">
        <v>140</v>
      </c>
      <c r="B128" t="s">
        <v>261</v>
      </c>
      <c r="C128" t="s">
        <v>41</v>
      </c>
      <c r="D128" t="s">
        <v>301</v>
      </c>
      <c r="E128" s="1">
        <v>45784</v>
      </c>
      <c r="F128" s="4">
        <v>45784.378472222219</v>
      </c>
      <c r="G128" s="2">
        <v>45784.378472222219</v>
      </c>
      <c r="H128" s="4">
        <v>45784.472222222219</v>
      </c>
      <c r="I128" s="2">
        <v>45784.472222222219</v>
      </c>
      <c r="J128" s="6">
        <f t="shared" si="7"/>
        <v>0</v>
      </c>
      <c r="K128" s="6">
        <f t="shared" si="8"/>
        <v>0</v>
      </c>
      <c r="L128" s="6">
        <f t="shared" si="9"/>
        <v>135</v>
      </c>
      <c r="M128">
        <v>1800</v>
      </c>
      <c r="N128" t="s">
        <v>1</v>
      </c>
      <c r="O128">
        <f t="shared" ca="1" si="10"/>
        <v>127</v>
      </c>
      <c r="P128">
        <f t="shared" ca="1" si="11"/>
        <v>23</v>
      </c>
      <c r="Q128" s="5" t="str">
        <f t="shared" ca="1" si="12"/>
        <v>Cargo</v>
      </c>
      <c r="R128">
        <f t="shared" ca="1" si="13"/>
        <v>25485</v>
      </c>
    </row>
    <row r="129" spans="1:18" x14ac:dyDescent="0.3">
      <c r="A129" t="s">
        <v>164</v>
      </c>
      <c r="B129" t="s">
        <v>220</v>
      </c>
      <c r="C129" t="s">
        <v>41</v>
      </c>
      <c r="D129" t="s">
        <v>301</v>
      </c>
      <c r="E129" s="1">
        <v>45784</v>
      </c>
      <c r="F129" s="4">
        <v>45784.361111111109</v>
      </c>
      <c r="G129" s="2">
        <v>45784.361111111109</v>
      </c>
      <c r="H129" s="4">
        <v>45784.451388888891</v>
      </c>
      <c r="I129" s="2">
        <v>45784.451388888891</v>
      </c>
      <c r="J129" s="6">
        <f t="shared" si="7"/>
        <v>0</v>
      </c>
      <c r="K129" s="6">
        <f t="shared" si="8"/>
        <v>0</v>
      </c>
      <c r="L129" s="6">
        <f t="shared" si="9"/>
        <v>130.00000000465661</v>
      </c>
      <c r="M129">
        <v>2000</v>
      </c>
      <c r="N129" t="s">
        <v>1</v>
      </c>
      <c r="O129">
        <f t="shared" ca="1" si="10"/>
        <v>137</v>
      </c>
      <c r="P129">
        <f t="shared" ca="1" si="11"/>
        <v>21</v>
      </c>
      <c r="Q129" s="5" t="str">
        <f t="shared" ca="1" si="12"/>
        <v>Cargo</v>
      </c>
      <c r="R129">
        <f t="shared" ca="1" si="13"/>
        <v>18248</v>
      </c>
    </row>
    <row r="130" spans="1:18" x14ac:dyDescent="0.3">
      <c r="A130" t="s">
        <v>145</v>
      </c>
      <c r="B130" t="s">
        <v>221</v>
      </c>
      <c r="C130" t="s">
        <v>31</v>
      </c>
      <c r="D130" t="s">
        <v>292</v>
      </c>
      <c r="E130" s="1">
        <v>45784</v>
      </c>
      <c r="F130" s="4">
        <v>45784.368055555555</v>
      </c>
      <c r="G130" s="2">
        <v>45784.368055555555</v>
      </c>
      <c r="H130" s="4">
        <v>45784.444444444445</v>
      </c>
      <c r="I130" s="2">
        <v>45784.444444444445</v>
      </c>
      <c r="J130" s="6">
        <f t="shared" si="7"/>
        <v>0</v>
      </c>
      <c r="K130" s="6">
        <f t="shared" si="8"/>
        <v>0</v>
      </c>
      <c r="L130" s="6">
        <f t="shared" si="9"/>
        <v>110.00000000232831</v>
      </c>
      <c r="M130">
        <v>1500</v>
      </c>
      <c r="N130" t="s">
        <v>1</v>
      </c>
      <c r="O130">
        <f t="shared" ca="1" si="10"/>
        <v>148</v>
      </c>
      <c r="P130">
        <f t="shared" ca="1" si="11"/>
        <v>34</v>
      </c>
      <c r="Q130" s="5" t="str">
        <f t="shared" ca="1" si="12"/>
        <v>Passenger</v>
      </c>
      <c r="R130">
        <f t="shared" ca="1" si="13"/>
        <v>4018</v>
      </c>
    </row>
    <row r="131" spans="1:18" x14ac:dyDescent="0.3">
      <c r="A131" t="s">
        <v>142</v>
      </c>
      <c r="B131" t="s">
        <v>222</v>
      </c>
      <c r="C131" t="s">
        <v>43</v>
      </c>
      <c r="D131" t="s">
        <v>303</v>
      </c>
      <c r="E131" s="1">
        <v>45784</v>
      </c>
      <c r="F131" s="4">
        <v>45784.392361111109</v>
      </c>
      <c r="G131" s="2">
        <v>45784.392361111109</v>
      </c>
      <c r="H131" s="4">
        <v>45784.465277777781</v>
      </c>
      <c r="I131" s="2">
        <v>45784.465277777781</v>
      </c>
      <c r="J131" s="6">
        <f t="shared" ref="J131:J152" si="14">(G131 - F131) * 1440</f>
        <v>0</v>
      </c>
      <c r="K131" s="6">
        <f t="shared" ref="K131:K152" si="15">(I131 -H131) * 1440</f>
        <v>0</v>
      </c>
      <c r="L131" s="6">
        <f t="shared" ref="L131:L152" si="16">(I131 -G131) * 1440</f>
        <v>105.00000000698492</v>
      </c>
      <c r="M131">
        <v>1700</v>
      </c>
      <c r="N131" t="s">
        <v>1</v>
      </c>
      <c r="O131">
        <f t="shared" ref="O131:O152" ca="1" si="17">CHOOSE(RANDBETWEEN(1,3), RANDBETWEEN(100,150), RANDBETWEEN(151,220), RANDBETWEEN(221,300))</f>
        <v>214</v>
      </c>
      <c r="P131">
        <f t="shared" ref="P131:P152" ca="1" si="18">ROUND(O131 * RANDBETWEEN(0,30)/100, 0)</f>
        <v>36</v>
      </c>
      <c r="Q131" s="5" t="str">
        <f t="shared" ref="Q131:Q152" ca="1" si="19">CHOOSE(RANDBETWEEN(1,3), "Passenger", "Passenger", "Cargo")</f>
        <v>Cargo</v>
      </c>
      <c r="R131">
        <f t="shared" ref="R131:R152" ca="1" si="20">IF(Q131="Cargo", RANDBETWEEN(10000,30000), RANDBETWEEN(500,5000))</f>
        <v>22555</v>
      </c>
    </row>
    <row r="132" spans="1:18" x14ac:dyDescent="0.3">
      <c r="A132" t="s">
        <v>147</v>
      </c>
      <c r="B132" t="s">
        <v>223</v>
      </c>
      <c r="C132" t="s">
        <v>7</v>
      </c>
      <c r="D132" t="s">
        <v>268</v>
      </c>
      <c r="E132" s="1">
        <v>45784</v>
      </c>
      <c r="F132" s="4">
        <v>45784.159722222219</v>
      </c>
      <c r="G132" s="2">
        <v>45784.159722222219</v>
      </c>
      <c r="H132" s="4">
        <v>45784.236111111109</v>
      </c>
      <c r="I132" s="2">
        <v>45784.236111111109</v>
      </c>
      <c r="J132" s="6">
        <f t="shared" si="14"/>
        <v>0</v>
      </c>
      <c r="K132" s="6">
        <f t="shared" si="15"/>
        <v>0</v>
      </c>
      <c r="L132" s="6">
        <f t="shared" si="16"/>
        <v>110.00000000232831</v>
      </c>
      <c r="M132">
        <v>1500</v>
      </c>
      <c r="N132" t="s">
        <v>1</v>
      </c>
      <c r="O132">
        <f t="shared" ca="1" si="17"/>
        <v>206</v>
      </c>
      <c r="P132">
        <f t="shared" ca="1" si="18"/>
        <v>4</v>
      </c>
      <c r="Q132" s="5" t="str">
        <f t="shared" ca="1" si="19"/>
        <v>Cargo</v>
      </c>
      <c r="R132">
        <f t="shared" ca="1" si="20"/>
        <v>22069</v>
      </c>
    </row>
    <row r="133" spans="1:18" x14ac:dyDescent="0.3">
      <c r="A133" t="s">
        <v>151</v>
      </c>
      <c r="B133" t="s">
        <v>224</v>
      </c>
      <c r="C133" t="s">
        <v>2</v>
      </c>
      <c r="D133" t="s">
        <v>263</v>
      </c>
      <c r="E133" s="1">
        <v>45784</v>
      </c>
      <c r="F133" s="4">
        <v>45784.246527777781</v>
      </c>
      <c r="G133" s="2">
        <v>45784.246527777781</v>
      </c>
      <c r="H133" s="4">
        <v>45784.319444444445</v>
      </c>
      <c r="I133" s="2">
        <v>45784.319444444445</v>
      </c>
      <c r="J133" s="6">
        <f t="shared" si="14"/>
        <v>0</v>
      </c>
      <c r="K133" s="6">
        <f t="shared" si="15"/>
        <v>0</v>
      </c>
      <c r="L133" s="6">
        <f t="shared" si="16"/>
        <v>104.99999999650754</v>
      </c>
      <c r="M133">
        <v>1500</v>
      </c>
      <c r="N133" t="s">
        <v>1</v>
      </c>
      <c r="O133">
        <f t="shared" ca="1" si="17"/>
        <v>168</v>
      </c>
      <c r="P133">
        <f t="shared" ca="1" si="18"/>
        <v>25</v>
      </c>
      <c r="Q133" s="5" t="str">
        <f t="shared" ca="1" si="19"/>
        <v>Cargo</v>
      </c>
      <c r="R133">
        <f t="shared" ca="1" si="20"/>
        <v>12782</v>
      </c>
    </row>
    <row r="134" spans="1:18" x14ac:dyDescent="0.3">
      <c r="A134" t="s">
        <v>150</v>
      </c>
      <c r="B134" t="s">
        <v>225</v>
      </c>
      <c r="C134" t="s">
        <v>3</v>
      </c>
      <c r="D134" t="s">
        <v>264</v>
      </c>
      <c r="E134" s="1">
        <v>45784</v>
      </c>
      <c r="F134" s="4">
        <v>45784.256944444445</v>
      </c>
      <c r="G134" s="2">
        <v>45784.256944444445</v>
      </c>
      <c r="H134" s="4">
        <v>45784.340277777781</v>
      </c>
      <c r="I134" s="2">
        <v>45784.340277777781</v>
      </c>
      <c r="J134" s="6">
        <f t="shared" si="14"/>
        <v>0</v>
      </c>
      <c r="K134" s="6">
        <f t="shared" si="15"/>
        <v>0</v>
      </c>
      <c r="L134" s="6">
        <f t="shared" si="16"/>
        <v>120.00000000349246</v>
      </c>
      <c r="M134">
        <v>1500</v>
      </c>
      <c r="N134" t="s">
        <v>1</v>
      </c>
      <c r="O134">
        <f t="shared" ca="1" si="17"/>
        <v>245</v>
      </c>
      <c r="P134">
        <f t="shared" ca="1" si="18"/>
        <v>69</v>
      </c>
      <c r="Q134" s="5" t="str">
        <f t="shared" ca="1" si="19"/>
        <v>Passenger</v>
      </c>
      <c r="R134">
        <f t="shared" ca="1" si="20"/>
        <v>2210</v>
      </c>
    </row>
    <row r="135" spans="1:18" x14ac:dyDescent="0.3">
      <c r="A135" t="s">
        <v>152</v>
      </c>
      <c r="B135" t="s">
        <v>226</v>
      </c>
      <c r="C135" t="s">
        <v>45</v>
      </c>
      <c r="D135" t="s">
        <v>305</v>
      </c>
      <c r="E135" s="1">
        <v>45784</v>
      </c>
      <c r="F135" s="4">
        <v>45784.291666666664</v>
      </c>
      <c r="G135" s="2">
        <v>45784.291666666664</v>
      </c>
      <c r="H135" s="4">
        <v>45784.34375</v>
      </c>
      <c r="I135" s="2">
        <v>45784.34375</v>
      </c>
      <c r="J135" s="6">
        <f t="shared" si="14"/>
        <v>0</v>
      </c>
      <c r="K135" s="6">
        <f t="shared" si="15"/>
        <v>0</v>
      </c>
      <c r="L135" s="6">
        <f t="shared" si="16"/>
        <v>75.00000000349246</v>
      </c>
      <c r="M135">
        <v>530</v>
      </c>
      <c r="N135" t="s">
        <v>1</v>
      </c>
      <c r="O135">
        <f t="shared" ca="1" si="17"/>
        <v>262</v>
      </c>
      <c r="P135">
        <f t="shared" ca="1" si="18"/>
        <v>71</v>
      </c>
      <c r="Q135" s="5" t="str">
        <f t="shared" ca="1" si="19"/>
        <v>Cargo</v>
      </c>
      <c r="R135">
        <f t="shared" ca="1" si="20"/>
        <v>23951</v>
      </c>
    </row>
    <row r="136" spans="1:18" x14ac:dyDescent="0.3">
      <c r="A136" t="s">
        <v>123</v>
      </c>
      <c r="B136" t="s">
        <v>227</v>
      </c>
      <c r="C136" t="s">
        <v>18</v>
      </c>
      <c r="D136" t="s">
        <v>279</v>
      </c>
      <c r="E136" s="1">
        <v>45784</v>
      </c>
      <c r="F136" s="4">
        <v>45784.319444444445</v>
      </c>
      <c r="G136" s="2">
        <v>45784.319444444445</v>
      </c>
      <c r="H136" s="4">
        <v>45784.361111111109</v>
      </c>
      <c r="I136" s="2">
        <v>45784.361111111109</v>
      </c>
      <c r="J136" s="6">
        <f t="shared" si="14"/>
        <v>0</v>
      </c>
      <c r="K136" s="6">
        <f t="shared" si="15"/>
        <v>0</v>
      </c>
      <c r="L136" s="6">
        <f t="shared" si="16"/>
        <v>59.99999999650754</v>
      </c>
      <c r="M136">
        <v>1130</v>
      </c>
      <c r="N136" t="s">
        <v>1</v>
      </c>
      <c r="O136">
        <f t="shared" ca="1" si="17"/>
        <v>179</v>
      </c>
      <c r="P136">
        <f t="shared" ca="1" si="18"/>
        <v>11</v>
      </c>
      <c r="Q136" s="5" t="str">
        <f t="shared" ca="1" si="19"/>
        <v>Cargo</v>
      </c>
      <c r="R136">
        <f t="shared" ca="1" si="20"/>
        <v>11547</v>
      </c>
    </row>
    <row r="137" spans="1:18" x14ac:dyDescent="0.3">
      <c r="A137" t="s">
        <v>122</v>
      </c>
      <c r="B137" t="s">
        <v>228</v>
      </c>
      <c r="C137" t="s">
        <v>20</v>
      </c>
      <c r="D137" t="s">
        <v>281</v>
      </c>
      <c r="E137" s="1">
        <v>45784</v>
      </c>
      <c r="F137" s="4">
        <v>45784.315972222219</v>
      </c>
      <c r="G137" s="2">
        <v>45784.315972222219</v>
      </c>
      <c r="H137" s="4">
        <v>45784.368055555555</v>
      </c>
      <c r="I137" s="2">
        <v>45784.368055555555</v>
      </c>
      <c r="J137" s="6">
        <f t="shared" si="14"/>
        <v>0</v>
      </c>
      <c r="K137" s="6">
        <f t="shared" si="15"/>
        <v>0</v>
      </c>
      <c r="L137" s="6">
        <f t="shared" si="16"/>
        <v>75.00000000349246</v>
      </c>
      <c r="M137">
        <v>530</v>
      </c>
      <c r="N137" t="s">
        <v>1</v>
      </c>
      <c r="O137">
        <f t="shared" ca="1" si="17"/>
        <v>155</v>
      </c>
      <c r="P137">
        <f t="shared" ca="1" si="18"/>
        <v>25</v>
      </c>
      <c r="Q137" s="5" t="str">
        <f t="shared" ca="1" si="19"/>
        <v>Passenger</v>
      </c>
      <c r="R137">
        <f t="shared" ca="1" si="20"/>
        <v>2106</v>
      </c>
    </row>
    <row r="138" spans="1:18" x14ac:dyDescent="0.3">
      <c r="A138" t="s">
        <v>165</v>
      </c>
      <c r="B138" t="s">
        <v>229</v>
      </c>
      <c r="C138" t="s">
        <v>15</v>
      </c>
      <c r="D138" t="s">
        <v>276</v>
      </c>
      <c r="E138" s="1">
        <v>45784</v>
      </c>
      <c r="F138" s="4">
        <v>45784.885416666664</v>
      </c>
      <c r="G138" s="2">
        <v>45784.901388888888</v>
      </c>
      <c r="H138" s="4">
        <v>45784.920138888891</v>
      </c>
      <c r="I138" s="2">
        <v>45784.920138888891</v>
      </c>
      <c r="J138" s="6">
        <f t="shared" si="14"/>
        <v>23.000000001629815</v>
      </c>
      <c r="K138" s="6">
        <f t="shared" si="15"/>
        <v>0</v>
      </c>
      <c r="L138" s="6">
        <f t="shared" si="16"/>
        <v>27.000000004190952</v>
      </c>
      <c r="M138">
        <v>230</v>
      </c>
      <c r="N138" t="s">
        <v>1</v>
      </c>
      <c r="O138">
        <f t="shared" ca="1" si="17"/>
        <v>187</v>
      </c>
      <c r="P138">
        <f t="shared" ca="1" si="18"/>
        <v>39</v>
      </c>
      <c r="Q138" s="5" t="str">
        <f t="shared" ca="1" si="19"/>
        <v>Passenger</v>
      </c>
      <c r="R138">
        <f t="shared" ca="1" si="20"/>
        <v>2485</v>
      </c>
    </row>
    <row r="139" spans="1:18" x14ac:dyDescent="0.3">
      <c r="A139" t="s">
        <v>166</v>
      </c>
      <c r="B139" t="s">
        <v>230</v>
      </c>
      <c r="C139" t="s">
        <v>3</v>
      </c>
      <c r="D139" t="s">
        <v>264</v>
      </c>
      <c r="E139" s="1">
        <v>45784</v>
      </c>
      <c r="F139" s="4">
        <v>45784.885416666664</v>
      </c>
      <c r="G139" s="2">
        <v>45784.901388888888</v>
      </c>
      <c r="H139" s="4">
        <v>45784.920138888891</v>
      </c>
      <c r="I139" s="2">
        <v>45784.920138888891</v>
      </c>
      <c r="J139" s="6">
        <f t="shared" si="14"/>
        <v>23.000000001629815</v>
      </c>
      <c r="K139" s="6">
        <f t="shared" si="15"/>
        <v>0</v>
      </c>
      <c r="L139" s="6">
        <f t="shared" si="16"/>
        <v>27.000000004190952</v>
      </c>
      <c r="M139">
        <v>230</v>
      </c>
      <c r="N139" t="s">
        <v>1</v>
      </c>
      <c r="O139">
        <f t="shared" ca="1" si="17"/>
        <v>152</v>
      </c>
      <c r="P139">
        <f t="shared" ca="1" si="18"/>
        <v>33</v>
      </c>
      <c r="Q139" s="5" t="str">
        <f t="shared" ca="1" si="19"/>
        <v>Passenger</v>
      </c>
      <c r="R139">
        <f t="shared" ca="1" si="20"/>
        <v>4679</v>
      </c>
    </row>
    <row r="140" spans="1:18" x14ac:dyDescent="0.3">
      <c r="A140" t="s">
        <v>167</v>
      </c>
      <c r="B140" t="s">
        <v>231</v>
      </c>
      <c r="C140" t="s">
        <v>34</v>
      </c>
      <c r="D140" t="s">
        <v>294</v>
      </c>
      <c r="E140" s="1">
        <v>45784</v>
      </c>
      <c r="F140" s="4">
        <v>45784.8125</v>
      </c>
      <c r="G140" s="2">
        <v>45784.830555555556</v>
      </c>
      <c r="H140" s="4">
        <v>45784.954861111109</v>
      </c>
      <c r="I140" s="2">
        <v>45784.961111111108</v>
      </c>
      <c r="J140" s="6">
        <f t="shared" si="14"/>
        <v>26.000000000931323</v>
      </c>
      <c r="K140" s="6">
        <f t="shared" si="15"/>
        <v>8.9999999979045242</v>
      </c>
      <c r="L140" s="6">
        <f t="shared" si="16"/>
        <v>187.9999999946449</v>
      </c>
      <c r="M140">
        <v>3300</v>
      </c>
      <c r="N140" t="s">
        <v>1</v>
      </c>
      <c r="O140">
        <f t="shared" ca="1" si="17"/>
        <v>105</v>
      </c>
      <c r="P140">
        <f t="shared" ca="1" si="18"/>
        <v>29</v>
      </c>
      <c r="Q140" s="5" t="str">
        <f t="shared" ca="1" si="19"/>
        <v>Passenger</v>
      </c>
      <c r="R140">
        <f t="shared" ca="1" si="20"/>
        <v>4813</v>
      </c>
    </row>
    <row r="141" spans="1:18" x14ac:dyDescent="0.3">
      <c r="A141" t="s">
        <v>168</v>
      </c>
      <c r="B141" t="s">
        <v>232</v>
      </c>
      <c r="C141" t="s">
        <v>35</v>
      </c>
      <c r="D141" t="s">
        <v>295</v>
      </c>
      <c r="E141" s="1">
        <v>45784</v>
      </c>
      <c r="F141" s="4">
        <v>45784.8125</v>
      </c>
      <c r="G141" s="2">
        <v>45784.830555555556</v>
      </c>
      <c r="H141" s="4">
        <v>45784.954861111109</v>
      </c>
      <c r="I141" s="2">
        <v>45784.961111111108</v>
      </c>
      <c r="J141" s="6">
        <f t="shared" si="14"/>
        <v>26.000000000931323</v>
      </c>
      <c r="K141" s="6">
        <f t="shared" si="15"/>
        <v>8.9999999979045242</v>
      </c>
      <c r="L141" s="6">
        <f t="shared" si="16"/>
        <v>187.9999999946449</v>
      </c>
      <c r="M141">
        <v>3300</v>
      </c>
      <c r="N141" t="s">
        <v>1</v>
      </c>
      <c r="O141">
        <f t="shared" ca="1" si="17"/>
        <v>296</v>
      </c>
      <c r="P141">
        <f t="shared" ca="1" si="18"/>
        <v>36</v>
      </c>
      <c r="Q141" s="5" t="str">
        <f t="shared" ca="1" si="19"/>
        <v>Passenger</v>
      </c>
      <c r="R141">
        <f t="shared" ca="1" si="20"/>
        <v>1183</v>
      </c>
    </row>
    <row r="142" spans="1:18" x14ac:dyDescent="0.3">
      <c r="A142" t="s">
        <v>169</v>
      </c>
      <c r="B142" t="s">
        <v>233</v>
      </c>
      <c r="C142" t="s">
        <v>14</v>
      </c>
      <c r="D142" t="s">
        <v>275</v>
      </c>
      <c r="E142" s="1">
        <v>45784</v>
      </c>
      <c r="F142" s="4">
        <v>45784.84375</v>
      </c>
      <c r="G142" s="2">
        <v>45784.850694444445</v>
      </c>
      <c r="H142" s="4">
        <v>45784.96875</v>
      </c>
      <c r="I142" s="2">
        <v>45784.970833333333</v>
      </c>
      <c r="J142" s="6">
        <f t="shared" si="14"/>
        <v>10.000000001164153</v>
      </c>
      <c r="K142" s="6">
        <f t="shared" si="15"/>
        <v>2.9999999993015081</v>
      </c>
      <c r="L142" s="6">
        <f t="shared" si="16"/>
        <v>172.99999999813735</v>
      </c>
      <c r="M142">
        <v>2300</v>
      </c>
      <c r="N142" t="s">
        <v>1</v>
      </c>
      <c r="O142">
        <f t="shared" ca="1" si="17"/>
        <v>129</v>
      </c>
      <c r="P142">
        <f t="shared" ca="1" si="18"/>
        <v>34</v>
      </c>
      <c r="Q142" s="5" t="str">
        <f t="shared" ca="1" si="19"/>
        <v>Cargo</v>
      </c>
      <c r="R142">
        <f t="shared" ca="1" si="20"/>
        <v>16954</v>
      </c>
    </row>
    <row r="143" spans="1:18" x14ac:dyDescent="0.3">
      <c r="A143" t="s">
        <v>170</v>
      </c>
      <c r="B143" t="s">
        <v>234</v>
      </c>
      <c r="C143" t="s">
        <v>30</v>
      </c>
      <c r="D143" t="s">
        <v>291</v>
      </c>
      <c r="E143" s="1">
        <v>45784</v>
      </c>
      <c r="F143" s="4">
        <v>45784.875</v>
      </c>
      <c r="G143" s="2">
        <v>45784.899305555555</v>
      </c>
      <c r="H143" s="4">
        <v>45784.979166666664</v>
      </c>
      <c r="I143" s="2">
        <v>45784.979166666664</v>
      </c>
      <c r="J143" s="6">
        <f t="shared" si="14"/>
        <v>34.999999998835847</v>
      </c>
      <c r="K143" s="6">
        <f t="shared" si="15"/>
        <v>0</v>
      </c>
      <c r="L143" s="6">
        <f t="shared" si="16"/>
        <v>114.99999999767169</v>
      </c>
      <c r="M143">
        <v>2044</v>
      </c>
      <c r="N143" t="s">
        <v>1</v>
      </c>
      <c r="O143">
        <f t="shared" ca="1" si="17"/>
        <v>162</v>
      </c>
      <c r="P143">
        <f t="shared" ca="1" si="18"/>
        <v>34</v>
      </c>
      <c r="Q143" s="5" t="str">
        <f t="shared" ca="1" si="19"/>
        <v>Passenger</v>
      </c>
      <c r="R143">
        <f t="shared" ca="1" si="20"/>
        <v>3132</v>
      </c>
    </row>
    <row r="144" spans="1:18" x14ac:dyDescent="0.3">
      <c r="A144" t="s">
        <v>171</v>
      </c>
      <c r="B144" t="s">
        <v>235</v>
      </c>
      <c r="C144" t="s">
        <v>31</v>
      </c>
      <c r="D144" t="s">
        <v>292</v>
      </c>
      <c r="E144" s="1">
        <v>45784</v>
      </c>
      <c r="F144" s="4">
        <v>45784.927083333336</v>
      </c>
      <c r="G144" s="2">
        <v>45784.935416666667</v>
      </c>
      <c r="H144" s="4">
        <v>45785.006944444445</v>
      </c>
      <c r="I144" s="2">
        <v>45784.988888888889</v>
      </c>
      <c r="J144" s="6">
        <f t="shared" si="14"/>
        <v>11.999999997206032</v>
      </c>
      <c r="K144" s="6">
        <f t="shared" si="15"/>
        <v>-26.000000000931323</v>
      </c>
      <c r="L144" s="6">
        <f t="shared" si="16"/>
        <v>76.999999999534339</v>
      </c>
      <c r="M144">
        <v>1500</v>
      </c>
      <c r="N144" t="s">
        <v>1</v>
      </c>
      <c r="O144">
        <f t="shared" ca="1" si="17"/>
        <v>243</v>
      </c>
      <c r="P144">
        <f t="shared" ca="1" si="18"/>
        <v>68</v>
      </c>
      <c r="Q144" s="5" t="str">
        <f t="shared" ca="1" si="19"/>
        <v>Passenger</v>
      </c>
      <c r="R144">
        <f t="shared" ca="1" si="20"/>
        <v>4363</v>
      </c>
    </row>
    <row r="145" spans="1:18" x14ac:dyDescent="0.3">
      <c r="A145" t="s">
        <v>120</v>
      </c>
      <c r="B145" t="s">
        <v>236</v>
      </c>
      <c r="C145" t="s">
        <v>6</v>
      </c>
      <c r="D145" t="s">
        <v>267</v>
      </c>
      <c r="E145" s="1">
        <v>45784</v>
      </c>
      <c r="F145" s="4">
        <v>45784.357638888891</v>
      </c>
      <c r="G145" s="2">
        <v>45785.357638888891</v>
      </c>
      <c r="H145" s="4">
        <v>45784.427083333336</v>
      </c>
      <c r="I145" s="2">
        <v>45785.427083333336</v>
      </c>
      <c r="J145" s="6">
        <f t="shared" si="14"/>
        <v>1440</v>
      </c>
      <c r="K145" s="6">
        <f t="shared" si="15"/>
        <v>1440</v>
      </c>
      <c r="L145" s="6">
        <f t="shared" si="16"/>
        <v>100.00000000116415</v>
      </c>
      <c r="M145">
        <v>1500</v>
      </c>
      <c r="N145" t="s">
        <v>1</v>
      </c>
      <c r="O145">
        <f t="shared" ca="1" si="17"/>
        <v>105</v>
      </c>
      <c r="P145">
        <f t="shared" ca="1" si="18"/>
        <v>9</v>
      </c>
      <c r="Q145" s="5" t="str">
        <f t="shared" ca="1" si="19"/>
        <v>Passenger</v>
      </c>
      <c r="R145">
        <f t="shared" ca="1" si="20"/>
        <v>1230</v>
      </c>
    </row>
    <row r="146" spans="1:18" x14ac:dyDescent="0.3">
      <c r="A146" t="s">
        <v>172</v>
      </c>
      <c r="B146" t="s">
        <v>237</v>
      </c>
      <c r="C146" t="s">
        <v>7</v>
      </c>
      <c r="D146" t="s">
        <v>268</v>
      </c>
      <c r="E146" s="1">
        <v>45785</v>
      </c>
      <c r="F146" s="4">
        <v>45785.576388888891</v>
      </c>
      <c r="G146" s="2">
        <v>45785.574999999997</v>
      </c>
      <c r="H146" s="4">
        <v>45785.711805555555</v>
      </c>
      <c r="I146" s="2">
        <v>45785.679861111108</v>
      </c>
      <c r="J146" s="6">
        <f t="shared" si="14"/>
        <v>-2.000000006519258</v>
      </c>
      <c r="K146" s="6">
        <f t="shared" si="15"/>
        <v>-46.000000003259629</v>
      </c>
      <c r="L146" s="6">
        <f t="shared" si="16"/>
        <v>150.99999999976717</v>
      </c>
      <c r="M146">
        <v>1050</v>
      </c>
      <c r="N146" t="s">
        <v>1</v>
      </c>
      <c r="O146">
        <f t="shared" ca="1" si="17"/>
        <v>298</v>
      </c>
      <c r="P146">
        <f t="shared" ca="1" si="18"/>
        <v>83</v>
      </c>
      <c r="Q146" s="5" t="str">
        <f t="shared" ca="1" si="19"/>
        <v>Cargo</v>
      </c>
      <c r="R146">
        <f t="shared" ca="1" si="20"/>
        <v>26277</v>
      </c>
    </row>
    <row r="147" spans="1:18" x14ac:dyDescent="0.3">
      <c r="A147" t="s">
        <v>173</v>
      </c>
      <c r="B147" t="s">
        <v>238</v>
      </c>
      <c r="C147" t="s">
        <v>44</v>
      </c>
      <c r="D147" t="s">
        <v>304</v>
      </c>
      <c r="E147" s="1">
        <v>45785</v>
      </c>
      <c r="F147" s="4">
        <v>45785.510416666664</v>
      </c>
      <c r="G147" s="2">
        <v>45785.519444444442</v>
      </c>
      <c r="H147" s="4">
        <v>45785.670138888891</v>
      </c>
      <c r="I147" s="2">
        <v>45785.660416666666</v>
      </c>
      <c r="J147" s="6">
        <f t="shared" si="14"/>
        <v>13.000000000465661</v>
      </c>
      <c r="K147" s="6">
        <f t="shared" si="15"/>
        <v>-14.00000000372529</v>
      </c>
      <c r="L147" s="6">
        <f t="shared" si="16"/>
        <v>203.00000000162981</v>
      </c>
      <c r="M147">
        <v>1700</v>
      </c>
      <c r="N147" t="s">
        <v>1</v>
      </c>
      <c r="O147">
        <f t="shared" ca="1" si="17"/>
        <v>215</v>
      </c>
      <c r="P147">
        <f t="shared" ca="1" si="18"/>
        <v>54</v>
      </c>
      <c r="Q147" s="5" t="str">
        <f t="shared" ca="1" si="19"/>
        <v>Cargo</v>
      </c>
      <c r="R147">
        <f t="shared" ca="1" si="20"/>
        <v>11932</v>
      </c>
    </row>
    <row r="148" spans="1:18" x14ac:dyDescent="0.3">
      <c r="A148" t="s">
        <v>174</v>
      </c>
      <c r="B148" t="s">
        <v>239</v>
      </c>
      <c r="C148" t="s">
        <v>43</v>
      </c>
      <c r="D148" t="s">
        <v>303</v>
      </c>
      <c r="E148" s="1">
        <v>45785</v>
      </c>
      <c r="F148" s="4">
        <v>45785.510416666664</v>
      </c>
      <c r="G148" s="2">
        <v>45785.519444444442</v>
      </c>
      <c r="H148" s="4">
        <v>45785.670138888891</v>
      </c>
      <c r="I148" s="2">
        <v>45785.660416666666</v>
      </c>
      <c r="J148" s="6">
        <f t="shared" si="14"/>
        <v>13.000000000465661</v>
      </c>
      <c r="K148" s="6">
        <f t="shared" si="15"/>
        <v>-14.00000000372529</v>
      </c>
      <c r="L148" s="6">
        <f t="shared" si="16"/>
        <v>203.00000000162981</v>
      </c>
      <c r="M148">
        <v>1700</v>
      </c>
      <c r="N148" t="s">
        <v>1</v>
      </c>
      <c r="O148">
        <f t="shared" ca="1" si="17"/>
        <v>143</v>
      </c>
      <c r="P148">
        <f t="shared" ca="1" si="18"/>
        <v>10</v>
      </c>
      <c r="Q148" s="5" t="str">
        <f t="shared" ca="1" si="19"/>
        <v>Passenger</v>
      </c>
      <c r="R148">
        <f t="shared" ca="1" si="20"/>
        <v>3581</v>
      </c>
    </row>
    <row r="149" spans="1:18" x14ac:dyDescent="0.3">
      <c r="A149" t="s">
        <v>175</v>
      </c>
      <c r="B149" t="s">
        <v>240</v>
      </c>
      <c r="C149" t="s">
        <v>41</v>
      </c>
      <c r="D149" t="s">
        <v>301</v>
      </c>
      <c r="E149" s="1">
        <v>45785</v>
      </c>
      <c r="F149" s="4">
        <v>45785.513888888891</v>
      </c>
      <c r="G149" s="2">
        <v>45785.515277777777</v>
      </c>
      <c r="H149" s="4">
        <v>45785.680555555555</v>
      </c>
      <c r="I149" s="2">
        <v>45785.668749999997</v>
      </c>
      <c r="J149" s="6">
        <f t="shared" si="14"/>
        <v>1.9999999960418791</v>
      </c>
      <c r="K149" s="6">
        <f t="shared" si="15"/>
        <v>-17.000000003026798</v>
      </c>
      <c r="L149" s="6">
        <f t="shared" si="16"/>
        <v>220.99999999743886</v>
      </c>
      <c r="M149">
        <v>1800</v>
      </c>
      <c r="N149" t="s">
        <v>1</v>
      </c>
      <c r="O149">
        <f t="shared" ca="1" si="17"/>
        <v>111</v>
      </c>
      <c r="P149">
        <f t="shared" ca="1" si="18"/>
        <v>8</v>
      </c>
      <c r="Q149" s="5" t="str">
        <f t="shared" ca="1" si="19"/>
        <v>Passenger</v>
      </c>
      <c r="R149">
        <f t="shared" ca="1" si="20"/>
        <v>2932</v>
      </c>
    </row>
    <row r="150" spans="1:18" x14ac:dyDescent="0.3">
      <c r="A150" t="s">
        <v>78</v>
      </c>
      <c r="B150" t="s">
        <v>241</v>
      </c>
      <c r="C150" t="s">
        <v>7</v>
      </c>
      <c r="D150" t="s">
        <v>268</v>
      </c>
      <c r="E150" s="1">
        <v>45785</v>
      </c>
      <c r="F150" s="4">
        <v>45785.579861111109</v>
      </c>
      <c r="G150" s="2">
        <v>45785.582638888889</v>
      </c>
      <c r="H150" s="4">
        <v>45785.638888888891</v>
      </c>
      <c r="I150" s="2">
        <v>45785.624305555553</v>
      </c>
      <c r="J150" s="6">
        <f t="shared" si="14"/>
        <v>4.0000000025611371</v>
      </c>
      <c r="K150" s="6">
        <f t="shared" si="15"/>
        <v>-21.000000005587935</v>
      </c>
      <c r="L150" s="6">
        <f t="shared" si="16"/>
        <v>59.99999999650754</v>
      </c>
      <c r="M150">
        <v>530</v>
      </c>
      <c r="N150" t="s">
        <v>1</v>
      </c>
      <c r="O150">
        <f t="shared" ca="1" si="17"/>
        <v>159</v>
      </c>
      <c r="P150">
        <f t="shared" ca="1" si="18"/>
        <v>19</v>
      </c>
      <c r="Q150" s="5" t="str">
        <f t="shared" ca="1" si="19"/>
        <v>Passenger</v>
      </c>
      <c r="R150">
        <f t="shared" ca="1" si="20"/>
        <v>4137</v>
      </c>
    </row>
    <row r="151" spans="1:18" x14ac:dyDescent="0.3">
      <c r="A151" t="s">
        <v>176</v>
      </c>
      <c r="B151" t="s">
        <v>242</v>
      </c>
      <c r="C151" t="s">
        <v>3</v>
      </c>
      <c r="D151" t="s">
        <v>264</v>
      </c>
      <c r="E151" s="1">
        <v>45785</v>
      </c>
      <c r="F151" s="4">
        <v>45785.572916666664</v>
      </c>
      <c r="G151" s="2">
        <v>45785.583333333336</v>
      </c>
      <c r="H151" s="4">
        <v>45785.652777777781</v>
      </c>
      <c r="I151" s="2">
        <v>45785.652777777781</v>
      </c>
      <c r="J151" s="6">
        <f t="shared" si="14"/>
        <v>15.000000006984919</v>
      </c>
      <c r="K151" s="6">
        <f t="shared" si="15"/>
        <v>0</v>
      </c>
      <c r="L151" s="6">
        <f t="shared" si="16"/>
        <v>100.00000000116415</v>
      </c>
      <c r="M151">
        <v>1500</v>
      </c>
      <c r="N151" t="s">
        <v>1</v>
      </c>
      <c r="O151">
        <f t="shared" ca="1" si="17"/>
        <v>148</v>
      </c>
      <c r="P151">
        <f t="shared" ca="1" si="18"/>
        <v>24</v>
      </c>
      <c r="Q151" s="5" t="str">
        <f t="shared" ca="1" si="19"/>
        <v>Cargo</v>
      </c>
      <c r="R151">
        <f t="shared" ca="1" si="20"/>
        <v>18083</v>
      </c>
    </row>
    <row r="152" spans="1:18" x14ac:dyDescent="0.3">
      <c r="A152" t="s">
        <v>176</v>
      </c>
      <c r="B152" t="s">
        <v>243</v>
      </c>
      <c r="C152" t="s">
        <v>3</v>
      </c>
      <c r="D152" t="s">
        <v>264</v>
      </c>
      <c r="E152" s="1">
        <v>45785</v>
      </c>
      <c r="F152" s="4">
        <v>45785.572916666664</v>
      </c>
      <c r="G152" s="2">
        <v>45785.583333333336</v>
      </c>
      <c r="H152" s="4">
        <v>45785.652777777781</v>
      </c>
      <c r="I152" s="2">
        <v>45785.652777777781</v>
      </c>
      <c r="J152" s="6">
        <f t="shared" si="14"/>
        <v>15.000000006984919</v>
      </c>
      <c r="K152" s="6">
        <f t="shared" si="15"/>
        <v>0</v>
      </c>
      <c r="L152" s="6">
        <f t="shared" si="16"/>
        <v>100.00000000116415</v>
      </c>
      <c r="M152">
        <v>1500</v>
      </c>
      <c r="N152" t="s">
        <v>1</v>
      </c>
      <c r="O152">
        <f t="shared" ca="1" si="17"/>
        <v>166</v>
      </c>
      <c r="P152">
        <f t="shared" ca="1" si="18"/>
        <v>3</v>
      </c>
      <c r="Q152" s="5" t="str">
        <f t="shared" ca="1" si="19"/>
        <v>Passenger</v>
      </c>
      <c r="R152">
        <f t="shared" ca="1" si="20"/>
        <v>2093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fact_flight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Mengthong LONG</dc:creator>
  <cp:lastModifiedBy>Mengthong LONG</cp:lastModifiedBy>
  <dcterms:created xsi:type="dcterms:W3CDTF">2025-05-08T09:11:30Z</dcterms:created>
  <dcterms:modified xsi:type="dcterms:W3CDTF">2025-05-08T10:10:29Z</dcterms:modified>
</cp:coreProperties>
</file>