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aren\Desktop\"/>
    </mc:Choice>
  </mc:AlternateContent>
  <bookViews>
    <workbookView xWindow="0" yWindow="0" windowWidth="28800" windowHeight="12435"/>
  </bookViews>
  <sheets>
    <sheet name="Effort_NewReq_OTTOPRO" sheetId="2" r:id="rId1"/>
  </sheets>
  <definedNames>
    <definedName name="_xlnm.Print_Area" localSheetId="0">Effort_NewReq_OTTOPRO!$A$1:$L$50</definedName>
  </definedNames>
  <calcPr calcId="152511"/>
</workbook>
</file>

<file path=xl/calcChain.xml><?xml version="1.0" encoding="utf-8"?>
<calcChain xmlns="http://schemas.openxmlformats.org/spreadsheetml/2006/main">
  <c r="L21" i="2" l="1"/>
  <c r="L22" i="2"/>
  <c r="L20" i="2"/>
  <c r="L19" i="2"/>
  <c r="F24" i="2" l="1"/>
  <c r="G24" i="2"/>
  <c r="H24" i="2"/>
  <c r="E24" i="2"/>
  <c r="F8" i="2"/>
  <c r="F48" i="2" s="1"/>
  <c r="G8" i="2"/>
  <c r="H8" i="2"/>
  <c r="E8" i="2"/>
  <c r="E48" i="2" s="1"/>
  <c r="G48" i="2" l="1"/>
  <c r="H48" i="2"/>
  <c r="J8" i="2"/>
  <c r="J48" i="2" l="1"/>
  <c r="L8" i="2"/>
  <c r="L49" i="2" s="1"/>
  <c r="L11" i="2"/>
  <c r="L16" i="2"/>
  <c r="L15" i="2"/>
  <c r="L18" i="2"/>
  <c r="L17" i="2"/>
  <c r="L13" i="2"/>
  <c r="L14" i="2"/>
  <c r="L10" i="2"/>
  <c r="L12" i="2"/>
  <c r="L24" i="2"/>
  <c r="J24" i="2"/>
</calcChain>
</file>

<file path=xl/sharedStrings.xml><?xml version="1.0" encoding="utf-8"?>
<sst xmlns="http://schemas.openxmlformats.org/spreadsheetml/2006/main" count="91" uniqueCount="88">
  <si>
    <t>Gesamte Tage</t>
  </si>
  <si>
    <t>Gesamt Aufwand in EUR</t>
  </si>
  <si>
    <t>Tagessätze in EUR</t>
  </si>
  <si>
    <t>Workstream / Anforderung</t>
  </si>
  <si>
    <t>1.2.</t>
  </si>
  <si>
    <t>1.1.</t>
  </si>
  <si>
    <t>1.</t>
  </si>
  <si>
    <t>Aufwandsschätzung in Arbeitsstunden</t>
  </si>
  <si>
    <t>Senior Consultant</t>
  </si>
  <si>
    <t>1.3.</t>
  </si>
  <si>
    <t>1.4.</t>
  </si>
  <si>
    <t>1.5.</t>
  </si>
  <si>
    <t>Software Architect</t>
  </si>
  <si>
    <t>Software Developer</t>
  </si>
  <si>
    <t>Quality Engineer</t>
  </si>
  <si>
    <t>SUM EUR</t>
  </si>
  <si>
    <t>OTTO PRO</t>
  </si>
  <si>
    <t>New Req - GERMAN</t>
  </si>
  <si>
    <t>New Req - ENGLISH</t>
  </si>
  <si>
    <t xml:space="preserve">Zubehör: Diese Funktionalität erlaubt die Zuordnung von Baumaterialien zu einem Bauartikel, die typischerweise gemeinsam benötigt/verbaut werden; einfaches Beispiel: Eine Gewindeschraube wird häufig mit Schraubenmutter und Beilagscheibe verbaut. Relevante Komponenten: 
(a) Stammdatengenerierung: Möglichkeit zur Zuordnung von Warenartikeln (=Zubehör) zu anderen Warenartikeln. (b) Bei Aktivierung der Zubehörfunktionalität wird zu einem markierten/ausgewählten Warenartikel in einer LV Position eine Eingabemaske geöffnet, in der die relevanten Zubehörartikel angezeigt werden; der Nutzer macht je Zubehörartikel (zeilenweise) Mengenangaben. Mit Bestätigung werden für diese LV Position für alle Warenartikel Detail-Positionen gebildet, und zwar unter Berücksichtigung der angegebenen Mengenangaben. 
</t>
  </si>
  <si>
    <t>Querkalkulation: Eine der zentralen Auswertungen war weder im Lastenheft aufgeführt, noch wurden hierzu im Workshop zur Erarbeitung digital oder im Print Unterlagen dazu bereitgestellt. Die Anforderungen zu Querkalkulation haben sich dynamisch weiter entwickelt: Etwa Ausgabe von Querkalkulationen nur für vorher ausgewählte Titel/Untertitel (nach Sektions-Typ war bereits von Anfang an implementiert). Die neuen Anforderungen werden aktuell umgesetzt (Bereitstellung von 2 Templates für unterschiedliche Varianten durch Herrn Kümmel am 21.12.2018)</t>
  </si>
  <si>
    <t>Späte strukturelle Änderungen an zentraler Eingabemaske: Mit der Auslieferung des Meilensteins M01 (Dezember 2016) wurden zentrale Elemente der GUI bereitgestellt, insbesondere die Maske zur Bearbeitung/Erfassung von LV Positionen und Kostenparametern. Im Februar 2018 (Bearbeitungsstatus: Meilenstein M08) wurde eine strukturelle Umgestaltung eingefordert, die einen Split der Eingabefelder über zwei Masken erforderlich machte, inklusive Redundanz. Dies machte Anpassungsentwicklungen erforderlich bei UI-Gestaltung, Anpassung des Berechtigungskonzepts sowie der Handling redundanter Eingabe-/Anzeigefelder.</t>
  </si>
  <si>
    <t>Größerer Umfang von Angebotsvarianten sowie Abweichung von einfacher Drop-Down-Auswahl: Erweiterung Angebotsauswahl: per Lastenheft Drop-Down-Menü mit 5 verschiedenen Angebotsvarianten (vgl. 9.1.2.). Dann Erweiterung zu einer Auswahlmaske mit verschiedenen Checkbox-Varianten, die insgesamt X Varianten zulässt. 
Zu einem späteren Zeitpunkt war zudem eine Variante gewünscht, die je Positionsbeschreibung die Option bietet, Langtext und Kurztext zu einer Position zusammenzuführen und im Angebot abzubilden</t>
  </si>
  <si>
    <t>1.6.</t>
  </si>
  <si>
    <t>1.7.</t>
  </si>
  <si>
    <t xml:space="preserve">Zusätzliches smartes Features zur Übernahme von Artikelstammdaten in die Kostenmaske: Nach Lastenheft kann der Nutzer die Angabe zu TYP (= spezifischer Artikel eines Lieferanten) machen, dann zeigt ein Pop-Up Fenster die verfügbaren Größenoptionen für den korrespondierenden Artikel an. 
Folgendes Features wurde ergänzend hierzu entwickelt: Nach Erfassung von TYP kann der Nutzer in die 3 Maße-Felder gehen und dort Einträge machen, die dynamisch angepasst werden. Nach Eintrag eines Wertes im ersten Maße-Feld (z.B. 100) werden alle Maße des Artikels angezeigt, der eben diese Maße hat oder aber – wenn diese Maße nicht existieren – einen Artikel mit der nächsthöherem Maße-Wert. Für die verbleibenden beiden Werte werden jene Maße ausgewählt, die jeweils dem kleinsten verfügbaren Maß unter Berücksichtigung der Ersteingabe entspricht. Hiernach kann der Nutzer in das zweite Feld mit dem Maß gehen, die gleiche Logik wird angewandt auf die jeweils nachfolgenden Maße-Felder. 
</t>
  </si>
  <si>
    <t>1.8.</t>
  </si>
  <si>
    <t>1.9.</t>
  </si>
  <si>
    <t>Neue Anforderung: Mehrere Angebote je Lieferant für ein Projekt:  Diese spät kommunizierte Anforderung erforderte (strukturelle) Anpassung im Datenmodell: Lieferanten können für eingeforderte Leistungen (mit je mehreren LV Positionen) mehrere Angebote einreichen. (Zur Info: Diese Daten können entweder über einen GAEB-Datei Import eingespielt werden oder manuell in einer sich dynamisch generierenden Tabelle erfasst werden).</t>
  </si>
  <si>
    <t xml:space="preserve">Projektbezogene WG/WA: Zielsetzung eines Softwaredesigns und einer Datenbankarchitektur ist unter anderem, die Konsistenz der Daten sicherzustellen. Stammdaten etwa werden in der Regel einmalig definiert, hiernach in verschiedenen Datenverarbeitungsprozessen genutzt; dies trifft etwa auf Kundendaten zu. 
Grundsätzlich sollte diese Logik auch für die sogenannten Artikelstammdaten gelten, die entlang der Dimensionen WG/WA/WI definiert werden. Das initiale Softwaredesign sah vor, die konsistente Verwendung von Artikelstammdaten sicherzustellen, hierfür wurden Validierungen implementiert. Es sollte beispielsweise sichergestellt werden, dass nur gültige Stammdaten verwendet werden; im Projektverlauf wurde klar, dass Artikelstammdaten nur für spezifische Artikel gelten sollten; es sollten auch WG/WA Parameter erfasst werden können, die nicht in der Komponente „Artikelstammdaten“ gepflegt wurden. Bereits implementierte Validierungen wurden rückgängig gemacht. 
Im weiteren Projektverlauf wurden dann projektspezifische WG/WA-Artikelstammdaten als neue Anforderung definiert: Der Nutzer sollte Artikelstammdaten definieren können, die nur projektspezifisch gelten; eine gleiche WG/WA Parameterkombination sollte somit für verschiedene Projekte mit verschiedenen Artikeln belegt werden können. Diese WG/WA Auswertungen spielen für diverse Features eine Rolle (Selbstkosten, Verkaufskosten, Querkalkulation, etc.), es handelt sich um eine strukturelle Anpassung, die mit zeitaufwändiger Konzeption und Anpassungsentwicklung einherging. 
</t>
  </si>
  <si>
    <t>1.10.</t>
  </si>
  <si>
    <t>&lt;OTHER - if any - to be completed by Madhukar &amp; Narendhar&gt;</t>
  </si>
  <si>
    <t>1.11.</t>
  </si>
  <si>
    <t>1.12.</t>
  </si>
  <si>
    <t>SUM days</t>
  </si>
  <si>
    <t>Accessories: This functionality allows the assignment of building materials to items, which are typically needed / installed together; simple example: A threaded screw is often installed with a nut and washer. Relevant functional components:
(a) Master data generation: Possibility to assign goods (= accessories) to other goods. (b) When the accessory functionality is triggered, an entry form is displayed for a selected LV position, showing the available accessory items; The user enters line-by-line accessory items and defines required quantities. After confirmation, detailed items are created for this item for all goods, taking into account the stated quantities.</t>
  </si>
  <si>
    <t>GAEB</t>
  </si>
  <si>
    <t xml:space="preserve">Addiontal effort for integraiton of GAEB-library (T&amp;T Datentechnik) as compared to budgeted effort; 
@Madhukar/Narendar: Please describe in more detail the actual challenges … plesae find below the input I have so far from you which describes the technical challenges: </t>
  </si>
  <si>
    <r>
      <rPr>
        <b/>
        <sz val="11"/>
        <rFont val="Calibri"/>
        <family val="2"/>
        <scheme val="minor"/>
      </rPr>
      <t>Generelles</t>
    </r>
    <r>
      <rPr>
        <sz val="11"/>
        <rFont val="Calibri"/>
        <family val="2"/>
        <scheme val="minor"/>
      </rPr>
      <t>: Einarbeitung in den GAEB Standard; Knowledge Aufbau über englisch-sprachige Publikation des BEUTH-Verlages (CD-ROM); Knowledge Aufbau im gesamten Entwickler- und Testing-Team</t>
    </r>
  </si>
  <si>
    <r>
      <rPr>
        <b/>
        <sz val="11"/>
        <color theme="8"/>
        <rFont val="Calibri"/>
        <family val="2"/>
        <scheme val="minor"/>
      </rPr>
      <t xml:space="preserve">General: </t>
    </r>
    <r>
      <rPr>
        <sz val="11"/>
        <rFont val="Calibri"/>
        <family val="2"/>
        <scheme val="minor"/>
      </rPr>
      <t>Understanding of GAEB in general; Different formats in GAEB; Existing tools available in the market; Kind of GAEB support for .Net Technologies; Going through Beuthe House CD and Manual to understand the version changes in GAEB Globally; Transferring the same knowledge to entire development and testing team members</t>
    </r>
  </si>
  <si>
    <r>
      <rPr>
        <b/>
        <sz val="11"/>
        <rFont val="Calibri"/>
        <family val="2"/>
        <scheme val="minor"/>
      </rPr>
      <t>Analyse/Testing des Dritt-Parteien Moduls</t>
    </r>
    <r>
      <rPr>
        <sz val="11"/>
        <rFont val="Calibri"/>
        <family val="2"/>
        <scheme val="minor"/>
      </rPr>
      <t xml:space="preserve">: Einrichtung des GAEB Online-Tools als Validierungsinstrument; Analyse des Datenkonvertierungsprozesses mithilfe GAEB Online-Tool; Analyse der T&amp;T Softwarearchitecture; Analyse der Serverlizenz und -implementierungsanforderungen; Konvertierungsläufe mit GAEB-Online Tool ORCA AVA Tool zwecks Validierung, Beratungsgespräche mit T&amp;T Softwareentwicklern; </t>
    </r>
  </si>
  <si>
    <r>
      <rPr>
        <b/>
        <sz val="11"/>
        <color theme="8"/>
        <rFont val="Calibri"/>
        <family val="2"/>
        <scheme val="minor"/>
      </rPr>
      <t>Analysis/Testing of T&amp;T API</t>
    </r>
    <r>
      <rPr>
        <b/>
        <sz val="11"/>
        <rFont val="Calibri"/>
        <family val="2"/>
        <scheme val="minor"/>
      </rPr>
      <t xml:space="preserve"> :</t>
    </r>
    <r>
      <rPr>
        <sz val="11"/>
        <rFont val="Calibri"/>
        <family val="2"/>
        <scheme val="minor"/>
      </rPr>
      <t xml:space="preserve"> Exchanging of advantages using the Tool; Analysis of T&amp;T Application Architechture; Testing the trial API provided by them; Checking importing and exporting with different formats;Understading of Server Licensing of the T&amp;T;Comparing the different GAEB files in GAEB Online &amp; ORCA AVA Tools;</t>
    </r>
  </si>
  <si>
    <r>
      <rPr>
        <b/>
        <sz val="11"/>
        <rFont val="Calibri"/>
        <family val="2"/>
        <scheme val="minor"/>
      </rPr>
      <t>Entwicklung</t>
    </r>
    <r>
      <rPr>
        <sz val="11"/>
        <rFont val="Calibri"/>
        <family val="2"/>
        <scheme val="minor"/>
      </rPr>
      <t xml:space="preserve">: Analyse des TML Datenstruktur (Datenstruktur im XML-Format); Mapping der OTTO PRO Datenfelder auf die TML-Datenstruktur; Aufbau von Datenübergabeschnittstelle zwischen VB 6.0 und C#.NET ("Wrapper Classes"); Entwicklung des Übergabeprotokolls von GAEB-Dateien an/von T&amp;T Modul; laufende Verizierung der Ergebnisse im Abgleich mit ORCA AVA und GAEB online  </t>
    </r>
  </si>
  <si>
    <r>
      <rPr>
        <b/>
        <sz val="11"/>
        <color theme="8"/>
        <rFont val="Calibri"/>
        <family val="2"/>
        <scheme val="minor"/>
      </rPr>
      <t>Development</t>
    </r>
    <r>
      <rPr>
        <sz val="11"/>
        <rFont val="Calibri"/>
        <family val="2"/>
        <scheme val="minor"/>
      </rPr>
      <t xml:space="preserve"> : Understanding of TML(Internal File of T&amp;T);Mapping of OTTOPro Data fields with TML;Wrapper classes written in C#.Net for T&amp;T API as it was in old VB 6.0;Writing an service to import and export GAEB Files from T&amp;T; Continuous verification of GAEB import / export results with an ORCA AVA installation and GAEB online;</t>
    </r>
  </si>
  <si>
    <r>
      <rPr>
        <b/>
        <sz val="11"/>
        <rFont val="Calibri"/>
        <family val="2"/>
        <scheme val="minor"/>
      </rPr>
      <t>Integration</t>
    </r>
    <r>
      <rPr>
        <sz val="11"/>
        <rFont val="Calibri"/>
        <family val="2"/>
        <scheme val="minor"/>
      </rPr>
      <t>: Integration des T&amp;T Moduls in OTTO PRO; Implementierung der erforderlichen Architektur und Lizenzschlüsselabfrage gemäß der Server-Lizenz für das T&amp;T Modul</t>
    </r>
  </si>
  <si>
    <r>
      <rPr>
        <b/>
        <sz val="11"/>
        <color theme="8"/>
        <rFont val="Calibri"/>
        <family val="2"/>
        <scheme val="minor"/>
      </rPr>
      <t>Integration:</t>
    </r>
    <r>
      <rPr>
        <sz val="11"/>
        <rFont val="Calibri"/>
        <family val="2"/>
        <scheme val="minor"/>
      </rPr>
      <t xml:space="preserve"> Integration of T&amp;T Code with OTTOPro; Server License with OTTOPro installation</t>
    </r>
  </si>
  <si>
    <r>
      <rPr>
        <b/>
        <sz val="11"/>
        <rFont val="Calibri"/>
        <family val="2"/>
        <scheme val="minor"/>
      </rPr>
      <t>GAEB X Format</t>
    </r>
    <r>
      <rPr>
        <sz val="11"/>
        <rFont val="Calibri"/>
        <family val="2"/>
        <scheme val="minor"/>
      </rPr>
      <t>: Erweiterung der Datenfelder für die Anforderungen des GAEB X Formates (XML); Anpassung der Datenfelder zur Verabeitung von Sonderzeichen, Leerstellen; Sicherstellung der Sortierung unter Berücksichtigung der Besonderheiten beim GAEB X Format</t>
    </r>
  </si>
  <si>
    <r>
      <rPr>
        <b/>
        <sz val="11"/>
        <color theme="8"/>
        <rFont val="Calibri"/>
        <family val="2"/>
        <scheme val="minor"/>
      </rPr>
      <t>GAEB X Formats</t>
    </r>
    <r>
      <rPr>
        <b/>
        <sz val="11"/>
        <rFont val="Calibri"/>
        <family val="2"/>
        <scheme val="minor"/>
      </rPr>
      <t xml:space="preserve">: </t>
    </r>
    <r>
      <rPr>
        <sz val="11"/>
        <rFont val="Calibri"/>
        <family val="2"/>
        <scheme val="minor"/>
      </rPr>
      <t xml:space="preserve">Design implementation of X Version GAEB related; Spaces, Alphabets supported in LV Positions; Sorting based on the Spaces,Albhbets LV OZ as well; </t>
    </r>
  </si>
  <si>
    <r>
      <rPr>
        <b/>
        <sz val="11"/>
        <rFont val="Calibri"/>
        <family val="2"/>
        <scheme val="minor"/>
      </rPr>
      <t>Bilder</t>
    </r>
    <r>
      <rPr>
        <sz val="11"/>
        <rFont val="Calibri"/>
        <family val="2"/>
        <scheme val="minor"/>
      </rPr>
      <t xml:space="preserve">: Programmatische Flexibilisierung zwecks Abbildung von Langtexten in verschiedenen Formaten; Export / Import von Bildern; </t>
    </r>
  </si>
  <si>
    <r>
      <rPr>
        <b/>
        <sz val="11"/>
        <color theme="8"/>
        <rFont val="Calibri"/>
        <family val="2"/>
        <scheme val="minor"/>
      </rPr>
      <t>Images:</t>
    </r>
    <r>
      <rPr>
        <sz val="11"/>
        <rFont val="Calibri"/>
        <family val="2"/>
        <scheme val="minor"/>
      </rPr>
      <t xml:space="preserve"> Langtext in GAEB Files in different formats; Exporting and Importing of images along with the GAEB Files.</t>
    </r>
  </si>
  <si>
    <r>
      <rPr>
        <b/>
        <sz val="11"/>
        <rFont val="Calibri"/>
        <family val="2"/>
        <scheme val="minor"/>
      </rPr>
      <t>Positions KZ</t>
    </r>
    <r>
      <rPr>
        <sz val="11"/>
        <rFont val="Calibri"/>
        <family val="2"/>
        <scheme val="minor"/>
      </rPr>
      <t>: Sukzessive Integration von neuen Positions KZ wie E, A, M, VR, AB, BA, B, K (Umfang größer als in IGeL); Sukzessive Erweiterung der Datenfelder und Übergaberegeln in Übereinstimmung mit dem GAEB Standard</t>
    </r>
  </si>
  <si>
    <r>
      <rPr>
        <b/>
        <sz val="11"/>
        <color theme="8"/>
        <rFont val="Calibri"/>
        <family val="2"/>
        <scheme val="minor"/>
      </rPr>
      <t xml:space="preserve">Positions KZ </t>
    </r>
    <r>
      <rPr>
        <b/>
        <sz val="11"/>
        <rFont val="Calibri"/>
        <family val="2"/>
        <scheme val="minor"/>
      </rPr>
      <t xml:space="preserve">: </t>
    </r>
    <r>
      <rPr>
        <sz val="11"/>
        <rFont val="Calibri"/>
        <family val="2"/>
        <scheme val="minor"/>
      </rPr>
      <t>Analysis on E, A, M, VR, AB, BA, B, K Positions; Mapping the several fields of GAEB files with the OTTOPro database fields for these fields;</t>
    </r>
  </si>
  <si>
    <t xml:space="preserve">Greater scope of proposal configuration options as well as deviation from simple drop-down selection: As per specification document a drop-down menu with 5 different configuration options was agreed (compare 9.1.2.). Instead, implementation of a selection mask with different checkboxes, which allows a total of X configurations.
At a later date, an option was also desired, which offers the option of merging long text and short text for each LV position. </t>
  </si>
  <si>
    <t xml:space="preserve">Implementierung eines neuen Designs für Angebote:  Zunächst Implementierung des vorgegebenen Designs zu Angebotsdokumenten. Einforderungen eines „Designs, das einem Unternehmen mit 100 Mio. EUR gerecht wird“; hierauf Erarbeitung neuer Designoptionen in Zusammenarbeit mit unserem externen UI Designer; Umsetzung sehr aufwändig, da dynamische Angebotsdokumente in Abhängigkeit der Hierarchietiefe der Leistungsverzeichnisse 
</t>
  </si>
  <si>
    <t xml:space="preserve">Additional smart features for transferring Artikelstammdaten into the cost mask: According to requirements specifications document the user can specify the TYPE (= specific article of a specific supplier), then a pop-up window displays the available size options for the corresponding article.
Additionally, the following features have been developed: On entering TYP, the user can go to the 3 measurement fields (A, B, L) and make entries there, which are adapted dynamically. After entering a value in the first dimension field A (e.g., 100), this entry is accepted or - if an article with such measurement does not exist - the next higher existing measurement is entered in the entry field. The other measurement fields are prefilled by the simple rule: Those measurements are selected which correspond to the smallest available measurement taking into account the initial input. In the second and third measurement field the user can make manual adjustments, while the auto-correction mode will always ensure that the measurements will always be adjusted as per existing set of articles/measurements. </t>
  </si>
  <si>
    <t xml:space="preserve">Zahlreiche diverse kleinere Features (beispielhafte Auflistung): 
- Neue Felder wie Fabrikat, Typ
- Spezifische funktionale Features: Bei Eintrag im Feld „Preistext“ dürfen keine Eingaben mehr in Feldern mit Kostenparametern mehr möglich sein. Im Angebotsdruck wird kein Einheitspreis gezeigt, sondern der im Feld „Preistext“ erfasst Text (etwa: „Kosten bereits in vorangehender Position berücksichtigt“)
-  Bei Generierung einer Detailkalkulation mit Detail-KZ Positionszeilen für eine einzige LV Position umfangreiches Finetuning in mehreren Runden: Wert aus der LV Position ist in die erste Detail-KZ-Position zu übernehmen (vor allem Menge aus LV Grund-Position nur für erste Detail-KZ-Position zu übernehmen); Löschen dieser Werte aus der LV Grund-Position; Vorschlagstext für Detail-KZ-Positionen aus erster Detail-KZ-Position; etc.
- Im Standard erfasst der Nutzer die Bearbeitungszeit zur Ermittlung der Montagekosten; für spezifische Fälle ist die pauschale Erfassung von Montagekosten erforderlich, die Bearbeitungszeit wird dann aus der Pauschale abgeleitet (erforderlich etwa für Formular 221, 223 bei öffentlichen Aufträgen zur Ermittlung der gesamten Montagezeit)
- Zusätzlicher Excel-Export für Generalkosten/Umlage
- Erfassung von negativen Liefermengen
- Wenn keine Kurztext-Beschreibung für eine LV Position existiert, dann ist die erste Zeile der Langtext-Beschreibung in das Kurztext-Feld zu übernehmen
</t>
  </si>
  <si>
    <t>Numerous smaller features such as:
- New fields like make, type
- Specific functional features: On entry of a string in the field "Price Text" fields with cost parameters must be disabled for entry (existing entries must be deleted). In the proposal for such LV items no unit price is displayed, but the text entered in the "Price text" field (eg: "Costs already taken into account in previous position")
- For detail KZ item there were several adaptation loops: Value from the LV item is to be transferred to the first detail KZ item (especially quantity from LV Basic item only for first detail -KZ position); Delete these values ​​from the LV basic position; default text for Detail KZ positions from the first Detail KZ position; Etc.
- By default, the user enters the Montage time to determine the assembly costs; for specific cases, the user shall be able to enter a lump-sum cost, in that case the assembly time (Montage time) is then derived from the lump-sum (required, for example, for Form 221, 223 for public contracts to determine the total Montage time)
- Additional Excel export for overhead costs / surcharge
- Recording of negative delivery quantities
- If no short text description exists for an LV item, then the first line of the long text description is to be included in the short text field</t>
  </si>
  <si>
    <t>GAEB - GERMAN</t>
  </si>
  <si>
    <t>GAEB - ENGLISH</t>
  </si>
  <si>
    <t>2.</t>
  </si>
  <si>
    <t>2.1.</t>
  </si>
  <si>
    <t>2.2.</t>
  </si>
  <si>
    <t>2.3.</t>
  </si>
  <si>
    <t>2.4.</t>
  </si>
  <si>
    <t>2.5.</t>
  </si>
  <si>
    <t>2.6.</t>
  </si>
  <si>
    <t>2.7.</t>
  </si>
  <si>
    <t>2.8.</t>
  </si>
  <si>
    <t>2.9.</t>
  </si>
  <si>
    <t>2.10.</t>
  </si>
  <si>
    <t>2.11.</t>
  </si>
  <si>
    <t>2.12.</t>
  </si>
  <si>
    <t xml:space="preserve">GAEB:  Im Lastenheft werden genau 6 GAEB-Positionstypen (N, S, T, E, A, Z) aufgeführt; der aktuelle Entwicklungsstand der von OTTO PRO hingegen musste so ausgerichtet werden, dass ca. 20 GAEB-Positionstypen (N, ZS, Z, E, A, M, P, H, NG, K, G, B, W, L, S, AB, BA, UB, LO, VR) verarbeitet werden können. </t>
  </si>
  <si>
    <t xml:space="preserve">GAEB: Die Anzahl der abzubildenden Hierarchiestufen (Titel, Untertitel) wird im Lastenheft mit 3 angegeben („Bis zu 3 Titelebenen können in OTTO PRO dargestellt werden. (z.B. 99.99.99.1111.9)“ (vgl. Kapitel 2.4); bei der Analyse der bereitgestellten GAEB-Dateien zu Entwicklungs-/Testzwecken wurde deutlich, dass 4 Hierarchieebenen erforderlich wurden. OTTO PRO wurde folglich auf 4 Hierarchieebenen ausgelegt. </t>
  </si>
  <si>
    <t>GAEB: The number of hierarchy levels to be displayed (title, subtitle) is specified in the specification requirements document with 3 (compare chapter 2.4); The provided sample GAEB files for development / testing purposes made it clear that 4 levels of hierarchy were required, thus OTTO PRO was designed in such way to allow 4 levels of hierarchy.</t>
  </si>
  <si>
    <r>
      <t>Late structural changes to major input screen (LV Details): The release of milestone M01 (December 2016) provided the key features of OTTO PRO, in particular the mask for processing / recording LV items and cost parameters. In February 2018 (processing status: milestone M08), a structural change was demanded, which required a split of the input fields on "LV Details" across two masks. This necessitated adaptation developments in UI design, adaptation of the authorization concept as well as the handling of redundant input / display fields.(</t>
    </r>
    <r>
      <rPr>
        <b/>
        <sz val="11"/>
        <color theme="1"/>
        <rFont val="Calibri"/>
        <family val="2"/>
        <scheme val="minor"/>
      </rPr>
      <t>Redesign of 8 Decimlas calculation</t>
    </r>
    <r>
      <rPr>
        <sz val="11"/>
        <color theme="1"/>
        <rFont val="Calibri"/>
        <family val="2"/>
        <scheme val="minor"/>
      </rPr>
      <t>)</t>
    </r>
  </si>
  <si>
    <t>Redesign of article assignment to cost types which we will use in form blatt reports. As per the requirement this mapping can be done globally (Application level) by administrator. Later it is changed to project specific mapping with articles which are used in specific project.</t>
  </si>
  <si>
    <t>Project-related WG / WA: One of the objectives of a software design and a database architecture is to ensure the consistency of the data. For example, master data is usually defined once, then used in various data processing processes; this applies, for example, to customer data.
Basically, this logic should also apply to the so-called article master data (Artikelstammdaten), which are defined along the dimensions WG / WA / WI. The initial software design was to ensure the consistent use of article master data, with validations implemented. For example, it should be ensured that only valid master data is used; During the course of the project it became clear that article master data should only apply to specific articles; It should also be possible to enter WG / WA parameters that were not maintained in the "Article master data" component. Subsequently, already implemented validations have been undone in OTTO PRO.
In the course of the project, project-specific WG / WA article master data was then defined as a new requirement: The user should be able to define article master data that applies only to a single project; An identical WG / WA parameter combination should therefore be able to be used for different projects with different articles. These WG / WA evaluations play a role for various features (overhead costs, sales costs, cross-costing, etc.), it is a structural adjustment, which was accompanied by time-consuming conception and adaptation development.(More impact areas)</t>
  </si>
  <si>
    <r>
      <t>Implementing a new proposal design: After having implemented the design as per existing proposal documents OTTO requested design optimization. In cooperation with designer Categis provided several suggestions; based on these suggestions agreement on a new design. (</t>
    </r>
    <r>
      <rPr>
        <b/>
        <sz val="11"/>
        <color theme="1"/>
        <rFont val="Calibri"/>
        <family val="2"/>
        <scheme val="minor"/>
      </rPr>
      <t>To and flows for approvals</t>
    </r>
    <r>
      <rPr>
        <sz val="11"/>
        <color theme="1"/>
        <rFont val="Calibri"/>
        <family val="2"/>
        <scheme val="minor"/>
      </rPr>
      <t>)</t>
    </r>
  </si>
  <si>
    <t>Felddefinition Artikelstamm : Loading the values based on article settings, when populating the data in cost details. Auto save setting on page down and pageup buttons</t>
  </si>
  <si>
    <t>Delete and Copy positions(Cretae normal positions, create detail kz postions) from main form ribbon</t>
  </si>
  <si>
    <t>1.13.</t>
  </si>
  <si>
    <t>Discount: Creating discount postions and integration of discount with GAEB(Includes redesign : intial understaing was, add discount from Lv details mask and then changed to project details)</t>
  </si>
  <si>
    <r>
      <t>Querkalkulation: One of the central reports was neither listed in the specifications, nor were documents provided for this purpose (neither as print-out nor as digital document). The requirements for Querkalkulation have evolved dynamically: for example, output of cross-calculations only for previously selected titles / subtitles (selection by section type was already implemented from the beginning). The new requirements are currently being implemented (provision of 2 templates for different variants by Mr. Kümmel on 21.12.2018)(</t>
    </r>
    <r>
      <rPr>
        <b/>
        <sz val="11"/>
        <color theme="1"/>
        <rFont val="Calibri"/>
        <family val="2"/>
        <scheme val="minor"/>
      </rPr>
      <t>Efforts for current design and proposed design</t>
    </r>
    <r>
      <rPr>
        <sz val="11"/>
        <color theme="1"/>
        <rFont val="Calibri"/>
        <family val="2"/>
        <scheme val="minor"/>
      </rPr>
      <t>)</t>
    </r>
  </si>
  <si>
    <r>
      <t>New requirement: Multiple offers per supplier for a project: This late-communicated requirement required (structural) adaptation in the data model: Suppliers can submit multiple offers for services requested (with several LV items each). (For information: This data can either be imported via a GAEB file import or manually recorded in a dynamically generating table).(</t>
    </r>
    <r>
      <rPr>
        <b/>
        <sz val="11"/>
        <color theme="1"/>
        <rFont val="Calibri"/>
        <family val="2"/>
        <scheme val="minor"/>
      </rPr>
      <t>Send proposal mail with pdf and GAEB file, Add new supplier to existsing proposal, add new positions to existing proposal</t>
    </r>
    <r>
      <rPr>
        <sz val="11"/>
        <color theme="1"/>
        <rFont val="Calibri"/>
        <family val="2"/>
        <scheme val="minor"/>
      </rPr>
      <t>)</t>
    </r>
  </si>
  <si>
    <r>
      <t>GAEB: Specification requirements documents lists 6 GAEB item types (N, S, T, E, A, Z); the current release of OTTO PRO, however, had to be aligned in such a way that approx. 20 GAEB position types (N, ZS, Z, E, A, M, P, H, NG, K, G, B, W, L, S , AB, BA, UB, LO, VR) can be processed. (</t>
    </r>
    <r>
      <rPr>
        <b/>
        <sz val="11"/>
        <color theme="1"/>
        <rFont val="Calibri"/>
        <family val="2"/>
        <scheme val="minor"/>
      </rPr>
      <t>As per the current design we can proccess all postions in reports apart from (N,S,E,A,Z)</t>
    </r>
    <r>
      <rPr>
        <sz val="11"/>
        <color theme="1"/>
        <rFont val="Calibri"/>
        <family val="2"/>
        <scheme val="minor"/>
      </rPr>
      <t>)</t>
    </r>
  </si>
  <si>
    <t>Integration of discount and surcharge with GAEB.</t>
  </si>
  <si>
    <t>Adaptation of OTTO PRO to bigger GAEB-files (initial max number of LV positions: 3000; number of LV positions for GAEB projects provided beginning November: ca. 12.500). Analysis of root cause for failed upload process; Work-Around for GAEB-library with memory leakage; performance tuning; Performance tuning of OTTOPro while proccessing Lang text and short text. Performance tuning of tabular view(Roling up values to titles and subtitles).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</si>
</sst>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9" x14ac:knownFonts="1">
    <font>
      <sz val="11"/>
      <color theme="1"/>
      <name val="Calibri"/>
      <family val="2"/>
      <scheme val="minor"/>
    </font>
    <font>
      <b/>
      <sz val="11"/>
      <color theme="1"/>
      <name val="Calibri"/>
      <family val="2"/>
      <scheme val="minor"/>
    </font>
    <font>
      <b/>
      <sz val="18"/>
      <color theme="1"/>
      <name val="Calibri"/>
      <family val="2"/>
      <scheme val="minor"/>
    </font>
    <font>
      <i/>
      <sz val="12"/>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b/>
      <sz val="11"/>
      <name val="Calibri"/>
      <family val="2"/>
      <scheme val="minor"/>
    </font>
    <font>
      <b/>
      <sz val="11"/>
      <color theme="8"/>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9" tint="-0.249977111117893"/>
        <bgColor indexed="64"/>
      </patternFill>
    </fill>
    <fill>
      <patternFill patternType="solid">
        <fgColor theme="9" tint="0.39997558519241921"/>
        <bgColor indexed="64"/>
      </patternFill>
    </fill>
    <fill>
      <patternFill patternType="lightUp"/>
    </fill>
    <fill>
      <patternFill patternType="solid">
        <fgColor theme="0" tint="-4.9989318521683403E-2"/>
        <bgColor indexed="64"/>
      </patternFill>
    </fill>
  </fills>
  <borders count="1">
    <border>
      <left/>
      <right/>
      <top/>
      <bottom/>
      <diagonal/>
    </border>
  </borders>
  <cellStyleXfs count="1">
    <xf numFmtId="0" fontId="0" fillId="0" borderId="0"/>
  </cellStyleXfs>
  <cellXfs count="51">
    <xf numFmtId="0" fontId="0" fillId="0" borderId="0" xfId="0"/>
    <xf numFmtId="0" fontId="0" fillId="0" borderId="0" xfId="0" applyAlignment="1">
      <alignment vertical="top"/>
    </xf>
    <xf numFmtId="3" fontId="0" fillId="0" borderId="0" xfId="0" applyNumberFormat="1" applyAlignment="1">
      <alignment vertical="top"/>
    </xf>
    <xf numFmtId="0" fontId="0" fillId="0" borderId="0" xfId="0" applyAlignment="1">
      <alignment horizontal="right" vertical="top"/>
    </xf>
    <xf numFmtId="164" fontId="0" fillId="0" borderId="0" xfId="0" applyNumberFormat="1" applyAlignment="1">
      <alignment horizontal="right" vertical="top"/>
    </xf>
    <xf numFmtId="0" fontId="0" fillId="0" borderId="0" xfId="0" applyAlignment="1">
      <alignment vertical="top" wrapText="1"/>
    </xf>
    <xf numFmtId="0" fontId="1" fillId="0" borderId="0" xfId="0" applyFont="1" applyAlignment="1">
      <alignment vertical="top" wrapText="1"/>
    </xf>
    <xf numFmtId="0" fontId="1" fillId="2" borderId="0" xfId="0" applyFont="1" applyFill="1" applyAlignment="1">
      <alignment vertical="center" wrapText="1"/>
    </xf>
    <xf numFmtId="0" fontId="1" fillId="0" borderId="0" xfId="0" applyFont="1" applyAlignment="1">
      <alignment vertical="center"/>
    </xf>
    <xf numFmtId="0" fontId="2" fillId="0" borderId="0" xfId="0" applyFont="1" applyAlignment="1">
      <alignment vertical="top" wrapText="1"/>
    </xf>
    <xf numFmtId="0" fontId="3" fillId="0" borderId="0" xfId="0" applyFont="1" applyAlignment="1">
      <alignment vertical="top" wrapText="1"/>
    </xf>
    <xf numFmtId="3" fontId="1" fillId="0" borderId="0" xfId="0" applyNumberFormat="1" applyFont="1" applyAlignment="1">
      <alignment horizontal="right" vertical="center"/>
    </xf>
    <xf numFmtId="3" fontId="1" fillId="0" borderId="0" xfId="0" applyNumberFormat="1" applyFont="1" applyAlignment="1">
      <alignment vertical="center"/>
    </xf>
    <xf numFmtId="0" fontId="5" fillId="3" borderId="0" xfId="0" applyFont="1" applyFill="1" applyAlignment="1">
      <alignment vertical="top"/>
    </xf>
    <xf numFmtId="0" fontId="4" fillId="3" borderId="0" xfId="0" applyFont="1" applyFill="1" applyAlignment="1">
      <alignment vertical="center"/>
    </xf>
    <xf numFmtId="3" fontId="4" fillId="3" borderId="0" xfId="0" applyNumberFormat="1" applyFont="1" applyFill="1" applyAlignment="1">
      <alignment horizontal="right" vertical="center"/>
    </xf>
    <xf numFmtId="0" fontId="2" fillId="0" borderId="0" xfId="0" applyFont="1" applyAlignment="1">
      <alignment vertical="top"/>
    </xf>
    <xf numFmtId="0" fontId="3" fillId="0" borderId="0" xfId="0" applyFont="1" applyAlignment="1">
      <alignment vertical="top"/>
    </xf>
    <xf numFmtId="0" fontId="1" fillId="0" borderId="0" xfId="0" applyFont="1" applyAlignment="1">
      <alignment vertical="center" wrapText="1"/>
    </xf>
    <xf numFmtId="164" fontId="1" fillId="2" borderId="0" xfId="0" applyNumberFormat="1" applyFont="1" applyFill="1" applyAlignment="1">
      <alignment horizontal="right" vertical="center" wrapText="1"/>
    </xf>
    <xf numFmtId="3" fontId="0" fillId="0" borderId="0" xfId="0" applyNumberFormat="1" applyAlignment="1">
      <alignment vertical="top" wrapText="1"/>
    </xf>
    <xf numFmtId="0" fontId="0" fillId="0" borderId="0" xfId="0" applyAlignment="1">
      <alignment wrapText="1"/>
    </xf>
    <xf numFmtId="0" fontId="1" fillId="2" borderId="0" xfId="0" applyFont="1" applyFill="1" applyAlignment="1">
      <alignment horizontal="right" vertical="center" wrapText="1"/>
    </xf>
    <xf numFmtId="0" fontId="0" fillId="0" borderId="0" xfId="0" applyAlignment="1">
      <alignment horizontal="right" vertical="top" wrapText="1"/>
    </xf>
    <xf numFmtId="0" fontId="1" fillId="4" borderId="0" xfId="0" applyFont="1" applyFill="1" applyAlignment="1">
      <alignment vertical="center"/>
    </xf>
    <xf numFmtId="4" fontId="1" fillId="4" borderId="0" xfId="0" applyNumberFormat="1" applyFont="1" applyFill="1" applyAlignment="1">
      <alignment horizontal="right" vertical="center"/>
    </xf>
    <xf numFmtId="3" fontId="1" fillId="4" borderId="0" xfId="0" applyNumberFormat="1" applyFont="1" applyFill="1" applyAlignment="1">
      <alignment horizontal="right" vertical="center"/>
    </xf>
    <xf numFmtId="0" fontId="4" fillId="3" borderId="0" xfId="0" applyFont="1" applyFill="1" applyAlignment="1">
      <alignment vertical="top" wrapText="1"/>
    </xf>
    <xf numFmtId="0" fontId="1" fillId="0" borderId="0" xfId="0" applyFont="1" applyAlignment="1">
      <alignment vertical="top"/>
    </xf>
    <xf numFmtId="0" fontId="4" fillId="3" borderId="0" xfId="0" applyFont="1" applyFill="1" applyAlignment="1">
      <alignment horizontal="right" vertical="top" wrapText="1"/>
    </xf>
    <xf numFmtId="165" fontId="1" fillId="2" borderId="0" xfId="0" applyNumberFormat="1" applyFont="1" applyFill="1" applyAlignment="1">
      <alignment horizontal="right" vertical="center" wrapText="1"/>
    </xf>
    <xf numFmtId="165" fontId="1" fillId="0" borderId="0" xfId="0" applyNumberFormat="1" applyFont="1" applyAlignment="1">
      <alignment vertical="center" wrapText="1"/>
    </xf>
    <xf numFmtId="165" fontId="0" fillId="0" borderId="0" xfId="0" applyNumberFormat="1" applyAlignment="1">
      <alignment horizontal="right" vertical="top" wrapText="1"/>
    </xf>
    <xf numFmtId="165" fontId="0" fillId="0" borderId="0" xfId="0" applyNumberFormat="1" applyAlignment="1">
      <alignment vertical="top" wrapText="1"/>
    </xf>
    <xf numFmtId="165" fontId="0" fillId="0" borderId="0" xfId="0" applyNumberFormat="1" applyFill="1" applyAlignment="1">
      <alignment horizontal="right" vertical="top" wrapText="1"/>
    </xf>
    <xf numFmtId="165" fontId="0" fillId="0" borderId="0" xfId="0" applyNumberFormat="1" applyAlignment="1">
      <alignment horizontal="right" vertical="top"/>
    </xf>
    <xf numFmtId="165" fontId="0" fillId="0" borderId="0" xfId="0" applyNumberFormat="1" applyAlignment="1">
      <alignment vertical="top"/>
    </xf>
    <xf numFmtId="0" fontId="1" fillId="5" borderId="0" xfId="0" applyFont="1" applyFill="1" applyAlignment="1">
      <alignment vertical="center" wrapText="1"/>
    </xf>
    <xf numFmtId="164" fontId="0" fillId="0" borderId="0" xfId="0" applyNumberFormat="1" applyAlignment="1">
      <alignment wrapText="1"/>
    </xf>
    <xf numFmtId="165" fontId="0" fillId="0" borderId="0" xfId="0" applyNumberFormat="1" applyFont="1" applyFill="1" applyAlignment="1">
      <alignment horizontal="right" vertical="top" wrapText="1"/>
    </xf>
    <xf numFmtId="165" fontId="0" fillId="0" borderId="0" xfId="0" applyNumberFormat="1" applyFont="1" applyAlignment="1">
      <alignment horizontal="right" vertical="top" wrapText="1"/>
    </xf>
    <xf numFmtId="164" fontId="0" fillId="0" borderId="0" xfId="0" applyNumberFormat="1" applyAlignment="1">
      <alignment vertical="top" wrapText="1"/>
    </xf>
    <xf numFmtId="0" fontId="0" fillId="6" borderId="0" xfId="0" applyFill="1" applyAlignment="1">
      <alignment horizontal="right" vertical="top" wrapText="1"/>
    </xf>
    <xf numFmtId="0" fontId="0" fillId="6" borderId="0" xfId="0" applyFill="1" applyAlignment="1">
      <alignment vertical="top" wrapText="1"/>
    </xf>
    <xf numFmtId="3" fontId="0" fillId="6" borderId="0" xfId="0" applyNumberFormat="1" applyFill="1" applyAlignment="1">
      <alignment vertical="top" wrapText="1"/>
    </xf>
    <xf numFmtId="165" fontId="0" fillId="6" borderId="0" xfId="0" applyNumberFormat="1" applyFont="1" applyFill="1" applyAlignment="1">
      <alignment horizontal="right" vertical="top" wrapText="1"/>
    </xf>
    <xf numFmtId="165" fontId="0" fillId="6" borderId="0" xfId="0" applyNumberFormat="1" applyFill="1" applyAlignment="1">
      <alignment vertical="top" wrapText="1"/>
    </xf>
    <xf numFmtId="165" fontId="0" fillId="6" borderId="0" xfId="0" applyNumberFormat="1" applyFill="1" applyAlignment="1">
      <alignment horizontal="right" vertical="top" wrapText="1"/>
    </xf>
    <xf numFmtId="0" fontId="0" fillId="6" borderId="0" xfId="0" applyFill="1" applyAlignment="1">
      <alignment wrapText="1"/>
    </xf>
    <xf numFmtId="164" fontId="0" fillId="6" borderId="0" xfId="0" applyNumberFormat="1" applyFill="1" applyAlignment="1">
      <alignment vertical="top" wrapText="1"/>
    </xf>
    <xf numFmtId="0" fontId="6" fillId="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1265</xdr:colOff>
      <xdr:row>1</xdr:row>
      <xdr:rowOff>92124</xdr:rowOff>
    </xdr:from>
    <xdr:to>
      <xdr:col>13</xdr:col>
      <xdr:colOff>89957</xdr:colOff>
      <xdr:row>3</xdr:row>
      <xdr:rowOff>9525</xdr:rowOff>
    </xdr:to>
    <xdr:pic>
      <xdr:nvPicPr>
        <xdr:cNvPr id="3" name="Grafik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373865" y="196899"/>
          <a:ext cx="1760860" cy="4127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9"/>
  <sheetViews>
    <sheetView showGridLines="0" tabSelected="1" zoomScaleNormal="100" zoomScaleSheetLayoutView="100" workbookViewId="0">
      <selection activeCell="B11" sqref="B11"/>
    </sheetView>
  </sheetViews>
  <sheetFormatPr defaultColWidth="11.5703125" defaultRowHeight="15" x14ac:dyDescent="0.25"/>
  <cols>
    <col min="1" max="1" width="6.85546875" style="1" customWidth="1"/>
    <col min="2" max="3" width="84.7109375" style="5" customWidth="1"/>
    <col min="4" max="4" width="1" style="1" customWidth="1"/>
    <col min="5" max="8" width="11.7109375" style="3" customWidth="1"/>
    <col min="9" max="9" width="1" style="1" customWidth="1"/>
    <col min="10" max="10" width="9.7109375" style="3" customWidth="1"/>
    <col min="11" max="11" width="1.28515625" customWidth="1"/>
    <col min="12" max="12" width="10.85546875" customWidth="1"/>
    <col min="13" max="13" width="2.28515625" customWidth="1"/>
  </cols>
  <sheetData>
    <row r="1" spans="1:17" ht="8.25" customHeight="1" x14ac:dyDescent="0.25"/>
    <row r="2" spans="1:17" ht="23.25" x14ac:dyDescent="0.25">
      <c r="A2" s="16" t="s">
        <v>7</v>
      </c>
      <c r="B2" s="9"/>
      <c r="C2" s="9"/>
    </row>
    <row r="3" spans="1:17" ht="15.75" x14ac:dyDescent="0.25">
      <c r="A3" s="17" t="s">
        <v>16</v>
      </c>
      <c r="B3" s="10"/>
      <c r="C3" s="10"/>
    </row>
    <row r="4" spans="1:17" ht="8.25" customHeight="1" x14ac:dyDescent="0.25"/>
    <row r="5" spans="1:17" ht="9" customHeight="1" x14ac:dyDescent="0.25"/>
    <row r="6" spans="1:17" ht="59.45" customHeight="1" x14ac:dyDescent="0.25">
      <c r="A6" s="13"/>
      <c r="B6" s="27" t="s">
        <v>3</v>
      </c>
      <c r="C6" s="27"/>
      <c r="D6" s="28"/>
      <c r="E6" s="29" t="s">
        <v>8</v>
      </c>
      <c r="F6" s="29" t="s">
        <v>12</v>
      </c>
      <c r="G6" s="29" t="s">
        <v>13</v>
      </c>
      <c r="H6" s="29" t="s">
        <v>14</v>
      </c>
      <c r="I6" s="28"/>
      <c r="J6" s="29" t="s">
        <v>34</v>
      </c>
      <c r="L6" s="29" t="s">
        <v>15</v>
      </c>
    </row>
    <row r="7" spans="1:17" ht="9.75" customHeight="1" x14ac:dyDescent="0.25">
      <c r="B7" s="6"/>
      <c r="C7" s="6"/>
      <c r="D7" s="2"/>
      <c r="E7" s="4"/>
      <c r="F7" s="4"/>
      <c r="G7" s="4"/>
      <c r="H7" s="4"/>
      <c r="I7" s="2"/>
      <c r="J7" s="4"/>
    </row>
    <row r="8" spans="1:17" s="18" customFormat="1" ht="18.600000000000001" customHeight="1" x14ac:dyDescent="0.25">
      <c r="A8" s="22" t="s">
        <v>6</v>
      </c>
      <c r="B8" s="7" t="s">
        <v>17</v>
      </c>
      <c r="C8" s="7" t="s">
        <v>18</v>
      </c>
      <c r="E8" s="30">
        <f>SUBTOTAL(9,E9:E23)</f>
        <v>0</v>
      </c>
      <c r="F8" s="30">
        <f t="shared" ref="F8:H8" si="0">SUBTOTAL(9,F9:F23)</f>
        <v>35</v>
      </c>
      <c r="G8" s="30">
        <f t="shared" si="0"/>
        <v>129</v>
      </c>
      <c r="H8" s="30">
        <f t="shared" si="0"/>
        <v>67</v>
      </c>
      <c r="I8" s="31"/>
      <c r="J8" s="30">
        <f>SUM(E8:I8)</f>
        <v>231</v>
      </c>
      <c r="L8" s="19">
        <f>E8*$E$47+F8*$F$47+G8*$G$47+H8*$H$47</f>
        <v>0</v>
      </c>
      <c r="M8"/>
      <c r="N8"/>
      <c r="O8"/>
      <c r="P8"/>
      <c r="Q8"/>
    </row>
    <row r="9" spans="1:17" s="21" customFormat="1" ht="3.75" customHeight="1" x14ac:dyDescent="0.25">
      <c r="A9" s="23"/>
      <c r="B9" s="5"/>
      <c r="C9" s="5"/>
      <c r="D9" s="20"/>
      <c r="E9" s="32"/>
      <c r="F9" s="32"/>
      <c r="G9" s="32"/>
      <c r="H9" s="32"/>
      <c r="I9" s="33"/>
      <c r="J9" s="32"/>
      <c r="L9" s="38"/>
      <c r="M9"/>
      <c r="N9"/>
      <c r="O9"/>
      <c r="P9"/>
      <c r="Q9"/>
    </row>
    <row r="10" spans="1:17" s="21" customFormat="1" ht="195" x14ac:dyDescent="0.25">
      <c r="A10" s="23" t="s">
        <v>5</v>
      </c>
      <c r="B10" s="5" t="s">
        <v>19</v>
      </c>
      <c r="C10" s="5" t="s">
        <v>35</v>
      </c>
      <c r="D10" s="20"/>
      <c r="E10" s="40"/>
      <c r="F10" s="40">
        <v>2</v>
      </c>
      <c r="G10" s="39">
        <v>8</v>
      </c>
      <c r="H10" s="39">
        <v>5</v>
      </c>
      <c r="I10" s="33"/>
      <c r="J10" s="34"/>
      <c r="L10" s="41">
        <f t="shared" ref="L10:L22" si="1">E10*$E$47+F10*$F$47+G10*$G$47+H10*$H$47</f>
        <v>0</v>
      </c>
      <c r="M10"/>
      <c r="N10"/>
      <c r="O10"/>
      <c r="P10"/>
      <c r="Q10"/>
    </row>
    <row r="11" spans="1:17" s="21" customFormat="1" ht="124.15" customHeight="1" x14ac:dyDescent="0.25">
      <c r="A11" s="42" t="s">
        <v>4</v>
      </c>
      <c r="B11" s="43" t="s">
        <v>20</v>
      </c>
      <c r="C11" s="43" t="s">
        <v>83</v>
      </c>
      <c r="D11" s="44"/>
      <c r="E11" s="45"/>
      <c r="F11" s="45">
        <v>5</v>
      </c>
      <c r="G11" s="45">
        <v>16</v>
      </c>
      <c r="H11" s="45">
        <v>9</v>
      </c>
      <c r="I11" s="46"/>
      <c r="J11" s="47"/>
      <c r="K11" s="48"/>
      <c r="L11" s="49">
        <f t="shared" si="1"/>
        <v>0</v>
      </c>
      <c r="M11"/>
      <c r="N11"/>
      <c r="O11"/>
      <c r="P11"/>
      <c r="Q11"/>
    </row>
    <row r="12" spans="1:17" s="21" customFormat="1" ht="127.9" customHeight="1" x14ac:dyDescent="0.25">
      <c r="A12" s="23" t="s">
        <v>9</v>
      </c>
      <c r="B12" s="5" t="s">
        <v>21</v>
      </c>
      <c r="C12" s="5" t="s">
        <v>75</v>
      </c>
      <c r="D12" s="20"/>
      <c r="E12" s="40"/>
      <c r="F12" s="40">
        <v>2</v>
      </c>
      <c r="G12" s="39">
        <v>8</v>
      </c>
      <c r="H12" s="39">
        <v>3</v>
      </c>
      <c r="I12" s="33"/>
      <c r="J12" s="34"/>
      <c r="L12" s="41">
        <f t="shared" si="1"/>
        <v>0</v>
      </c>
      <c r="M12"/>
      <c r="N12"/>
      <c r="O12"/>
      <c r="P12"/>
      <c r="Q12"/>
    </row>
    <row r="13" spans="1:17" s="21" customFormat="1" ht="109.9" customHeight="1" x14ac:dyDescent="0.25">
      <c r="A13" s="42" t="s">
        <v>10</v>
      </c>
      <c r="B13" s="43" t="s">
        <v>22</v>
      </c>
      <c r="C13" s="43" t="s">
        <v>52</v>
      </c>
      <c r="D13" s="44"/>
      <c r="E13" s="45"/>
      <c r="F13" s="45">
        <v>2</v>
      </c>
      <c r="G13" s="45">
        <v>8</v>
      </c>
      <c r="H13" s="45">
        <v>5</v>
      </c>
      <c r="I13" s="46"/>
      <c r="J13" s="47"/>
      <c r="K13" s="48"/>
      <c r="L13" s="49">
        <f t="shared" si="1"/>
        <v>0</v>
      </c>
      <c r="M13"/>
      <c r="N13"/>
      <c r="O13"/>
      <c r="P13"/>
      <c r="Q13"/>
    </row>
    <row r="14" spans="1:17" s="21" customFormat="1" ht="108" customHeight="1" x14ac:dyDescent="0.25">
      <c r="A14" s="23" t="s">
        <v>11</v>
      </c>
      <c r="B14" s="5" t="s">
        <v>53</v>
      </c>
      <c r="C14" s="5" t="s">
        <v>78</v>
      </c>
      <c r="D14" s="20"/>
      <c r="E14" s="40"/>
      <c r="F14" s="40">
        <v>3</v>
      </c>
      <c r="G14" s="39">
        <v>10</v>
      </c>
      <c r="H14" s="39">
        <v>5</v>
      </c>
      <c r="I14" s="33"/>
      <c r="J14" s="34"/>
      <c r="L14" s="41">
        <f t="shared" si="1"/>
        <v>0</v>
      </c>
      <c r="M14"/>
      <c r="N14"/>
      <c r="O14"/>
      <c r="P14"/>
      <c r="Q14"/>
    </row>
    <row r="15" spans="1:17" s="21" customFormat="1" ht="193.9" customHeight="1" x14ac:dyDescent="0.25">
      <c r="A15" s="42" t="s">
        <v>23</v>
      </c>
      <c r="B15" s="43" t="s">
        <v>25</v>
      </c>
      <c r="C15" s="43" t="s">
        <v>54</v>
      </c>
      <c r="D15" s="44"/>
      <c r="E15" s="45"/>
      <c r="F15" s="45">
        <v>1</v>
      </c>
      <c r="G15" s="45">
        <v>6</v>
      </c>
      <c r="H15" s="45">
        <v>3</v>
      </c>
      <c r="I15" s="46"/>
      <c r="J15" s="47"/>
      <c r="K15" s="48"/>
      <c r="L15" s="49">
        <f t="shared" si="1"/>
        <v>0</v>
      </c>
      <c r="M15"/>
      <c r="N15"/>
      <c r="O15"/>
      <c r="P15"/>
      <c r="Q15"/>
    </row>
    <row r="16" spans="1:17" s="21" customFormat="1" ht="88.9" customHeight="1" x14ac:dyDescent="0.25">
      <c r="A16" s="23" t="s">
        <v>24</v>
      </c>
      <c r="B16" s="5" t="s">
        <v>28</v>
      </c>
      <c r="C16" s="5" t="s">
        <v>84</v>
      </c>
      <c r="D16" s="20"/>
      <c r="E16" s="40"/>
      <c r="F16" s="40">
        <v>6</v>
      </c>
      <c r="G16" s="39">
        <v>18</v>
      </c>
      <c r="H16" s="39">
        <v>8</v>
      </c>
      <c r="I16" s="33"/>
      <c r="J16" s="34"/>
      <c r="L16" s="41">
        <f t="shared" si="1"/>
        <v>0</v>
      </c>
      <c r="M16"/>
      <c r="N16"/>
      <c r="O16"/>
      <c r="P16"/>
      <c r="Q16"/>
    </row>
    <row r="17" spans="1:17" s="21" customFormat="1" ht="193.9" customHeight="1" x14ac:dyDescent="0.25">
      <c r="A17" s="42" t="s">
        <v>26</v>
      </c>
      <c r="B17" s="43" t="s">
        <v>55</v>
      </c>
      <c r="C17" s="43" t="s">
        <v>56</v>
      </c>
      <c r="D17" s="44"/>
      <c r="E17" s="45"/>
      <c r="F17" s="45">
        <v>5</v>
      </c>
      <c r="G17" s="45">
        <v>16</v>
      </c>
      <c r="H17" s="45">
        <v>7</v>
      </c>
      <c r="I17" s="46"/>
      <c r="J17" s="47"/>
      <c r="K17" s="48"/>
      <c r="L17" s="49">
        <f t="shared" si="1"/>
        <v>0</v>
      </c>
      <c r="M17"/>
      <c r="N17"/>
      <c r="O17"/>
      <c r="P17"/>
      <c r="Q17"/>
    </row>
    <row r="18" spans="1:17" s="21" customFormat="1" ht="340.15" customHeight="1" x14ac:dyDescent="0.25">
      <c r="A18" s="23" t="s">
        <v>27</v>
      </c>
      <c r="B18" s="5" t="s">
        <v>29</v>
      </c>
      <c r="C18" s="5" t="s">
        <v>77</v>
      </c>
      <c r="D18" s="20"/>
      <c r="E18" s="40"/>
      <c r="F18" s="40">
        <v>4</v>
      </c>
      <c r="G18" s="39">
        <v>16</v>
      </c>
      <c r="H18" s="39">
        <v>10</v>
      </c>
      <c r="I18" s="33"/>
      <c r="J18" s="34"/>
      <c r="L18" s="41">
        <f t="shared" si="1"/>
        <v>0</v>
      </c>
      <c r="M18"/>
      <c r="N18"/>
      <c r="O18"/>
      <c r="P18"/>
      <c r="Q18"/>
    </row>
    <row r="19" spans="1:17" s="21" customFormat="1" ht="193.9" customHeight="1" x14ac:dyDescent="0.25">
      <c r="A19" s="42" t="s">
        <v>30</v>
      </c>
      <c r="B19" s="43"/>
      <c r="C19" s="43" t="s">
        <v>76</v>
      </c>
      <c r="D19" s="44"/>
      <c r="E19" s="45"/>
      <c r="F19" s="45">
        <v>2</v>
      </c>
      <c r="G19" s="45">
        <v>6</v>
      </c>
      <c r="H19" s="45">
        <v>2</v>
      </c>
      <c r="I19" s="46"/>
      <c r="J19" s="47"/>
      <c r="K19" s="48"/>
      <c r="L19" s="49">
        <f t="shared" si="1"/>
        <v>0</v>
      </c>
      <c r="M19"/>
      <c r="N19"/>
      <c r="O19"/>
      <c r="P19"/>
      <c r="Q19"/>
    </row>
    <row r="20" spans="1:17" s="21" customFormat="1" ht="93.6" customHeight="1" x14ac:dyDescent="0.25">
      <c r="A20" s="23" t="s">
        <v>32</v>
      </c>
      <c r="B20" s="5"/>
      <c r="C20" s="5" t="s">
        <v>79</v>
      </c>
      <c r="D20" s="20"/>
      <c r="E20" s="40"/>
      <c r="F20" s="40">
        <v>0</v>
      </c>
      <c r="G20" s="39">
        <v>2</v>
      </c>
      <c r="H20" s="39">
        <v>1</v>
      </c>
      <c r="I20" s="33"/>
      <c r="J20" s="34"/>
      <c r="L20" s="41">
        <f t="shared" si="1"/>
        <v>0</v>
      </c>
      <c r="M20"/>
      <c r="N20"/>
      <c r="O20"/>
      <c r="P20"/>
      <c r="Q20"/>
    </row>
    <row r="21" spans="1:17" s="21" customFormat="1" ht="93.6" customHeight="1" x14ac:dyDescent="0.25">
      <c r="A21" s="23" t="s">
        <v>33</v>
      </c>
      <c r="B21" s="5"/>
      <c r="C21" s="5" t="s">
        <v>82</v>
      </c>
      <c r="D21" s="20"/>
      <c r="E21" s="40"/>
      <c r="F21" s="40">
        <v>2</v>
      </c>
      <c r="G21" s="39">
        <v>10</v>
      </c>
      <c r="H21" s="39">
        <v>6</v>
      </c>
      <c r="I21" s="33"/>
      <c r="J21" s="34"/>
      <c r="L21" s="41">
        <f t="shared" si="1"/>
        <v>0</v>
      </c>
      <c r="M21"/>
      <c r="N21"/>
      <c r="O21"/>
      <c r="P21"/>
      <c r="Q21"/>
    </row>
    <row r="22" spans="1:17" s="21" customFormat="1" ht="93.6" customHeight="1" x14ac:dyDescent="0.25">
      <c r="A22" s="23" t="s">
        <v>81</v>
      </c>
      <c r="B22" s="5"/>
      <c r="C22" s="5" t="s">
        <v>80</v>
      </c>
      <c r="D22" s="20"/>
      <c r="E22" s="40"/>
      <c r="F22" s="40">
        <v>1</v>
      </c>
      <c r="G22" s="39">
        <v>5</v>
      </c>
      <c r="H22" s="39">
        <v>3</v>
      </c>
      <c r="I22" s="33"/>
      <c r="J22" s="34"/>
      <c r="L22" s="41">
        <f t="shared" si="1"/>
        <v>0</v>
      </c>
      <c r="M22"/>
      <c r="N22"/>
      <c r="O22"/>
      <c r="P22"/>
      <c r="Q22"/>
    </row>
    <row r="23" spans="1:17" s="21" customFormat="1" ht="3.75" customHeight="1" x14ac:dyDescent="0.25">
      <c r="A23" s="23"/>
      <c r="B23" s="5"/>
      <c r="C23" s="5"/>
      <c r="D23" s="20"/>
      <c r="E23" s="32"/>
      <c r="F23" s="32"/>
      <c r="G23" s="32"/>
      <c r="H23" s="32"/>
      <c r="I23" s="33"/>
      <c r="J23" s="32"/>
      <c r="L23" s="38"/>
      <c r="M23"/>
      <c r="N23"/>
      <c r="O23"/>
      <c r="P23"/>
      <c r="Q23"/>
    </row>
    <row r="24" spans="1:17" s="18" customFormat="1" ht="18.600000000000001" customHeight="1" x14ac:dyDescent="0.25">
      <c r="A24" s="22" t="s">
        <v>59</v>
      </c>
      <c r="B24" s="7" t="s">
        <v>57</v>
      </c>
      <c r="C24" s="7" t="s">
        <v>58</v>
      </c>
      <c r="E24" s="30">
        <f>SUBTOTAL(9,E25:E45)</f>
        <v>0</v>
      </c>
      <c r="F24" s="30">
        <f>SUBTOTAL(9,F25:F45)</f>
        <v>55</v>
      </c>
      <c r="G24" s="30">
        <f t="shared" ref="G24:H24" si="2">SUBTOTAL(9,G25:G45)</f>
        <v>72</v>
      </c>
      <c r="H24" s="30">
        <f t="shared" si="2"/>
        <v>33</v>
      </c>
      <c r="I24" s="31"/>
      <c r="J24" s="30">
        <f>SUM(E24:I24)</f>
        <v>160</v>
      </c>
      <c r="L24" s="19">
        <f>E24*$E$47+F24*$F$47+G24*$G$47+H24*$H$47</f>
        <v>0</v>
      </c>
      <c r="M24"/>
      <c r="N24"/>
      <c r="O24"/>
      <c r="P24"/>
      <c r="Q24"/>
    </row>
    <row r="25" spans="1:17" s="21" customFormat="1" ht="3.75" customHeight="1" x14ac:dyDescent="0.25">
      <c r="A25" s="23"/>
      <c r="B25" s="5"/>
      <c r="C25" s="5"/>
      <c r="D25" s="20"/>
      <c r="E25" s="32"/>
      <c r="F25" s="32"/>
      <c r="G25" s="32"/>
      <c r="H25" s="32"/>
      <c r="I25" s="33"/>
      <c r="J25" s="32"/>
      <c r="L25" s="38"/>
      <c r="M25"/>
      <c r="N25"/>
      <c r="O25"/>
      <c r="P25"/>
      <c r="Q25"/>
    </row>
    <row r="26" spans="1:17" s="21" customFormat="1" ht="79.150000000000006" customHeight="1" x14ac:dyDescent="0.25">
      <c r="A26" s="23"/>
      <c r="B26" s="5" t="s">
        <v>36</v>
      </c>
      <c r="C26" s="5" t="s">
        <v>37</v>
      </c>
      <c r="D26" s="20"/>
      <c r="E26" s="40"/>
      <c r="F26" s="40"/>
      <c r="G26" s="39"/>
      <c r="H26" s="39"/>
      <c r="I26" s="33"/>
      <c r="J26" s="34"/>
      <c r="L26" s="41"/>
      <c r="M26"/>
      <c r="N26"/>
      <c r="O26"/>
      <c r="P26"/>
      <c r="Q26"/>
    </row>
    <row r="27" spans="1:17" s="21" customFormat="1" ht="193.9" customHeight="1" x14ac:dyDescent="0.25">
      <c r="A27" s="42" t="s">
        <v>60</v>
      </c>
      <c r="B27" s="43" t="s">
        <v>38</v>
      </c>
      <c r="C27" s="43" t="s">
        <v>39</v>
      </c>
      <c r="D27" s="44"/>
      <c r="E27" s="45"/>
      <c r="F27" s="45">
        <v>10</v>
      </c>
      <c r="G27" s="45">
        <v>2</v>
      </c>
      <c r="H27" s="45">
        <v>2</v>
      </c>
      <c r="I27" s="46"/>
      <c r="J27" s="47"/>
      <c r="K27" s="48"/>
      <c r="L27" s="49"/>
      <c r="M27"/>
      <c r="N27"/>
      <c r="O27"/>
      <c r="P27"/>
      <c r="Q27"/>
    </row>
    <row r="28" spans="1:17" s="21" customFormat="1" ht="92.45" customHeight="1" x14ac:dyDescent="0.25">
      <c r="A28" s="23" t="s">
        <v>61</v>
      </c>
      <c r="B28" s="50" t="s">
        <v>40</v>
      </c>
      <c r="C28" s="50" t="s">
        <v>41</v>
      </c>
      <c r="D28" s="20"/>
      <c r="E28" s="40"/>
      <c r="F28" s="40">
        <v>9</v>
      </c>
      <c r="G28" s="39"/>
      <c r="H28" s="39"/>
      <c r="I28" s="33"/>
      <c r="J28" s="34"/>
      <c r="L28" s="41"/>
      <c r="M28"/>
      <c r="N28"/>
      <c r="O28"/>
      <c r="P28"/>
      <c r="Q28"/>
    </row>
    <row r="29" spans="1:17" s="21" customFormat="1" ht="193.9" customHeight="1" x14ac:dyDescent="0.25">
      <c r="A29" s="42" t="s">
        <v>62</v>
      </c>
      <c r="B29" s="43" t="s">
        <v>42</v>
      </c>
      <c r="C29" s="43" t="s">
        <v>43</v>
      </c>
      <c r="D29" s="44"/>
      <c r="E29" s="45"/>
      <c r="F29" s="45">
        <v>9</v>
      </c>
      <c r="G29" s="45">
        <v>20</v>
      </c>
      <c r="H29" s="45">
        <v>9</v>
      </c>
      <c r="I29" s="46"/>
      <c r="J29" s="47"/>
      <c r="K29" s="48"/>
      <c r="L29" s="49"/>
      <c r="M29"/>
      <c r="N29"/>
      <c r="O29"/>
      <c r="P29"/>
      <c r="Q29"/>
    </row>
    <row r="30" spans="1:17" s="21" customFormat="1" ht="92.45" customHeight="1" x14ac:dyDescent="0.25">
      <c r="A30" s="23" t="s">
        <v>63</v>
      </c>
      <c r="B30" s="50" t="s">
        <v>44</v>
      </c>
      <c r="C30" s="50" t="s">
        <v>45</v>
      </c>
      <c r="D30" s="20"/>
      <c r="E30" s="40"/>
      <c r="F30" s="40">
        <v>2</v>
      </c>
      <c r="G30" s="39">
        <v>5</v>
      </c>
      <c r="H30" s="39">
        <v>1</v>
      </c>
      <c r="I30" s="33"/>
      <c r="J30" s="34"/>
      <c r="L30" s="41"/>
      <c r="M30"/>
      <c r="N30"/>
      <c r="O30"/>
      <c r="P30"/>
      <c r="Q30"/>
    </row>
    <row r="31" spans="1:17" s="21" customFormat="1" ht="193.9" customHeight="1" x14ac:dyDescent="0.25">
      <c r="A31" s="42" t="s">
        <v>64</v>
      </c>
      <c r="B31" s="43" t="s">
        <v>46</v>
      </c>
      <c r="C31" s="43" t="s">
        <v>47</v>
      </c>
      <c r="D31" s="44"/>
      <c r="E31" s="45"/>
      <c r="F31" s="45">
        <v>7</v>
      </c>
      <c r="G31" s="45">
        <v>7</v>
      </c>
      <c r="H31" s="45">
        <v>2</v>
      </c>
      <c r="I31" s="46"/>
      <c r="J31" s="47"/>
      <c r="K31" s="48"/>
      <c r="L31" s="49"/>
      <c r="M31"/>
      <c r="N31"/>
      <c r="O31"/>
      <c r="P31"/>
      <c r="Q31"/>
    </row>
    <row r="32" spans="1:17" s="21" customFormat="1" ht="92.45" customHeight="1" x14ac:dyDescent="0.25">
      <c r="A32" s="23" t="s">
        <v>65</v>
      </c>
      <c r="B32" s="50" t="s">
        <v>48</v>
      </c>
      <c r="C32" s="50" t="s">
        <v>49</v>
      </c>
      <c r="D32" s="20"/>
      <c r="E32" s="40"/>
      <c r="F32" s="40">
        <v>2</v>
      </c>
      <c r="G32" s="39">
        <v>4</v>
      </c>
      <c r="H32" s="39">
        <v>1</v>
      </c>
      <c r="I32" s="33"/>
      <c r="J32" s="34"/>
      <c r="L32" s="41"/>
      <c r="M32"/>
      <c r="N32"/>
      <c r="O32"/>
      <c r="P32"/>
      <c r="Q32"/>
    </row>
    <row r="33" spans="1:17" s="21" customFormat="1" ht="193.9" customHeight="1" x14ac:dyDescent="0.25">
      <c r="A33" s="42" t="s">
        <v>66</v>
      </c>
      <c r="B33" s="43" t="s">
        <v>50</v>
      </c>
      <c r="C33" s="43" t="s">
        <v>51</v>
      </c>
      <c r="D33" s="44"/>
      <c r="E33" s="45"/>
      <c r="F33" s="45">
        <v>5</v>
      </c>
      <c r="G33" s="45">
        <v>10</v>
      </c>
      <c r="H33" s="45">
        <v>4</v>
      </c>
      <c r="I33" s="46"/>
      <c r="J33" s="47"/>
      <c r="K33" s="48"/>
      <c r="L33" s="49"/>
      <c r="M33"/>
      <c r="N33"/>
      <c r="O33"/>
      <c r="P33"/>
      <c r="Q33"/>
    </row>
    <row r="34" spans="1:17" s="21" customFormat="1" ht="92.45" customHeight="1" x14ac:dyDescent="0.25">
      <c r="A34" s="23" t="s">
        <v>67</v>
      </c>
      <c r="B34" s="5" t="s">
        <v>72</v>
      </c>
      <c r="C34" s="5" t="s">
        <v>85</v>
      </c>
      <c r="D34" s="20"/>
      <c r="E34" s="40"/>
      <c r="F34" s="40">
        <v>1</v>
      </c>
      <c r="G34" s="39">
        <v>2</v>
      </c>
      <c r="H34" s="39">
        <v>1</v>
      </c>
      <c r="I34" s="33"/>
      <c r="J34" s="34"/>
      <c r="L34" s="41"/>
      <c r="M34"/>
      <c r="N34"/>
      <c r="O34"/>
      <c r="P34"/>
      <c r="Q34"/>
    </row>
    <row r="35" spans="1:17" s="21" customFormat="1" ht="193.9" customHeight="1" x14ac:dyDescent="0.25">
      <c r="A35" s="42" t="s">
        <v>68</v>
      </c>
      <c r="B35" s="43" t="s">
        <v>73</v>
      </c>
      <c r="C35" s="43" t="s">
        <v>74</v>
      </c>
      <c r="D35" s="44"/>
      <c r="E35" s="45"/>
      <c r="F35" s="45">
        <v>2</v>
      </c>
      <c r="G35" s="45">
        <v>6</v>
      </c>
      <c r="H35" s="45">
        <v>4</v>
      </c>
      <c r="I35" s="46"/>
      <c r="J35" s="47"/>
      <c r="K35" s="48"/>
      <c r="L35" s="49"/>
      <c r="M35"/>
      <c r="N35"/>
      <c r="O35"/>
      <c r="P35"/>
      <c r="Q35"/>
    </row>
    <row r="36" spans="1:17" s="21" customFormat="1" ht="93.6" customHeight="1" x14ac:dyDescent="0.25">
      <c r="A36" s="23" t="s">
        <v>69</v>
      </c>
      <c r="B36" s="5"/>
      <c r="C36" s="5" t="s">
        <v>87</v>
      </c>
      <c r="D36" s="20"/>
      <c r="E36" s="40"/>
      <c r="F36" s="40">
        <v>6</v>
      </c>
      <c r="G36" s="39">
        <v>12</v>
      </c>
      <c r="H36" s="39">
        <v>7</v>
      </c>
      <c r="I36" s="33"/>
      <c r="J36" s="34"/>
      <c r="L36" s="41"/>
      <c r="M36"/>
      <c r="N36"/>
      <c r="O36"/>
      <c r="P36"/>
      <c r="Q36"/>
    </row>
    <row r="37" spans="1:17" s="21" customFormat="1" ht="193.9" customHeight="1" x14ac:dyDescent="0.25">
      <c r="A37" s="42" t="s">
        <v>70</v>
      </c>
      <c r="B37" s="43"/>
      <c r="C37" s="43" t="s">
        <v>86</v>
      </c>
      <c r="D37" s="44"/>
      <c r="E37" s="45"/>
      <c r="F37" s="45">
        <v>2</v>
      </c>
      <c r="G37" s="45">
        <v>4</v>
      </c>
      <c r="H37" s="45">
        <v>2</v>
      </c>
      <c r="I37" s="46"/>
      <c r="J37" s="47"/>
      <c r="K37" s="48"/>
      <c r="L37" s="49"/>
      <c r="M37"/>
      <c r="N37"/>
      <c r="O37"/>
      <c r="P37"/>
      <c r="Q37"/>
    </row>
    <row r="38" spans="1:17" s="21" customFormat="1" ht="93.6" customHeight="1" x14ac:dyDescent="0.25">
      <c r="A38" s="23" t="s">
        <v>71</v>
      </c>
      <c r="B38" s="5"/>
      <c r="C38" s="5" t="s">
        <v>31</v>
      </c>
      <c r="D38" s="20"/>
      <c r="E38" s="40"/>
      <c r="F38" s="40"/>
      <c r="G38" s="39"/>
      <c r="H38" s="39"/>
      <c r="I38" s="33"/>
      <c r="J38" s="34"/>
      <c r="L38" s="41"/>
      <c r="M38"/>
      <c r="N38"/>
      <c r="O38"/>
      <c r="P38"/>
      <c r="Q38"/>
    </row>
    <row r="39" spans="1:17" s="21" customFormat="1" ht="193.9" customHeight="1" x14ac:dyDescent="0.25">
      <c r="A39" s="42"/>
      <c r="B39" s="43"/>
      <c r="C39" s="43" t="s">
        <v>31</v>
      </c>
      <c r="D39" s="44"/>
      <c r="E39" s="45"/>
      <c r="F39" s="45"/>
      <c r="G39" s="45"/>
      <c r="H39" s="45"/>
      <c r="I39" s="46"/>
      <c r="J39" s="47"/>
      <c r="K39" s="48"/>
      <c r="L39" s="49"/>
      <c r="M39"/>
      <c r="N39"/>
      <c r="O39"/>
      <c r="P39"/>
      <c r="Q39"/>
    </row>
    <row r="40" spans="1:17" s="21" customFormat="1" ht="93.6" customHeight="1" x14ac:dyDescent="0.25">
      <c r="A40" s="23"/>
      <c r="B40" s="5"/>
      <c r="C40" s="5" t="s">
        <v>31</v>
      </c>
      <c r="D40" s="20"/>
      <c r="E40" s="40"/>
      <c r="F40" s="40"/>
      <c r="G40" s="39"/>
      <c r="H40" s="39"/>
      <c r="I40" s="33"/>
      <c r="J40" s="34"/>
      <c r="L40" s="41"/>
      <c r="M40"/>
      <c r="N40"/>
      <c r="O40"/>
      <c r="P40"/>
      <c r="Q40"/>
    </row>
    <row r="41" spans="1:17" s="21" customFormat="1" ht="193.9" customHeight="1" x14ac:dyDescent="0.25">
      <c r="A41" s="42"/>
      <c r="B41" s="43"/>
      <c r="C41" s="43" t="s">
        <v>31</v>
      </c>
      <c r="D41" s="44"/>
      <c r="E41" s="45"/>
      <c r="F41" s="45"/>
      <c r="G41" s="45"/>
      <c r="H41" s="45"/>
      <c r="I41" s="46"/>
      <c r="J41" s="47"/>
      <c r="K41" s="48"/>
      <c r="L41" s="49"/>
      <c r="M41"/>
      <c r="N41"/>
      <c r="O41"/>
      <c r="P41"/>
      <c r="Q41"/>
    </row>
    <row r="42" spans="1:17" s="21" customFormat="1" ht="93.6" customHeight="1" x14ac:dyDescent="0.25">
      <c r="A42" s="23"/>
      <c r="B42" s="5"/>
      <c r="C42" s="5"/>
      <c r="D42" s="20"/>
      <c r="E42" s="40"/>
      <c r="F42" s="40"/>
      <c r="G42" s="39"/>
      <c r="H42" s="39"/>
      <c r="I42" s="33"/>
      <c r="J42" s="34"/>
      <c r="L42" s="41"/>
      <c r="M42"/>
      <c r="N42"/>
      <c r="O42"/>
      <c r="P42"/>
      <c r="Q42"/>
    </row>
    <row r="43" spans="1:17" s="21" customFormat="1" x14ac:dyDescent="0.25">
      <c r="A43" s="23"/>
      <c r="B43" s="5"/>
      <c r="C43" s="5"/>
      <c r="D43" s="20"/>
      <c r="E43" s="40"/>
      <c r="F43" s="40"/>
      <c r="G43" s="39"/>
      <c r="H43" s="39"/>
      <c r="I43" s="33"/>
      <c r="J43" s="34"/>
      <c r="L43" s="41"/>
      <c r="M43"/>
      <c r="N43"/>
      <c r="O43"/>
      <c r="P43"/>
      <c r="Q43"/>
    </row>
    <row r="44" spans="1:17" s="21" customFormat="1" ht="3.75" customHeight="1" x14ac:dyDescent="0.25">
      <c r="A44" s="23"/>
      <c r="B44" s="5"/>
      <c r="C44" s="5"/>
      <c r="D44" s="20"/>
      <c r="E44" s="40"/>
      <c r="F44" s="40"/>
      <c r="G44" s="39"/>
      <c r="H44" s="39"/>
      <c r="I44" s="33"/>
      <c r="J44" s="34"/>
      <c r="L44" s="41"/>
      <c r="M44"/>
      <c r="N44"/>
      <c r="O44"/>
      <c r="P44"/>
      <c r="Q44"/>
    </row>
    <row r="45" spans="1:17" s="21" customFormat="1" ht="3.75" customHeight="1" x14ac:dyDescent="0.25">
      <c r="A45" s="23"/>
      <c r="B45" s="5"/>
      <c r="C45" s="5"/>
      <c r="D45" s="20"/>
      <c r="E45" s="32"/>
      <c r="F45" s="32"/>
      <c r="G45" s="32"/>
      <c r="H45" s="32"/>
      <c r="I45" s="33"/>
      <c r="J45" s="32"/>
      <c r="L45" s="38"/>
      <c r="M45"/>
      <c r="N45"/>
      <c r="O45"/>
      <c r="P45"/>
      <c r="Q45"/>
    </row>
    <row r="46" spans="1:17" ht="12.75" customHeight="1" x14ac:dyDescent="0.25">
      <c r="D46" s="2"/>
      <c r="E46" s="35"/>
      <c r="F46" s="35"/>
      <c r="G46" s="35"/>
      <c r="H46" s="35"/>
      <c r="I46" s="36"/>
      <c r="J46" s="35"/>
    </row>
    <row r="47" spans="1:17" s="8" customFormat="1" x14ac:dyDescent="0.25">
      <c r="B47" s="8" t="s">
        <v>2</v>
      </c>
      <c r="D47" s="12"/>
      <c r="E47" s="11">
        <v>0</v>
      </c>
      <c r="F47" s="11">
        <v>0</v>
      </c>
      <c r="G47" s="11">
        <v>0</v>
      </c>
      <c r="H47" s="11">
        <v>0</v>
      </c>
      <c r="I47" s="12"/>
      <c r="J47" s="11"/>
      <c r="M47"/>
      <c r="N47"/>
      <c r="O47"/>
      <c r="P47"/>
      <c r="Q47"/>
    </row>
    <row r="48" spans="1:17" s="8" customFormat="1" ht="15.75" customHeight="1" x14ac:dyDescent="0.25">
      <c r="A48" s="24"/>
      <c r="B48" s="24" t="s">
        <v>0</v>
      </c>
      <c r="C48" s="24"/>
      <c r="D48" s="12"/>
      <c r="E48" s="25">
        <f>SUBTOTAL(9,E7:E46)</f>
        <v>0</v>
      </c>
      <c r="F48" s="25">
        <f>SUBTOTAL(9,F7:F46)</f>
        <v>90</v>
      </c>
      <c r="G48" s="25">
        <f>SUBTOTAL(9,G7:G46)</f>
        <v>201</v>
      </c>
      <c r="H48" s="25">
        <f>SUBTOTAL(9,H7:H46)</f>
        <v>100</v>
      </c>
      <c r="I48" s="12"/>
      <c r="J48" s="26">
        <f>SUM(E48:I48)</f>
        <v>391</v>
      </c>
      <c r="L48" s="37"/>
      <c r="M48"/>
      <c r="N48"/>
      <c r="O48"/>
      <c r="P48"/>
      <c r="Q48"/>
    </row>
    <row r="49" spans="1:17" s="8" customFormat="1" x14ac:dyDescent="0.25">
      <c r="A49" s="14"/>
      <c r="B49" s="14" t="s">
        <v>1</v>
      </c>
      <c r="C49" s="14"/>
      <c r="D49" s="12"/>
      <c r="E49" s="37"/>
      <c r="F49" s="37"/>
      <c r="G49" s="37"/>
      <c r="H49" s="37"/>
      <c r="I49" s="12"/>
      <c r="J49" s="37"/>
      <c r="L49" s="15">
        <f>L8</f>
        <v>0</v>
      </c>
      <c r="M49"/>
      <c r="N49"/>
      <c r="O49"/>
      <c r="P49"/>
      <c r="Q49"/>
    </row>
  </sheetData>
  <printOptions verticalCentered="1"/>
  <pageMargins left="0.70866141732283472" right="0.70866141732283472" top="0.19685039370078741" bottom="0.78740157480314965" header="0.31496062992125984" footer="0.31496062992125984"/>
  <pageSetup paperSize="9" scale="85" orientation="landscape" r:id="rId1"/>
  <colBreaks count="1" manualBreakCount="1">
    <brk id="11" max="1048575" man="1"/>
  </colBreaks>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Effort_NewReq_OTTOPRO</vt:lpstr>
      <vt:lpstr>Effort_NewReq_OTTOPRO!Print_Area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dc:creator>
  <cp:lastModifiedBy>Narendar Reddy</cp:lastModifiedBy>
  <cp:lastPrinted>2017-03-16T11:19:26Z</cp:lastPrinted>
  <dcterms:created xsi:type="dcterms:W3CDTF">2014-10-22T14:41:47Z</dcterms:created>
  <dcterms:modified xsi:type="dcterms:W3CDTF">2019-02-13T11:58:57Z</dcterms:modified>
</cp:coreProperties>
</file>