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66925"/>
  <xr:revisionPtr revIDLastSave="461" documentId="8_{B3EED9A8-2047-4FDD-95CE-E04EEA8A52F4}" xr6:coauthVersionLast="47" xr6:coauthVersionMax="47" xr10:uidLastSave="{0C18ED18-8ED3-49AF-A3F4-41A5A0C252FA}"/>
  <bookViews>
    <workbookView xWindow="28680" yWindow="-120" windowWidth="29040" windowHeight="16440" xr2:uid="{324EC751-9C60-40DD-8432-DBCA825DD949}"/>
  </bookViews>
  <sheets>
    <sheet name="About" sheetId="3" r:id="rId1"/>
    <sheet name="Model" sheetId="5" r:id="rId2"/>
    <sheet name="Analysis" sheetId="2" r:id="rId3"/>
    <sheet name="Control" sheetId="4" r:id="rId4"/>
  </sheets>
  <definedNames>
    <definedName name="dFlightHoursCap">Model!$B$4</definedName>
    <definedName name="fCostTotal">Model!$B$33</definedName>
    <definedName name="fCover">Model!$J$10:$J$19</definedName>
    <definedName name="fHoursTotal">Model!$B$34</definedName>
    <definedName name="OpenSolver_ChosenSolver" localSheetId="2" hidden="1">CBC</definedName>
    <definedName name="OpenSolver_ChosenSolver" localSheetId="1" hidden="1">CBC</definedName>
    <definedName name="OpenSolver_DualsNewSheet" localSheetId="1" hidden="1">0</definedName>
    <definedName name="OpenSolver_LinearityCheck" localSheetId="2" hidden="1">1</definedName>
    <definedName name="OpenSolver_LinearityCheck" localSheetId="1" hidden="1">1</definedName>
    <definedName name="_xlnm.Print_Area" localSheetId="0">About!$A$1:$K$25</definedName>
    <definedName name="_xlnm.Print_Area" localSheetId="2">Analysis!$A$1:$O$26</definedName>
    <definedName name="_xlnm.Print_Area" localSheetId="3">Control!$A$1:$Q$30</definedName>
    <definedName name="_xlnm.Print_Area" localSheetId="1">Model!$A$1:$T$34</definedName>
    <definedName name="SequenceCosts">Model!$B$22:$I$22</definedName>
    <definedName name="SequenceDurations">Model!$B$23:$I$23</definedName>
    <definedName name="solver_adj" localSheetId="1" hidden="1">Model!$B$28:$I$28</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Model!$B$34</definedName>
    <definedName name="solver_lhs2" localSheetId="1" hidden="1">Model!$J$10:$J$19</definedName>
    <definedName name="solver_lhs3" localSheetId="1" hidden="1">Model!$B$28:$I$28</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3</definedName>
    <definedName name="solver_nwt" localSheetId="1" hidden="1">1</definedName>
    <definedName name="solver_opt" localSheetId="1" hidden="1">Model!$B$33</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el3" localSheetId="1" hidden="1">5</definedName>
    <definedName name="solver_rhs1" localSheetId="1" hidden="1">dFlightHoursCap</definedName>
    <definedName name="solver_rhs2" localSheetId="1" hidden="1">1</definedName>
    <definedName name="solver_rhs3" localSheetId="1" hidden="1">"binary"</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definedName>
    <definedName name="solver_typ" localSheetId="1" hidden="1">2</definedName>
    <definedName name="solver_val" localSheetId="1" hidden="1">0</definedName>
    <definedName name="solver_ver" localSheetId="1" hidden="1">3</definedName>
    <definedName name="vSelection">Model!$B$28:$I$28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4" i="5" l="1"/>
  <c r="B33" i="5"/>
  <c r="J11" i="5"/>
  <c r="J12" i="5"/>
  <c r="J13" i="5"/>
  <c r="J14" i="5"/>
  <c r="J15" i="5"/>
  <c r="J16" i="5"/>
  <c r="J17" i="5"/>
  <c r="J18" i="5"/>
  <c r="J19" i="5"/>
  <c r="J10" i="5"/>
  <c r="J28" i="5"/>
  <c r="J23" i="5"/>
  <c r="J22" i="5"/>
</calcChain>
</file>

<file path=xl/sharedStrings.xml><?xml version="1.0" encoding="utf-8"?>
<sst xmlns="http://schemas.openxmlformats.org/spreadsheetml/2006/main" count="59" uniqueCount="45">
  <si>
    <t>Assumptions</t>
  </si>
  <si>
    <t>Model</t>
  </si>
  <si>
    <t>Supporting analyses</t>
  </si>
  <si>
    <t>Key</t>
  </si>
  <si>
    <t>Version</t>
  </si>
  <si>
    <t>Data</t>
  </si>
  <si>
    <t>Constant</t>
  </si>
  <si>
    <t>Highlight</t>
  </si>
  <si>
    <t>Pasted values</t>
  </si>
  <si>
    <t>About</t>
  </si>
  <si>
    <t>Solver variable</t>
  </si>
  <si>
    <t>Description</t>
  </si>
  <si>
    <t>www.solvermax.com</t>
  </si>
  <si>
    <t>Workbook control</t>
  </si>
  <si>
    <t>Constants</t>
  </si>
  <si>
    <t>Notes</t>
  </si>
  <si>
    <t>Error</t>
  </si>
  <si>
    <t>Selection</t>
  </si>
  <si>
    <t>Total</t>
  </si>
  <si>
    <t>Sequence</t>
  </si>
  <si>
    <t>Flight schedule</t>
  </si>
  <si>
    <t>Flight characteristic</t>
  </si>
  <si>
    <t>Chicago to New York</t>
  </si>
  <si>
    <t>Pittsburgh to New York</t>
  </si>
  <si>
    <t>Buffalo to New York</t>
  </si>
  <si>
    <t>Cincinnati to Buffalo</t>
  </si>
  <si>
    <t>Cincinnati to Pittsburgh</t>
  </si>
  <si>
    <t>Chicago to Cincinnati</t>
  </si>
  <si>
    <t>Buffalo to Chicago</t>
  </si>
  <si>
    <t>New York to Chicago</t>
  </si>
  <si>
    <t>New York to Cincinnati</t>
  </si>
  <si>
    <t>New York to Buffalo</t>
  </si>
  <si>
    <t>Cover</t>
  </si>
  <si>
    <t>From/to</t>
  </si>
  <si>
    <t>Requirement (Flight)</t>
  </si>
  <si>
    <t>Schedule flights</t>
  </si>
  <si>
    <t>hours</t>
  </si>
  <si>
    <t>Variables</t>
  </si>
  <si>
    <t>v 1.0</t>
  </si>
  <si>
    <t>Flight duration cap</t>
  </si>
  <si>
    <t>Overall schedule</t>
  </si>
  <si>
    <t>Scenario 1: No cap on hours</t>
  </si>
  <si>
    <t>Scenario 2: 1,700 hour cap</t>
  </si>
  <si>
    <t>Cost ($1,000)</t>
  </si>
  <si>
    <t>Duration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</si>
</sst>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_(* #,##0.0_);_(* \(#,##0.0\);_(* &quot;-&quot;_);_(@_)"/>
    <numFmt numFmtId="166" formatCode="dd\ mmm\ yyyy"/>
    <numFmt numFmtId="167" formatCode="#,##0;\-#,##0;\-"/>
  </numFmts>
  <fonts count="20" x14ac:knownFonts="1">
    <font>
      <sz val="11"/>
      <color theme="1"/>
      <name val="Calibri Light"/>
      <family val="2"/>
    </font>
    <font>
      <sz val="11"/>
      <color theme="1"/>
      <name val="Calibri"/>
      <family val="2"/>
    </font>
    <font>
      <sz val="11"/>
      <color theme="1"/>
      <name val="Calibri"/>
      <family val="2"/>
    </font>
    <font>
      <sz val="11"/>
      <color theme="1"/>
      <name val="Calibri"/>
      <family val="2"/>
    </font>
    <font>
      <sz val="11"/>
      <color theme="9"/>
      <name val="Calibri"/>
      <family val="2"/>
    </font>
    <font>
      <sz val="11"/>
      <color theme="1"/>
      <name val="Calibri"/>
      <family val="2"/>
    </font>
    <font>
      <sz val="11"/>
      <color theme="1"/>
      <name val="Calibri Light"/>
      <family val="2"/>
    </font>
    <font>
      <sz val="11"/>
      <name val="Calibri Light"/>
      <family val="2"/>
    </font>
    <font>
      <sz val="11"/>
      <color rgb="FFFF0000"/>
      <name val="Calibri Light"/>
      <family val="2"/>
    </font>
    <font>
      <sz val="11"/>
      <color theme="0" tint="-0.499984740745262"/>
      <name val="Calibri"/>
      <family val="2"/>
    </font>
    <font>
      <sz val="11"/>
      <color theme="4" tint="-0.24994659260841701"/>
      <name val="Calibri Light"/>
      <family val="2"/>
      <scheme val="major"/>
    </font>
    <font>
      <sz val="11"/>
      <color rgb="FFFF8000"/>
      <name val="Calibri Light"/>
      <family val="2"/>
    </font>
    <font>
      <u/>
      <sz val="11"/>
      <color theme="10"/>
      <name val="Calibri Light"/>
      <family val="2"/>
    </font>
    <font>
      <u/>
      <sz val="16"/>
      <name val="Calibri"/>
      <family val="2"/>
    </font>
    <font>
      <sz val="13"/>
      <color theme="1"/>
      <name val="Calibri"/>
      <family val="2"/>
    </font>
    <font>
      <sz val="12"/>
      <color theme="1"/>
      <name val="Calibri"/>
      <family val="2"/>
    </font>
    <font>
      <sz val="13"/>
      <color theme="1"/>
      <name val="Calibri Light"/>
      <family val="2"/>
      <scheme val="major"/>
    </font>
    <font>
      <sz val="11"/>
      <color theme="1"/>
      <name val="Calibri Light"/>
      <family val="2"/>
      <scheme val="major"/>
    </font>
    <font>
      <sz val="11"/>
      <name val="Calibri"/>
      <family val="2"/>
    </font>
    <font>
      <b/>
      <sz val="11"/>
      <color theme="1"/>
      <name val="Calibri Light"/>
      <family val="2"/>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4">
    <border>
      <left/>
      <right/>
      <top/>
      <bottom/>
      <diagonal/>
    </border>
    <border>
      <left/>
      <right/>
      <top/>
      <bottom style="thin">
        <color indexed="64"/>
      </bottom>
      <diagonal/>
    </border>
    <border>
      <left/>
      <right/>
      <top/>
      <bottom style="thin">
        <color theme="1"/>
      </bottom>
      <diagonal/>
    </border>
    <border>
      <left/>
      <right/>
      <top/>
      <bottom style="thin">
        <color theme="0" tint="-0.499984740745262"/>
      </bottom>
      <diagonal/>
    </border>
  </borders>
  <cellStyleXfs count="13">
    <xf numFmtId="0" fontId="0" fillId="0" borderId="0"/>
    <xf numFmtId="0" fontId="13" fillId="0" borderId="0" applyNumberFormat="0" applyFill="0" applyAlignment="0" applyProtection="0"/>
    <xf numFmtId="0" fontId="14" fillId="0" borderId="2" applyNumberFormat="0" applyAlignment="0" applyProtection="0"/>
    <xf numFmtId="0" fontId="15" fillId="0" borderId="0" applyNumberFormat="0" applyFill="0" applyBorder="0" applyAlignment="0" applyProtection="0"/>
    <xf numFmtId="0" fontId="10" fillId="3" borderId="0" applyNumberFormat="0" applyBorder="0" applyAlignment="0">
      <protection locked="0"/>
    </xf>
    <xf numFmtId="164" fontId="9" fillId="4" borderId="0" applyNumberFormat="0" applyBorder="0" applyAlignment="0"/>
    <xf numFmtId="164" fontId="8" fillId="0" borderId="0" applyNumberFormat="0" applyBorder="0" applyAlignment="0" applyProtection="0"/>
    <xf numFmtId="0" fontId="5" fillId="2" borderId="0" applyNumberFormat="0" applyFont="0" applyBorder="0" applyAlignment="0"/>
    <xf numFmtId="0" fontId="11" fillId="0" borderId="0" applyNumberFormat="0" applyFill="0" applyBorder="0" applyAlignment="0" applyProtection="0">
      <alignment horizontal="center"/>
    </xf>
    <xf numFmtId="0" fontId="12" fillId="0" borderId="0" applyNumberFormat="0" applyFill="0" applyBorder="0" applyAlignment="0" applyProtection="0"/>
    <xf numFmtId="0" fontId="3" fillId="0" borderId="0"/>
    <xf numFmtId="0" fontId="2" fillId="0" borderId="0"/>
    <xf numFmtId="0" fontId="1" fillId="0" borderId="0"/>
  </cellStyleXfs>
  <cellXfs count="37">
    <xf numFmtId="0" fontId="0" fillId="0" borderId="0" xfId="0"/>
    <xf numFmtId="0" fontId="0" fillId="0" borderId="0" xfId="0" applyFont="1"/>
    <xf numFmtId="165" fontId="4" fillId="0" borderId="0" xfId="0" applyNumberFormat="1" applyFont="1"/>
    <xf numFmtId="0" fontId="10" fillId="3" borderId="0" xfId="4">
      <protection locked="0"/>
    </xf>
    <xf numFmtId="0" fontId="9" fillId="4" borderId="0" xfId="5" applyNumberFormat="1"/>
    <xf numFmtId="0" fontId="8" fillId="0" borderId="0" xfId="6" applyNumberFormat="1"/>
    <xf numFmtId="0" fontId="0" fillId="2" borderId="0" xfId="7" applyFont="1"/>
    <xf numFmtId="165" fontId="11" fillId="0" borderId="0" xfId="8" applyNumberFormat="1" applyAlignment="1"/>
    <xf numFmtId="0" fontId="11" fillId="0" borderId="0" xfId="8" applyAlignment="1"/>
    <xf numFmtId="0" fontId="14" fillId="0" borderId="2" xfId="2"/>
    <xf numFmtId="0" fontId="13" fillId="0" borderId="0" xfId="1"/>
    <xf numFmtId="0" fontId="15" fillId="0" borderId="0" xfId="3"/>
    <xf numFmtId="166" fontId="0" fillId="0" borderId="0" xfId="0" applyNumberFormat="1" applyAlignment="1">
      <alignment horizontal="left"/>
    </xf>
    <xf numFmtId="0" fontId="12" fillId="0" borderId="0" xfId="9"/>
    <xf numFmtId="0" fontId="3" fillId="0" borderId="0" xfId="10"/>
    <xf numFmtId="0" fontId="16" fillId="0" borderId="2" xfId="2" applyFont="1"/>
    <xf numFmtId="0" fontId="17" fillId="0" borderId="0" xfId="11" applyFont="1"/>
    <xf numFmtId="0" fontId="0" fillId="0" borderId="1" xfId="0" applyBorder="1"/>
    <xf numFmtId="0" fontId="0" fillId="5" borderId="0" xfId="7" applyFont="1" applyFill="1"/>
    <xf numFmtId="0" fontId="1" fillId="0" borderId="0" xfId="12"/>
    <xf numFmtId="167" fontId="18" fillId="0" borderId="0" xfId="12" applyNumberFormat="1" applyFont="1" applyAlignment="1">
      <alignment vertical="center"/>
    </xf>
    <xf numFmtId="0" fontId="6" fillId="0" borderId="0" xfId="12" applyFont="1"/>
    <xf numFmtId="0" fontId="19" fillId="0" borderId="0" xfId="12" applyFont="1"/>
    <xf numFmtId="167" fontId="10" fillId="3" borderId="0" xfId="4" applyNumberFormat="1">
      <protection locked="0"/>
    </xf>
    <xf numFmtId="0" fontId="6" fillId="0" borderId="1" xfId="12" applyFont="1" applyBorder="1"/>
    <xf numFmtId="0" fontId="6" fillId="0" borderId="0" xfId="12" applyFont="1" applyBorder="1" applyAlignment="1">
      <alignment horizontal="left" vertical="center"/>
    </xf>
    <xf numFmtId="0" fontId="6" fillId="0" borderId="0" xfId="12" applyFont="1" applyBorder="1"/>
    <xf numFmtId="0" fontId="6" fillId="0" borderId="0" xfId="12" applyFont="1" applyBorder="1" applyAlignment="1">
      <alignment horizontal="centerContinuous"/>
    </xf>
    <xf numFmtId="167" fontId="7" fillId="0" borderId="0" xfId="12" applyNumberFormat="1" applyFont="1" applyBorder="1" applyAlignment="1">
      <alignment vertical="center"/>
    </xf>
    <xf numFmtId="0" fontId="15" fillId="0" borderId="0" xfId="3" applyBorder="1" applyAlignment="1">
      <alignment horizontal="left" vertical="center"/>
    </xf>
    <xf numFmtId="167" fontId="7" fillId="0" borderId="0" xfId="12" applyNumberFormat="1" applyFont="1" applyBorder="1" applyAlignment="1">
      <alignment horizontal="centerContinuous"/>
    </xf>
    <xf numFmtId="0" fontId="7" fillId="0" borderId="3" xfId="12" applyFont="1" applyBorder="1"/>
    <xf numFmtId="167" fontId="7" fillId="0" borderId="3" xfId="12" applyNumberFormat="1" applyFont="1" applyBorder="1" applyAlignment="1">
      <alignment vertical="center"/>
    </xf>
    <xf numFmtId="167" fontId="7" fillId="0" borderId="3" xfId="12" applyNumberFormat="1" applyFont="1" applyBorder="1" applyAlignment="1">
      <alignment horizontal="right" vertical="center"/>
    </xf>
    <xf numFmtId="167" fontId="8" fillId="0" borderId="0" xfId="6" applyNumberFormat="1" applyBorder="1" applyAlignment="1">
      <alignment vertical="center"/>
    </xf>
    <xf numFmtId="0" fontId="15" fillId="0" borderId="3" xfId="3" applyBorder="1"/>
    <xf numFmtId="167" fontId="11" fillId="0" borderId="0" xfId="8" applyNumberFormat="1" applyBorder="1" applyAlignment="1">
      <alignment vertical="center"/>
    </xf>
  </cellXfs>
  <cellStyles count="13">
    <cellStyle name="Constant" xfId="5" xr:uid="{796A1085-F0EF-4C67-8AA0-F853232DDC71}"/>
    <cellStyle name="Data" xfId="4" xr:uid="{71F5B92E-D361-4283-9818-F4CBFF584C90}"/>
    <cellStyle name="Heading 1" xfId="1" builtinId="16" customBuiltin="1"/>
    <cellStyle name="Heading 2" xfId="2" builtinId="17" customBuiltin="1"/>
    <cellStyle name="Heading 3" xfId="3" builtinId="18" customBuiltin="1"/>
    <cellStyle name="Highlight" xfId="7" xr:uid="{B0575228-8C74-4A43-8879-54481562CDC8}"/>
    <cellStyle name="Hyperlink" xfId="9" builtinId="8"/>
    <cellStyle name="Normal" xfId="0" builtinId="0" customBuiltin="1"/>
    <cellStyle name="Normal 2" xfId="10" xr:uid="{559CD362-17CD-48F5-91B2-7DC5FC64D3FA}"/>
    <cellStyle name="Normal 3" xfId="11" xr:uid="{61CCDDCA-07E9-47EB-AA2C-C3CF178C13E5}"/>
    <cellStyle name="Normal 4" xfId="12" xr:uid="{F213AFC6-81AE-4B9E-B85D-824FAD185687}"/>
    <cellStyle name="Pasted values" xfId="8" xr:uid="{030D59A0-04D2-42DE-9BD8-7A15F8DCD3BF}"/>
    <cellStyle name="Variable" xfId="6" xr:uid="{4B1E7875-0649-4BAC-92A3-2AE0B4C7E180}"/>
  </cellStyles>
  <dxfs count="0"/>
  <tableStyles count="0" defaultTableStyle="TableStyleMedium2" defaultPivotStyle="PivotStyleLight16"/>
  <colors>
    <mruColors>
      <color rgb="FFE8E8E8"/>
      <color rgb="FFFF8000"/>
      <color rgb="FFFF9900"/>
      <color rgb="FFFAE6FF"/>
      <color rgb="FFEBF5FF"/>
      <color rgb="FFFFF0FF"/>
      <color rgb="FFFADCFF"/>
      <color rgb="FFF0D2FF"/>
      <color rgb="FFFAC8FA"/>
      <color rgb="FFF0C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9D54E71C-AE60-4DE3-BF9A-F3B49148130C}"/>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a:t>
          </a:r>
          <a:r>
            <a:rPr lang="en-NZ" sz="1100" baseline="0">
              <a:latin typeface="+mj-lt"/>
            </a:rPr>
            <a:t>	An optimization model.</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2021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1206096</xdr:colOff>
      <xdr:row>9</xdr:row>
      <xdr:rowOff>110748</xdr:rowOff>
    </xdr:to>
    <xdr:pic>
      <xdr:nvPicPr>
        <xdr:cNvPr id="14" name="Picture 13">
          <a:extLst>
            <a:ext uri="{FF2B5EF4-FFF2-40B4-BE49-F238E27FC236}">
              <a16:creationId xmlns:a16="http://schemas.microsoft.com/office/drawing/2014/main" id="{3CBD64A6-FDDA-4BB7-9965-6BDB1288A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68462" y="30745"/>
          <a:ext cx="1192331" cy="18666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xdr:colOff>
      <xdr:row>3</xdr:row>
      <xdr:rowOff>1</xdr:rowOff>
    </xdr:from>
    <xdr:to>
      <xdr:col>20</xdr:col>
      <xdr:colOff>1</xdr:colOff>
      <xdr:row>34</xdr:row>
      <xdr:rowOff>0</xdr:rowOff>
    </xdr:to>
    <xdr:sp macro="" textlink="">
      <xdr:nvSpPr>
        <xdr:cNvPr id="2" name="TextBox 1">
          <a:extLst>
            <a:ext uri="{FF2B5EF4-FFF2-40B4-BE49-F238E27FC236}">
              <a16:creationId xmlns:a16="http://schemas.microsoft.com/office/drawing/2014/main" id="{B4812A33-F85C-4D5C-BC7C-1BD533E19318}"/>
            </a:ext>
          </a:extLst>
        </xdr:cNvPr>
        <xdr:cNvSpPr txBox="1"/>
      </xdr:nvSpPr>
      <xdr:spPr>
        <a:xfrm>
          <a:off x="6000751" y="676276"/>
          <a:ext cx="9601200" cy="6219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j-lt"/>
              <a:cs typeface="Segoe UI Semilight" panose="020B0402040204020203" pitchFamily="34" charset="0"/>
            </a:rPr>
            <a:t>Situation</a:t>
          </a:r>
          <a:endParaRPr lang="en-NZ" sz="1100" b="0" i="0">
            <a:latin typeface="+mj-lt"/>
            <a:cs typeface="Segoe UI Semilight" panose="020B0402040204020203" pitchFamily="34" charset="0"/>
          </a:endParaRPr>
        </a:p>
        <a:p>
          <a:r>
            <a:rPr lang="en-NZ" sz="1100">
              <a:latin typeface="+mj-lt"/>
              <a:cs typeface="Segoe UI Semilight" panose="020B0402040204020203" pitchFamily="34" charset="0"/>
            </a:rPr>
            <a:t>We own an airline that needs to schedule aircraft</a:t>
          </a:r>
          <a:r>
            <a:rPr lang="en-NZ" sz="1100" baseline="0">
              <a:latin typeface="+mj-lt"/>
              <a:cs typeface="Segoe UI Semilight" panose="020B0402040204020203" pitchFamily="34" charset="0"/>
            </a:rPr>
            <a:t> </a:t>
          </a:r>
          <a:r>
            <a:rPr lang="en-NZ" sz="1100">
              <a:latin typeface="+mj-lt"/>
              <a:cs typeface="Segoe UI Semilight" panose="020B0402040204020203" pitchFamily="34" charset="0"/>
            </a:rPr>
            <a:t>to cover all upcoming flights. There are 10 flights arranged</a:t>
          </a:r>
          <a:r>
            <a:rPr lang="en-NZ" sz="1100" baseline="0">
              <a:latin typeface="+mj-lt"/>
              <a:cs typeface="Segoe UI Semilight" panose="020B0402040204020203" pitchFamily="34" charset="0"/>
            </a:rPr>
            <a:t> in </a:t>
          </a:r>
          <a:r>
            <a:rPr lang="en-NZ" sz="1100">
              <a:latin typeface="+mj-lt"/>
              <a:cs typeface="Segoe UI Semilight" panose="020B0402040204020203" pitchFamily="34" charset="0"/>
            </a:rPr>
            <a:t>8 sequences. Each sequence consists of multiple flights, starting and ending in New York. Each sequence has a cost and total hours to complete. Our objective is to minimize the total cost of the flight schedule, while ensuring that each required flight is covered by at least one aircraft.</a:t>
          </a:r>
          <a:endParaRPr lang="en-NZ" sz="1100">
            <a:effectLst/>
            <a:latin typeface="+mj-lt"/>
            <a:cs typeface="Segoe UI Semilight" panose="020B0402040204020203" pitchFamily="34" charset="0"/>
          </a:endParaRPr>
        </a:p>
        <a:p>
          <a:endParaRPr lang="en-NZ" sz="1100">
            <a:latin typeface="+mj-lt"/>
            <a:cs typeface="Segoe UI Semilight" panose="020B0402040204020203" pitchFamily="34" charset="0"/>
          </a:endParaRPr>
        </a:p>
        <a:p>
          <a:r>
            <a:rPr lang="en-NZ" sz="1200" b="0">
              <a:latin typeface="+mj-lt"/>
              <a:cs typeface="Segoe UI Semilight" panose="020B0402040204020203" pitchFamily="34" charset="0"/>
            </a:rPr>
            <a:t>Model</a:t>
          </a:r>
          <a:r>
            <a:rPr lang="en-NZ" sz="1200" b="0" baseline="0">
              <a:latin typeface="+mj-lt"/>
              <a:cs typeface="Segoe UI Semilight" panose="020B0402040204020203" pitchFamily="34" charset="0"/>
            </a:rPr>
            <a:t> design</a:t>
          </a:r>
        </a:p>
        <a:p>
          <a:r>
            <a:rPr lang="en-NZ" sz="1100">
              <a:latin typeface="+mj-lt"/>
              <a:cs typeface="Segoe UI Semilight" panose="020B0402040204020203" pitchFamily="34" charset="0"/>
            </a:rPr>
            <a:t>We use binary variables to indicate which flight sequences to select. Given the selection, we calculate the total cost and the total flight hours for the overall schedule.</a:t>
          </a:r>
        </a:p>
        <a:p>
          <a:endParaRPr lang="en-NZ" sz="1100">
            <a:latin typeface="+mj-lt"/>
            <a:cs typeface="Segoe UI Semilight" panose="020B0402040204020203" pitchFamily="34" charset="0"/>
          </a:endParaRPr>
        </a:p>
        <a:p>
          <a:r>
            <a:rPr lang="en-NZ" sz="1200" b="0">
              <a:latin typeface="+mj-lt"/>
              <a:cs typeface="Segoe UI Semilight" panose="020B0402040204020203" pitchFamily="34" charset="0"/>
            </a:rPr>
            <a:t>Implementation</a:t>
          </a:r>
        </a:p>
        <a:p>
          <a:pPr eaLnBrk="1" fontAlgn="auto" latinLnBrk="0" hangingPunct="1"/>
          <a:r>
            <a:rPr lang="en-NZ" sz="1100" b="0" baseline="0">
              <a:solidFill>
                <a:schemeClr val="dk1"/>
              </a:solidFill>
              <a:effectLst/>
              <a:latin typeface="+mj-lt"/>
              <a:ea typeface="+mn-ea"/>
              <a:cs typeface="Segoe UI Semilight" panose="020B0402040204020203" pitchFamily="34" charset="0"/>
            </a:rPr>
            <a:t>The source implemented this model in Python using CVXPY. Here we implement the model using Excel and Solver.</a:t>
          </a:r>
        </a:p>
        <a:p>
          <a:endParaRPr lang="en-NZ" sz="1100">
            <a:latin typeface="+mj-lt"/>
            <a:cs typeface="Segoe UI Semilight" panose="020B0402040204020203" pitchFamily="34" charset="0"/>
          </a:endParaRPr>
        </a:p>
        <a:p>
          <a:r>
            <a:rPr lang="en-NZ" sz="1200">
              <a:latin typeface="+mj-lt"/>
              <a:cs typeface="Segoe UI Semilight" panose="020B0402040204020203" pitchFamily="34" charset="0"/>
            </a:rPr>
            <a:t>Solution</a:t>
          </a:r>
          <a:endParaRPr lang="en-NZ" sz="1100">
            <a:latin typeface="+mj-lt"/>
            <a:cs typeface="Segoe UI Semilight" panose="020B0402040204020203" pitchFamily="34" charset="0"/>
          </a:endParaRPr>
        </a:p>
        <a:p>
          <a:r>
            <a:rPr lang="en-NZ" sz="1100" b="0">
              <a:solidFill>
                <a:schemeClr val="dk1"/>
              </a:solidFill>
              <a:effectLst/>
              <a:latin typeface="+mj-lt"/>
              <a:ea typeface="+mn-ea"/>
              <a:cs typeface="Segoe UI Semilight" panose="020B0402040204020203" pitchFamily="34" charset="0"/>
            </a:rPr>
            <a:t>This is a Mixed Integer Linear Program (MILP), so it can be solved efficiently using the Simplex method. The</a:t>
          </a:r>
          <a:r>
            <a:rPr lang="en-NZ" sz="1100" b="0" baseline="0">
              <a:solidFill>
                <a:schemeClr val="dk1"/>
              </a:solidFill>
              <a:effectLst/>
              <a:latin typeface="+mj-lt"/>
              <a:ea typeface="+mn-ea"/>
              <a:cs typeface="Segoe UI Semilight" panose="020B0402040204020203" pitchFamily="34" charset="0"/>
            </a:rPr>
            <a:t> model can be solved by either Solver or OpenSolver.</a:t>
          </a:r>
        </a:p>
        <a:p>
          <a:endParaRPr lang="en-NZ" sz="1100" b="0" baseline="0">
            <a:solidFill>
              <a:schemeClr val="dk1"/>
            </a:solidFill>
            <a:effectLst/>
            <a:latin typeface="+mj-lt"/>
            <a:ea typeface="+mn-ea"/>
            <a:cs typeface="Segoe UI Semilight" panose="020B0402040204020203" pitchFamily="34" charset="0"/>
          </a:endParaRPr>
        </a:p>
        <a:p>
          <a:r>
            <a:rPr lang="en-NZ" sz="1100" b="0" baseline="0">
              <a:solidFill>
                <a:schemeClr val="dk1"/>
              </a:solidFill>
              <a:effectLst/>
              <a:latin typeface="+mj-lt"/>
              <a:ea typeface="+mn-ea"/>
              <a:cs typeface="Segoe UI Semilight" panose="020B0402040204020203" pitchFamily="34" charset="0"/>
            </a:rPr>
            <a:t>There are two scenarios:</a:t>
          </a:r>
        </a:p>
        <a:p>
          <a:r>
            <a:rPr lang="en-NZ" sz="1100" b="0" baseline="0">
              <a:solidFill>
                <a:schemeClr val="dk1"/>
              </a:solidFill>
              <a:effectLst/>
              <a:latin typeface="+mj-lt"/>
              <a:ea typeface="+mn-ea"/>
              <a:cs typeface="Segoe UI Semilight" panose="020B0402040204020203" pitchFamily="34" charset="0"/>
            </a:rPr>
            <a:t>1. Unlimited flight duration. Set the flight duration cap to be sufficiently high that the constraint isn't binding. That is, the duration of all sequences is 4,250 hours, so any cap of greater than 4,250 hours will not affect the solution.</a:t>
          </a:r>
        </a:p>
        <a:p>
          <a:r>
            <a:rPr lang="en-NZ" sz="1100" b="0" baseline="0">
              <a:solidFill>
                <a:schemeClr val="dk1"/>
              </a:solidFill>
              <a:effectLst/>
              <a:latin typeface="+mj-lt"/>
              <a:ea typeface="+mn-ea"/>
              <a:cs typeface="Segoe UI Semilight" panose="020B0402040204020203" pitchFamily="34" charset="0"/>
            </a:rPr>
            <a:t>2. Flight duration cap of 1,700 hours.</a:t>
          </a:r>
        </a:p>
        <a:p>
          <a:endParaRPr lang="en-NZ" sz="1100" b="0" baseline="0">
            <a:solidFill>
              <a:schemeClr val="dk1"/>
            </a:solidFill>
            <a:effectLst/>
            <a:latin typeface="+mj-lt"/>
            <a:ea typeface="+mn-ea"/>
            <a:cs typeface="Segoe UI Semilight" panose="020B0402040204020203" pitchFamily="34" charset="0"/>
          </a:endParaRPr>
        </a:p>
        <a:p>
          <a:r>
            <a:rPr lang="en-NZ" sz="1200" b="0" baseline="0">
              <a:solidFill>
                <a:schemeClr val="dk1"/>
              </a:solidFill>
              <a:effectLst/>
              <a:latin typeface="+mj-lt"/>
              <a:ea typeface="+mn-ea"/>
              <a:cs typeface="Segoe UI Semilight" panose="020B0402040204020203" pitchFamily="34" charset="0"/>
            </a:rPr>
            <a:t>Source</a:t>
          </a:r>
          <a:endParaRPr lang="en-NZ" sz="1100" b="0" baseline="0">
            <a:solidFill>
              <a:schemeClr val="dk1"/>
            </a:solidFill>
            <a:effectLst/>
            <a:latin typeface="+mj-lt"/>
            <a:ea typeface="+mn-ea"/>
            <a:cs typeface="Segoe UI Semilight" panose="020B0402040204020203" pitchFamily="34" charset="0"/>
          </a:endParaRPr>
        </a:p>
        <a:p>
          <a:r>
            <a:rPr lang="en-NZ" sz="1100" b="0" baseline="0">
              <a:solidFill>
                <a:schemeClr val="dk1"/>
              </a:solidFill>
              <a:effectLst/>
              <a:latin typeface="+mj-lt"/>
              <a:ea typeface="+mn-ea"/>
              <a:cs typeface="Segoe UI Semilight" panose="020B0402040204020203" pitchFamily="34" charset="0"/>
            </a:rPr>
            <a:t>This workbook replicates the model described in the blog article at: https://towardsdatascience.com/how-to-schedule-flights-in-python-3357b200db9e</a:t>
          </a:r>
        </a:p>
        <a:p>
          <a:endParaRPr lang="en-NZ" sz="1100" b="0" baseline="0">
            <a:solidFill>
              <a:schemeClr val="dk1"/>
            </a:solidFill>
            <a:effectLst/>
            <a:latin typeface="+mj-lt"/>
            <a:ea typeface="+mn-ea"/>
            <a:cs typeface="Segoe UI Semilight" panose="020B0402040204020203" pitchFamily="34" charset="0"/>
          </a:endParaRPr>
        </a:p>
        <a:p>
          <a:r>
            <a:rPr lang="en-NZ" sz="1200" b="0" baseline="0">
              <a:solidFill>
                <a:schemeClr val="dk1"/>
              </a:solidFill>
              <a:effectLst/>
              <a:latin typeface="+mj-lt"/>
              <a:ea typeface="+mn-ea"/>
              <a:cs typeface="Segoe UI Semilight" panose="020B0402040204020203" pitchFamily="34" charset="0"/>
            </a:rPr>
            <a:t>References</a:t>
          </a:r>
          <a:endParaRPr lang="en-NZ" sz="1100" b="0" baseline="0">
            <a:solidFill>
              <a:schemeClr val="dk1"/>
            </a:solidFill>
            <a:effectLst/>
            <a:latin typeface="+mj-lt"/>
            <a:ea typeface="+mn-ea"/>
            <a:cs typeface="Segoe UI Semilight" panose="020B0402040204020203" pitchFamily="34" charset="0"/>
          </a:endParaRPr>
        </a:p>
        <a:p>
          <a:r>
            <a:rPr lang="en-NZ" sz="1100" b="0" baseline="0">
              <a:solidFill>
                <a:schemeClr val="dk1"/>
              </a:solidFill>
              <a:effectLst/>
              <a:latin typeface="+mj-lt"/>
              <a:ea typeface="+mn-ea"/>
              <a:cs typeface="Segoe UI Semilight" panose="020B0402040204020203" pitchFamily="34" charset="0"/>
            </a:rPr>
            <a:t>The source article includes a reference to: Chen, D-S., Batson, R. G., &amp; Dang, Y. (2010). </a:t>
          </a:r>
          <a:r>
            <a:rPr lang="en-NZ" sz="1100" b="0" i="1" baseline="0">
              <a:solidFill>
                <a:schemeClr val="dk1"/>
              </a:solidFill>
              <a:effectLst/>
              <a:latin typeface="+mj-lt"/>
              <a:ea typeface="+mn-ea"/>
              <a:cs typeface="Segoe UI Semilight" panose="020B0402040204020203" pitchFamily="34" charset="0"/>
            </a:rPr>
            <a:t>Applied integer programming: modelling and solution</a:t>
          </a:r>
          <a:r>
            <a:rPr lang="en-NZ" sz="1100" b="0" baseline="0">
              <a:solidFill>
                <a:schemeClr val="dk1"/>
              </a:solidFill>
              <a:effectLst/>
              <a:latin typeface="+mj-lt"/>
              <a:ea typeface="+mn-ea"/>
              <a:cs typeface="Segoe UI Semilight" panose="020B0402040204020203" pitchFamily="34" charset="0"/>
            </a:rPr>
            <a:t>. J. Wiley &amp; Sons.</a:t>
          </a:r>
          <a:endParaRPr lang="en-NZ" sz="1100" b="1">
            <a:solidFill>
              <a:schemeClr val="dk1"/>
            </a:solidFill>
            <a:effectLst/>
            <a:latin typeface="+mj-lt"/>
            <a:ea typeface="+mn-ea"/>
            <a:cs typeface="Segoe UI Semilight" panose="020B04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0</xdr:rowOff>
    </xdr:from>
    <xdr:to>
      <xdr:col>14</xdr:col>
      <xdr:colOff>0</xdr:colOff>
      <xdr:row>14</xdr:row>
      <xdr:rowOff>0</xdr:rowOff>
    </xdr:to>
    <xdr:sp macro="" textlink="">
      <xdr:nvSpPr>
        <xdr:cNvPr id="3" name="TextBox 2">
          <a:extLst>
            <a:ext uri="{FF2B5EF4-FFF2-40B4-BE49-F238E27FC236}">
              <a16:creationId xmlns:a16="http://schemas.microsoft.com/office/drawing/2014/main" id="{724E2015-48BD-4AAF-B81D-BEBA35F347A9}"/>
            </a:ext>
          </a:extLst>
        </xdr:cNvPr>
        <xdr:cNvSpPr txBox="1"/>
      </xdr:nvSpPr>
      <xdr:spPr>
        <a:xfrm>
          <a:off x="2286000" y="676275"/>
          <a:ext cx="7543800" cy="2143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j-lt"/>
              <a:cs typeface="Segoe UI Semilight" panose="020B0402040204020203" pitchFamily="34" charset="0"/>
            </a:rPr>
            <a:t>In Scenario</a:t>
          </a:r>
          <a:r>
            <a:rPr lang="en-NZ" sz="1200" b="0" i="0" baseline="0">
              <a:latin typeface="+mj-lt"/>
              <a:cs typeface="Segoe UI Semilight" panose="020B0402040204020203" pitchFamily="34" charset="0"/>
            </a:rPr>
            <a:t> 1, w</a:t>
          </a:r>
          <a:r>
            <a:rPr lang="en-NZ" sz="1200" b="0" i="0">
              <a:latin typeface="+mj-lt"/>
              <a:cs typeface="Segoe UI Semilight" panose="020B0402040204020203" pitchFamily="34" charset="0"/>
            </a:rPr>
            <a:t>ith no cap on the overall schedule's flight hours,</a:t>
          </a:r>
          <a:r>
            <a:rPr lang="en-NZ" sz="1200" b="0" i="0" baseline="0">
              <a:latin typeface="+mj-lt"/>
              <a:cs typeface="Segoe UI Semilight" panose="020B0402040204020203" pitchFamily="34" charset="0"/>
            </a:rPr>
            <a:t> the model selects flight sequences 1, 2, and 3. The optimal cost is 13 and the total hours are 1,770.</a:t>
          </a:r>
        </a:p>
        <a:p>
          <a:endParaRPr lang="en-NZ" sz="1200" b="0" i="0" baseline="0">
            <a:latin typeface="+mj-lt"/>
            <a:cs typeface="Segoe UI Semilight" panose="020B0402040204020203" pitchFamily="34" charset="0"/>
          </a:endParaRPr>
        </a:p>
        <a:p>
          <a:r>
            <a:rPr lang="en-NZ" sz="1200" b="0" i="0" baseline="0">
              <a:latin typeface="+mj-lt"/>
              <a:cs typeface="Segoe UI Semilight" panose="020B0402040204020203" pitchFamily="34" charset="0"/>
            </a:rPr>
            <a:t>In Scenario 2, with a cap of 1,700 hours on the overall schedule, Scenario 1's optimal solution is no longer feasible. To comply with the cap, the model needs to select flights sequences 1, 5, and 6. Sequences 5 and 6 are more expensive, leading to a total cost of 20.</a:t>
          </a:r>
          <a:endParaRPr lang="en-NZ" sz="1100">
            <a:latin typeface="+mj-lt"/>
            <a:cs typeface="Segoe UI Semilight" panose="020B0402040204020203"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4349E723-3BE3-45EE-90BD-A234F82ED0CB}"/>
            </a:ext>
          </a:extLst>
        </xdr:cNvPr>
        <xdr:cNvSpPr txBox="1"/>
      </xdr:nvSpPr>
      <xdr:spPr>
        <a:xfrm>
          <a:off x="2190750" y="676275"/>
          <a:ext cx="7429500" cy="481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6C7C-F2A9-46DD-A126-9EF2FB1344E4}">
  <sheetPr>
    <pageSetUpPr fitToPage="1"/>
  </sheetPr>
  <dimension ref="A1:L26"/>
  <sheetViews>
    <sheetView showGridLines="0" tabSelected="1" zoomScaleNormal="100" workbookViewId="0">
      <selection activeCell="A2" sqref="A2"/>
    </sheetView>
  </sheetViews>
  <sheetFormatPr defaultColWidth="0" defaultRowHeight="15" zeroHeight="1" x14ac:dyDescent="0.25"/>
  <cols>
    <col min="1" max="10" width="9" customWidth="1"/>
    <col min="11" max="11" width="17.75" customWidth="1"/>
    <col min="12" max="12" width="2.5" customWidth="1"/>
    <col min="13" max="16384" width="8" hidden="1"/>
  </cols>
  <sheetData>
    <row r="1" spans="1:11" ht="21" x14ac:dyDescent="0.35">
      <c r="A1" s="10" t="s">
        <v>9</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13" t="s">
        <v>12</v>
      </c>
    </row>
    <row r="12" spans="1:11" x14ac:dyDescent="0.25"/>
    <row r="13" spans="1:11" x14ac:dyDescent="0.25"/>
    <row r="14" spans="1:11" x14ac:dyDescent="0.25"/>
    <row r="15" spans="1:11" ht="15.75" x14ac:dyDescent="0.25">
      <c r="K15" s="11" t="s">
        <v>3</v>
      </c>
    </row>
    <row r="16" spans="1:11" x14ac:dyDescent="0.25">
      <c r="K16" s="3" t="s">
        <v>5</v>
      </c>
    </row>
    <row r="17" spans="11:11" x14ac:dyDescent="0.25">
      <c r="K17" s="4" t="s">
        <v>6</v>
      </c>
    </row>
    <row r="18" spans="11:11" x14ac:dyDescent="0.25">
      <c r="K18" s="6" t="s">
        <v>7</v>
      </c>
    </row>
    <row r="19" spans="11:11" x14ac:dyDescent="0.25">
      <c r="K19" s="18" t="s">
        <v>16</v>
      </c>
    </row>
    <row r="20" spans="11:11" x14ac:dyDescent="0.25">
      <c r="K20" s="5" t="s">
        <v>10</v>
      </c>
    </row>
    <row r="21" spans="11:11" x14ac:dyDescent="0.25">
      <c r="K21" s="8" t="s">
        <v>8</v>
      </c>
    </row>
    <row r="22" spans="11:11" x14ac:dyDescent="0.25"/>
    <row r="23" spans="11:11" ht="15.75" x14ac:dyDescent="0.25">
      <c r="K23" s="11" t="s">
        <v>4</v>
      </c>
    </row>
    <row r="24" spans="11:11" x14ac:dyDescent="0.25">
      <c r="K24" t="s">
        <v>38</v>
      </c>
    </row>
    <row r="25" spans="11:11" x14ac:dyDescent="0.25">
      <c r="K25" s="12">
        <v>44386</v>
      </c>
    </row>
    <row r="26" spans="11:11" x14ac:dyDescent="0.25"/>
  </sheetData>
  <hyperlinks>
    <hyperlink ref="K11" r:id="rId1" xr:uid="{89BBA00B-48F7-4111-A942-44FF0006F910}"/>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09131-67DB-4CBC-952C-6D5AAA92435D}">
  <sheetPr>
    <pageSetUpPr fitToPage="1"/>
  </sheetPr>
  <dimension ref="A1:U35"/>
  <sheetViews>
    <sheetView showGridLines="0" workbookViewId="0">
      <selection activeCell="A2" sqref="A2"/>
    </sheetView>
  </sheetViews>
  <sheetFormatPr defaultColWidth="0" defaultRowHeight="15" zeroHeight="1" x14ac:dyDescent="0.25"/>
  <cols>
    <col min="1" max="1" width="18.75" style="19" customWidth="1"/>
    <col min="2" max="10" width="6.25" style="19" customWidth="1"/>
    <col min="11" max="11" width="3.75" style="19" customWidth="1"/>
    <col min="12" max="20" width="7.375" style="19" customWidth="1"/>
    <col min="21" max="21" width="2.5" style="19" customWidth="1"/>
    <col min="22" max="16384" width="9" style="19" hidden="1"/>
  </cols>
  <sheetData>
    <row r="1" spans="1:20" ht="21" x14ac:dyDescent="0.35">
      <c r="A1" s="10" t="s">
        <v>35</v>
      </c>
      <c r="B1" s="21"/>
      <c r="C1" s="21"/>
      <c r="D1" s="21"/>
      <c r="E1" s="21"/>
      <c r="F1" s="21"/>
      <c r="G1" s="21"/>
      <c r="H1" s="21"/>
      <c r="I1" s="21"/>
      <c r="J1" s="21"/>
      <c r="K1" s="21"/>
    </row>
    <row r="2" spans="1:20" x14ac:dyDescent="0.25">
      <c r="A2" s="21"/>
      <c r="B2" s="21"/>
      <c r="C2" s="21"/>
      <c r="D2" s="21"/>
      <c r="E2" s="21"/>
      <c r="F2" s="21"/>
      <c r="G2" s="21"/>
      <c r="H2" s="21"/>
      <c r="I2" s="21"/>
      <c r="J2" s="21"/>
      <c r="K2" s="21"/>
    </row>
    <row r="3" spans="1:20" ht="17.25" x14ac:dyDescent="0.3">
      <c r="A3" s="9" t="s">
        <v>0</v>
      </c>
      <c r="B3" s="9"/>
      <c r="C3" s="24"/>
      <c r="D3" s="21"/>
      <c r="E3" s="21"/>
      <c r="F3" s="21"/>
      <c r="G3" s="21"/>
      <c r="H3" s="21"/>
      <c r="I3" s="21"/>
      <c r="J3" s="21"/>
      <c r="K3" s="21"/>
      <c r="L3" s="9" t="s">
        <v>11</v>
      </c>
      <c r="M3" s="9"/>
      <c r="N3" s="9"/>
      <c r="O3" s="9"/>
      <c r="P3" s="9"/>
      <c r="Q3" s="9"/>
      <c r="R3" s="9"/>
      <c r="S3" s="9"/>
      <c r="T3" s="9"/>
    </row>
    <row r="4" spans="1:20" x14ac:dyDescent="0.25">
      <c r="A4" s="1" t="s">
        <v>39</v>
      </c>
      <c r="B4" s="23">
        <v>1700</v>
      </c>
      <c r="C4" s="21" t="s">
        <v>36</v>
      </c>
      <c r="D4" s="21"/>
      <c r="E4" s="21"/>
      <c r="F4" s="21"/>
      <c r="G4" s="21"/>
      <c r="H4" s="21"/>
      <c r="I4" s="21"/>
      <c r="J4" s="21"/>
      <c r="K4" s="21"/>
    </row>
    <row r="5" spans="1:20" x14ac:dyDescent="0.25">
      <c r="A5" s="1"/>
      <c r="B5" s="21"/>
      <c r="C5" s="21"/>
      <c r="D5" s="21"/>
      <c r="E5" s="21"/>
      <c r="F5" s="21"/>
      <c r="G5" s="21"/>
      <c r="H5" s="21"/>
      <c r="I5" s="21"/>
      <c r="J5" s="21"/>
      <c r="K5" s="21"/>
    </row>
    <row r="6" spans="1:20" ht="17.25" x14ac:dyDescent="0.3">
      <c r="A6" s="9" t="s">
        <v>5</v>
      </c>
      <c r="B6" s="24"/>
      <c r="C6" s="24"/>
      <c r="D6" s="24"/>
      <c r="E6" s="24"/>
      <c r="F6" s="24"/>
      <c r="G6" s="24"/>
      <c r="H6" s="24"/>
      <c r="I6" s="24"/>
      <c r="J6" s="24"/>
      <c r="K6" s="21"/>
    </row>
    <row r="7" spans="1:20" x14ac:dyDescent="0.25">
      <c r="A7" s="22"/>
      <c r="B7" s="21"/>
      <c r="C7" s="21"/>
      <c r="D7" s="21"/>
      <c r="E7" s="21"/>
      <c r="F7" s="21"/>
      <c r="G7" s="21"/>
      <c r="H7" s="21"/>
      <c r="I7" s="21"/>
      <c r="J7" s="21"/>
    </row>
    <row r="8" spans="1:20" ht="15.75" x14ac:dyDescent="0.25">
      <c r="A8" s="29" t="s">
        <v>34</v>
      </c>
      <c r="B8" s="27" t="s">
        <v>19</v>
      </c>
      <c r="C8" s="27"/>
      <c r="D8" s="27"/>
      <c r="E8" s="27"/>
      <c r="F8" s="27"/>
      <c r="G8" s="27"/>
      <c r="H8" s="27"/>
      <c r="I8" s="27"/>
      <c r="J8" s="27"/>
    </row>
    <row r="9" spans="1:20" x14ac:dyDescent="0.25">
      <c r="A9" s="31" t="s">
        <v>33</v>
      </c>
      <c r="B9" s="32">
        <v>1</v>
      </c>
      <c r="C9" s="32">
        <v>2</v>
      </c>
      <c r="D9" s="32">
        <v>3</v>
      </c>
      <c r="E9" s="32">
        <v>4</v>
      </c>
      <c r="F9" s="32">
        <v>5</v>
      </c>
      <c r="G9" s="32">
        <v>6</v>
      </c>
      <c r="H9" s="32">
        <v>7</v>
      </c>
      <c r="I9" s="32">
        <v>8</v>
      </c>
      <c r="J9" s="33" t="s">
        <v>32</v>
      </c>
    </row>
    <row r="10" spans="1:20" x14ac:dyDescent="0.25">
      <c r="A10" s="25" t="s">
        <v>31</v>
      </c>
      <c r="B10" s="23">
        <v>1</v>
      </c>
      <c r="C10" s="23">
        <v>0</v>
      </c>
      <c r="D10" s="23">
        <v>0</v>
      </c>
      <c r="E10" s="23">
        <v>1</v>
      </c>
      <c r="F10" s="23">
        <v>0</v>
      </c>
      <c r="G10" s="23">
        <v>0</v>
      </c>
      <c r="H10" s="23">
        <v>1</v>
      </c>
      <c r="I10" s="23">
        <v>0</v>
      </c>
      <c r="J10" s="28">
        <f t="shared" ref="J10:J19" si="0">SUMPRODUCT(B10:I10,vSelection)</f>
        <v>1</v>
      </c>
    </row>
    <row r="11" spans="1:20" x14ac:dyDescent="0.25">
      <c r="A11" s="25" t="s">
        <v>30</v>
      </c>
      <c r="B11" s="23">
        <v>0</v>
      </c>
      <c r="C11" s="23">
        <v>1</v>
      </c>
      <c r="D11" s="23">
        <v>0</v>
      </c>
      <c r="E11" s="23">
        <v>0</v>
      </c>
      <c r="F11" s="23">
        <v>1</v>
      </c>
      <c r="G11" s="23">
        <v>0</v>
      </c>
      <c r="H11" s="23">
        <v>0</v>
      </c>
      <c r="I11" s="23">
        <v>0</v>
      </c>
      <c r="J11" s="28">
        <f t="shared" si="0"/>
        <v>1</v>
      </c>
    </row>
    <row r="12" spans="1:20" x14ac:dyDescent="0.25">
      <c r="A12" s="25" t="s">
        <v>29</v>
      </c>
      <c r="B12" s="23">
        <v>0</v>
      </c>
      <c r="C12" s="23">
        <v>0</v>
      </c>
      <c r="D12" s="23">
        <v>1</v>
      </c>
      <c r="E12" s="23">
        <v>0</v>
      </c>
      <c r="F12" s="23">
        <v>0</v>
      </c>
      <c r="G12" s="23">
        <v>1</v>
      </c>
      <c r="H12" s="23">
        <v>0</v>
      </c>
      <c r="I12" s="23">
        <v>1</v>
      </c>
      <c r="J12" s="28">
        <f t="shared" si="0"/>
        <v>1</v>
      </c>
    </row>
    <row r="13" spans="1:20" x14ac:dyDescent="0.25">
      <c r="A13" s="25" t="s">
        <v>28</v>
      </c>
      <c r="B13" s="23">
        <v>1</v>
      </c>
      <c r="C13" s="23">
        <v>0</v>
      </c>
      <c r="D13" s="23">
        <v>0</v>
      </c>
      <c r="E13" s="23">
        <v>1</v>
      </c>
      <c r="F13" s="23">
        <v>0</v>
      </c>
      <c r="G13" s="23">
        <v>0</v>
      </c>
      <c r="H13" s="23">
        <v>0</v>
      </c>
      <c r="I13" s="23">
        <v>0</v>
      </c>
      <c r="J13" s="28">
        <f t="shared" si="0"/>
        <v>1</v>
      </c>
    </row>
    <row r="14" spans="1:20" x14ac:dyDescent="0.25">
      <c r="A14" s="25" t="s">
        <v>27</v>
      </c>
      <c r="B14" s="23">
        <v>0</v>
      </c>
      <c r="C14" s="23">
        <v>0</v>
      </c>
      <c r="D14" s="23">
        <v>1</v>
      </c>
      <c r="E14" s="23">
        <v>1</v>
      </c>
      <c r="F14" s="23">
        <v>0</v>
      </c>
      <c r="G14" s="23">
        <v>1</v>
      </c>
      <c r="H14" s="23">
        <v>0</v>
      </c>
      <c r="I14" s="23">
        <v>0</v>
      </c>
      <c r="J14" s="28">
        <f t="shared" si="0"/>
        <v>1</v>
      </c>
    </row>
    <row r="15" spans="1:20" x14ac:dyDescent="0.25">
      <c r="A15" s="25" t="s">
        <v>26</v>
      </c>
      <c r="B15" s="23">
        <v>0</v>
      </c>
      <c r="C15" s="23">
        <v>1</v>
      </c>
      <c r="D15" s="23">
        <v>0</v>
      </c>
      <c r="E15" s="23">
        <v>1</v>
      </c>
      <c r="F15" s="23">
        <v>0</v>
      </c>
      <c r="G15" s="23">
        <v>1</v>
      </c>
      <c r="H15" s="23">
        <v>0</v>
      </c>
      <c r="I15" s="23">
        <v>0</v>
      </c>
      <c r="J15" s="28">
        <f t="shared" si="0"/>
        <v>1</v>
      </c>
    </row>
    <row r="16" spans="1:20" x14ac:dyDescent="0.25">
      <c r="A16" s="25" t="s">
        <v>25</v>
      </c>
      <c r="B16" s="23">
        <v>0</v>
      </c>
      <c r="C16" s="23">
        <v>0</v>
      </c>
      <c r="D16" s="23">
        <v>1</v>
      </c>
      <c r="E16" s="23">
        <v>0</v>
      </c>
      <c r="F16" s="23">
        <v>1</v>
      </c>
      <c r="G16" s="23">
        <v>0</v>
      </c>
      <c r="H16" s="23">
        <v>0</v>
      </c>
      <c r="I16" s="23">
        <v>0</v>
      </c>
      <c r="J16" s="28">
        <f t="shared" si="0"/>
        <v>1</v>
      </c>
    </row>
    <row r="17" spans="1:16" x14ac:dyDescent="0.25">
      <c r="A17" s="25" t="s">
        <v>24</v>
      </c>
      <c r="B17" s="23">
        <v>0</v>
      </c>
      <c r="C17" s="23">
        <v>0</v>
      </c>
      <c r="D17" s="23">
        <v>1</v>
      </c>
      <c r="E17" s="23">
        <v>0</v>
      </c>
      <c r="F17" s="23">
        <v>1</v>
      </c>
      <c r="G17" s="23">
        <v>0</v>
      </c>
      <c r="H17" s="23">
        <v>1</v>
      </c>
      <c r="I17" s="23">
        <v>0</v>
      </c>
      <c r="J17" s="28">
        <f t="shared" si="0"/>
        <v>1</v>
      </c>
    </row>
    <row r="18" spans="1:16" x14ac:dyDescent="0.25">
      <c r="A18" s="25" t="s">
        <v>23</v>
      </c>
      <c r="B18" s="23">
        <v>0</v>
      </c>
      <c r="C18" s="23">
        <v>1</v>
      </c>
      <c r="D18" s="23">
        <v>0</v>
      </c>
      <c r="E18" s="23">
        <v>1</v>
      </c>
      <c r="F18" s="23">
        <v>0</v>
      </c>
      <c r="G18" s="23">
        <v>1</v>
      </c>
      <c r="H18" s="23">
        <v>0</v>
      </c>
      <c r="I18" s="23">
        <v>0</v>
      </c>
      <c r="J18" s="28">
        <f t="shared" si="0"/>
        <v>1</v>
      </c>
    </row>
    <row r="19" spans="1:16" x14ac:dyDescent="0.25">
      <c r="A19" s="25" t="s">
        <v>22</v>
      </c>
      <c r="B19" s="23">
        <v>1</v>
      </c>
      <c r="C19" s="23">
        <v>0</v>
      </c>
      <c r="D19" s="23">
        <v>0</v>
      </c>
      <c r="E19" s="23">
        <v>0</v>
      </c>
      <c r="F19" s="23">
        <v>0</v>
      </c>
      <c r="G19" s="23">
        <v>0</v>
      </c>
      <c r="H19" s="23">
        <v>0</v>
      </c>
      <c r="I19" s="23">
        <v>1</v>
      </c>
      <c r="J19" s="28">
        <f t="shared" si="0"/>
        <v>1</v>
      </c>
    </row>
    <row r="20" spans="1:16" x14ac:dyDescent="0.25">
      <c r="B20" s="28"/>
      <c r="C20" s="28"/>
      <c r="D20" s="28"/>
      <c r="E20" s="28"/>
      <c r="F20" s="28"/>
      <c r="G20" s="28"/>
      <c r="H20" s="28"/>
      <c r="I20" s="28"/>
      <c r="J20" s="28"/>
    </row>
    <row r="21" spans="1:16" ht="15.75" x14ac:dyDescent="0.25">
      <c r="A21" s="35" t="s">
        <v>21</v>
      </c>
      <c r="B21" s="32">
        <v>1</v>
      </c>
      <c r="C21" s="32">
        <v>2</v>
      </c>
      <c r="D21" s="32">
        <v>3</v>
      </c>
      <c r="E21" s="32">
        <v>4</v>
      </c>
      <c r="F21" s="32">
        <v>5</v>
      </c>
      <c r="G21" s="32">
        <v>6</v>
      </c>
      <c r="H21" s="32">
        <v>7</v>
      </c>
      <c r="I21" s="32">
        <v>8</v>
      </c>
      <c r="J21" s="33" t="s">
        <v>18</v>
      </c>
    </row>
    <row r="22" spans="1:16" x14ac:dyDescent="0.25">
      <c r="A22" s="25" t="s">
        <v>43</v>
      </c>
      <c r="B22" s="23">
        <v>5</v>
      </c>
      <c r="C22" s="23">
        <v>4</v>
      </c>
      <c r="D22" s="23">
        <v>4</v>
      </c>
      <c r="E22" s="23">
        <v>9</v>
      </c>
      <c r="F22" s="23">
        <v>7</v>
      </c>
      <c r="G22" s="23">
        <v>8</v>
      </c>
      <c r="H22" s="23">
        <v>3</v>
      </c>
      <c r="I22" s="23">
        <v>3</v>
      </c>
      <c r="J22" s="28">
        <f>SUM(B22:I22)</f>
        <v>43</v>
      </c>
    </row>
    <row r="23" spans="1:16" x14ac:dyDescent="0.25">
      <c r="A23" s="25" t="s">
        <v>44</v>
      </c>
      <c r="B23" s="23">
        <v>396</v>
      </c>
      <c r="C23" s="23">
        <v>352</v>
      </c>
      <c r="D23" s="23">
        <v>1022</v>
      </c>
      <c r="E23" s="23">
        <v>847</v>
      </c>
      <c r="F23" s="23">
        <v>687</v>
      </c>
      <c r="G23" s="23">
        <v>531</v>
      </c>
      <c r="H23" s="23">
        <v>236</v>
      </c>
      <c r="I23" s="23">
        <v>179</v>
      </c>
      <c r="J23" s="28">
        <f>SUM(B23:I23)</f>
        <v>4250</v>
      </c>
    </row>
    <row r="24" spans="1:16" x14ac:dyDescent="0.25"/>
    <row r="25" spans="1:16" ht="17.25" x14ac:dyDescent="0.3">
      <c r="A25" s="9" t="s">
        <v>37</v>
      </c>
      <c r="B25" s="9"/>
      <c r="C25" s="9"/>
      <c r="D25" s="9"/>
      <c r="E25" s="9"/>
      <c r="F25" s="9"/>
      <c r="G25" s="9"/>
      <c r="H25" s="9"/>
      <c r="I25" s="9"/>
      <c r="J25" s="9"/>
      <c r="P25" s="26"/>
    </row>
    <row r="26" spans="1:16" x14ac:dyDescent="0.25">
      <c r="A26" s="26"/>
      <c r="B26" s="26"/>
      <c r="C26" s="26"/>
      <c r="D26" s="26"/>
      <c r="E26" s="26"/>
      <c r="F26" s="26"/>
      <c r="G26" s="26"/>
      <c r="H26" s="26"/>
      <c r="I26" s="26"/>
      <c r="P26" s="26"/>
    </row>
    <row r="27" spans="1:16" ht="15.75" x14ac:dyDescent="0.25">
      <c r="A27" s="35" t="s">
        <v>20</v>
      </c>
      <c r="B27" s="32">
        <v>1</v>
      </c>
      <c r="C27" s="32">
        <v>2</v>
      </c>
      <c r="D27" s="32">
        <v>3</v>
      </c>
      <c r="E27" s="32">
        <v>4</v>
      </c>
      <c r="F27" s="32">
        <v>5</v>
      </c>
      <c r="G27" s="32">
        <v>6</v>
      </c>
      <c r="H27" s="32">
        <v>7</v>
      </c>
      <c r="I27" s="32">
        <v>8</v>
      </c>
      <c r="J27" s="33" t="s">
        <v>18</v>
      </c>
      <c r="P27" s="30"/>
    </row>
    <row r="28" spans="1:16" x14ac:dyDescent="0.25">
      <c r="A28" s="25" t="s">
        <v>17</v>
      </c>
      <c r="B28" s="34">
        <v>1</v>
      </c>
      <c r="C28" s="34">
        <v>0</v>
      </c>
      <c r="D28" s="34">
        <v>0</v>
      </c>
      <c r="E28" s="34">
        <v>0</v>
      </c>
      <c r="F28" s="34">
        <v>1</v>
      </c>
      <c r="G28" s="34">
        <v>1</v>
      </c>
      <c r="H28" s="34">
        <v>0</v>
      </c>
      <c r="I28" s="34">
        <v>0</v>
      </c>
      <c r="J28" s="28">
        <f>SUM(B28:I28)</f>
        <v>3</v>
      </c>
      <c r="P28" s="30"/>
    </row>
    <row r="29" spans="1:16" x14ac:dyDescent="0.25">
      <c r="A29" s="25"/>
      <c r="B29" s="34"/>
      <c r="C29" s="34"/>
      <c r="D29" s="34"/>
      <c r="E29" s="34"/>
      <c r="F29" s="34"/>
      <c r="G29" s="34"/>
      <c r="H29" s="34"/>
      <c r="I29" s="34"/>
      <c r="J29" s="28"/>
      <c r="P29" s="30"/>
    </row>
    <row r="30" spans="1:16" ht="17.25" x14ac:dyDescent="0.3">
      <c r="A30" s="9" t="s">
        <v>1</v>
      </c>
      <c r="B30" s="9"/>
      <c r="P30" s="30"/>
    </row>
    <row r="31" spans="1:16" x14ac:dyDescent="0.25">
      <c r="C31" s="21"/>
      <c r="D31" s="21"/>
      <c r="E31" s="21"/>
      <c r="F31" s="21"/>
      <c r="G31" s="21"/>
      <c r="H31" s="21"/>
      <c r="I31" s="21"/>
      <c r="J31" s="21"/>
      <c r="P31" s="26"/>
    </row>
    <row r="32" spans="1:16" ht="15.75" x14ac:dyDescent="0.25">
      <c r="A32" s="35" t="s">
        <v>40</v>
      </c>
      <c r="B32" s="33" t="s">
        <v>18</v>
      </c>
    </row>
    <row r="33" spans="1:10" x14ac:dyDescent="0.25">
      <c r="A33" s="25" t="s">
        <v>43</v>
      </c>
      <c r="B33" s="28">
        <f>SUMPRODUCT(SequenceCosts,vSelection)</f>
        <v>20</v>
      </c>
      <c r="I33" s="20"/>
      <c r="J33" s="20"/>
    </row>
    <row r="34" spans="1:10" x14ac:dyDescent="0.25">
      <c r="A34" s="25" t="s">
        <v>44</v>
      </c>
      <c r="B34" s="28">
        <f>SUMPRODUCT(SequenceDurations,vSelection)</f>
        <v>1614</v>
      </c>
    </row>
    <row r="35" spans="1:10" x14ac:dyDescent="0.25"/>
  </sheetData>
  <pageMargins left="0.59055118110236227" right="0.59055118110236227" top="0.59055118110236227" bottom="0.59055118110236227" header="0.31496062992125984" footer="0.31496062992125984"/>
  <pageSetup paperSize="9" scale="92" orientation="landscape" horizontalDpi="0" verticalDpi="0" r:id="rId1"/>
  <headerFooter>
    <oddFooter>&amp;LFile: &amp;F, Worksheet: &amp;A&amp;CPage &amp;P of &amp;N&amp;RCopyright www.solvermax.com</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10933-EC80-4274-9509-B30F2956C5A0}">
  <sheetPr>
    <pageSetUpPr fitToPage="1"/>
  </sheetPr>
  <dimension ref="A1:Q25"/>
  <sheetViews>
    <sheetView showGridLines="0" zoomScaleNormal="100" workbookViewId="0">
      <selection activeCell="A2" sqref="A2"/>
    </sheetView>
  </sheetViews>
  <sheetFormatPr defaultColWidth="0" defaultRowHeight="15" zeroHeight="1" x14ac:dyDescent="0.25"/>
  <cols>
    <col min="1" max="1" width="18.75" customWidth="1"/>
    <col min="2" max="2" width="7.5" customWidth="1"/>
    <col min="3" max="3" width="3.75" customWidth="1"/>
    <col min="4" max="14" width="9" customWidth="1"/>
    <col min="15" max="15" width="2.5" customWidth="1"/>
    <col min="16" max="17" width="0" hidden="1" customWidth="1"/>
    <col min="18" max="16384" width="8" hidden="1"/>
  </cols>
  <sheetData>
    <row r="1" spans="1:14" ht="21" x14ac:dyDescent="0.35">
      <c r="A1" s="10" t="s">
        <v>2</v>
      </c>
    </row>
    <row r="2" spans="1:14" x14ac:dyDescent="0.25"/>
    <row r="3" spans="1:14" ht="17.25" x14ac:dyDescent="0.3">
      <c r="A3" s="9" t="s">
        <v>41</v>
      </c>
      <c r="B3" s="17"/>
      <c r="D3" s="9" t="s">
        <v>11</v>
      </c>
      <c r="E3" s="9"/>
      <c r="F3" s="9"/>
      <c r="G3" s="9"/>
      <c r="H3" s="9"/>
      <c r="I3" s="9"/>
      <c r="J3" s="9"/>
      <c r="K3" s="9"/>
      <c r="L3" s="9"/>
      <c r="M3" s="9"/>
      <c r="N3" s="9"/>
    </row>
    <row r="4" spans="1:14" x14ac:dyDescent="0.25"/>
    <row r="5" spans="1:14" ht="15.75" x14ac:dyDescent="0.25">
      <c r="A5" s="35" t="s">
        <v>40</v>
      </c>
      <c r="B5" s="33" t="s">
        <v>18</v>
      </c>
    </row>
    <row r="6" spans="1:14" x14ac:dyDescent="0.25">
      <c r="A6" s="25" t="s">
        <v>43</v>
      </c>
      <c r="B6" s="36">
        <v>13</v>
      </c>
    </row>
    <row r="7" spans="1:14" x14ac:dyDescent="0.25">
      <c r="A7" s="25" t="s">
        <v>44</v>
      </c>
      <c r="B7" s="36">
        <v>1770</v>
      </c>
      <c r="C7" s="2"/>
    </row>
    <row r="8" spans="1:14" x14ac:dyDescent="0.25">
      <c r="C8" s="2"/>
    </row>
    <row r="9" spans="1:14" x14ac:dyDescent="0.25">
      <c r="C9" s="2"/>
    </row>
    <row r="10" spans="1:14" ht="17.25" x14ac:dyDescent="0.3">
      <c r="A10" s="9" t="s">
        <v>42</v>
      </c>
      <c r="B10" s="17"/>
      <c r="C10" s="2"/>
    </row>
    <row r="11" spans="1:14" x14ac:dyDescent="0.25">
      <c r="C11" s="2"/>
    </row>
    <row r="12" spans="1:14" ht="15.75" x14ac:dyDescent="0.25">
      <c r="A12" s="35" t="s">
        <v>40</v>
      </c>
      <c r="B12" s="33" t="s">
        <v>18</v>
      </c>
      <c r="C12" s="2"/>
    </row>
    <row r="13" spans="1:14" x14ac:dyDescent="0.25">
      <c r="A13" s="25" t="s">
        <v>43</v>
      </c>
      <c r="B13" s="36">
        <v>20</v>
      </c>
      <c r="C13" s="2"/>
    </row>
    <row r="14" spans="1:14" x14ac:dyDescent="0.25">
      <c r="A14" s="25" t="s">
        <v>44</v>
      </c>
      <c r="B14" s="36">
        <v>1614</v>
      </c>
      <c r="C14" s="2"/>
    </row>
    <row r="15" spans="1:14" x14ac:dyDescent="0.25">
      <c r="C15" s="2"/>
    </row>
    <row r="16" spans="1:14" hidden="1" x14ac:dyDescent="0.25">
      <c r="C16" s="2"/>
    </row>
    <row r="17" spans="3:3" hidden="1" x14ac:dyDescent="0.25">
      <c r="C17" s="2"/>
    </row>
    <row r="18" spans="3:3" hidden="1" x14ac:dyDescent="0.25">
      <c r="C18" s="2"/>
    </row>
    <row r="19" spans="3:3" hidden="1" x14ac:dyDescent="0.25">
      <c r="C19" s="2"/>
    </row>
    <row r="20" spans="3:3" hidden="1" x14ac:dyDescent="0.25">
      <c r="C20" s="2"/>
    </row>
    <row r="21" spans="3:3" hidden="1" x14ac:dyDescent="0.25">
      <c r="C21" s="2"/>
    </row>
    <row r="22" spans="3:3" hidden="1" x14ac:dyDescent="0.25">
      <c r="C22" s="2"/>
    </row>
    <row r="23" spans="3:3" hidden="1" x14ac:dyDescent="0.25">
      <c r="C23" s="7"/>
    </row>
    <row r="24" spans="3:3" hidden="1" x14ac:dyDescent="0.25">
      <c r="C24" s="7"/>
    </row>
    <row r="25" spans="3:3" hidden="1" x14ac:dyDescent="0.25">
      <c r="C25" s="7"/>
    </row>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B9B-8873-46F5-A3F9-6C176FADD509}">
  <dimension ref="A1:Q30"/>
  <sheetViews>
    <sheetView showGridLines="0" workbookViewId="0">
      <selection activeCell="A2" sqref="A2"/>
    </sheetView>
  </sheetViews>
  <sheetFormatPr defaultColWidth="0" defaultRowHeight="15" zeroHeight="1" x14ac:dyDescent="0.25"/>
  <cols>
    <col min="1" max="2" width="12.5" style="14" customWidth="1"/>
    <col min="3" max="3" width="3.75" style="14" customWidth="1"/>
    <col min="4" max="16" width="7.5" style="14" customWidth="1"/>
    <col min="17" max="17" width="2.5" style="14" customWidth="1"/>
    <col min="18" max="16384" width="9" style="14" hidden="1"/>
  </cols>
  <sheetData>
    <row r="1" spans="1:16" ht="21" x14ac:dyDescent="0.35">
      <c r="A1" s="10" t="s">
        <v>13</v>
      </c>
    </row>
    <row r="2" spans="1:16" x14ac:dyDescent="0.25"/>
    <row r="3" spans="1:16" ht="17.25" x14ac:dyDescent="0.3">
      <c r="A3" s="9" t="s">
        <v>14</v>
      </c>
      <c r="B3" s="9"/>
      <c r="D3" s="9" t="s">
        <v>15</v>
      </c>
      <c r="E3" s="15"/>
      <c r="F3" s="15"/>
      <c r="G3" s="15"/>
      <c r="H3" s="15"/>
      <c r="I3" s="15"/>
      <c r="J3" s="15"/>
      <c r="K3" s="15"/>
      <c r="L3" s="15"/>
      <c r="M3" s="15"/>
      <c r="N3" s="15"/>
      <c r="O3" s="15"/>
      <c r="P3" s="15"/>
    </row>
    <row r="4" spans="1:16" x14ac:dyDescent="0.25">
      <c r="A4"/>
      <c r="B4" s="4"/>
      <c r="D4" s="16"/>
      <c r="E4" s="16"/>
      <c r="F4" s="16"/>
      <c r="G4" s="16"/>
      <c r="H4" s="16"/>
      <c r="I4" s="16"/>
      <c r="J4" s="16"/>
      <c r="K4" s="16"/>
      <c r="L4" s="16"/>
      <c r="M4" s="16"/>
      <c r="N4" s="16"/>
      <c r="O4" s="16"/>
      <c r="P4" s="16"/>
    </row>
    <row r="5" spans="1:16" x14ac:dyDescent="0.25">
      <c r="A5"/>
      <c r="B5"/>
      <c r="D5" s="16"/>
      <c r="E5" s="16"/>
      <c r="F5" s="16"/>
      <c r="G5" s="16"/>
      <c r="H5" s="16"/>
      <c r="I5" s="16"/>
      <c r="J5" s="16"/>
      <c r="K5" s="16"/>
      <c r="L5" s="16"/>
      <c r="M5" s="16"/>
      <c r="N5" s="16"/>
      <c r="O5" s="16"/>
      <c r="P5" s="16"/>
    </row>
    <row r="6" spans="1:16" x14ac:dyDescent="0.25">
      <c r="A6"/>
      <c r="B6"/>
      <c r="D6" s="16"/>
      <c r="E6" s="16"/>
      <c r="F6" s="16"/>
      <c r="G6" s="16"/>
      <c r="H6" s="16"/>
      <c r="I6" s="16"/>
      <c r="J6" s="16"/>
      <c r="K6" s="16"/>
      <c r="L6" s="16"/>
      <c r="M6" s="16"/>
      <c r="N6" s="16"/>
      <c r="O6" s="16"/>
      <c r="P6" s="16"/>
    </row>
    <row r="7" spans="1:16" x14ac:dyDescent="0.25">
      <c r="A7"/>
      <c r="B7"/>
      <c r="D7" s="16"/>
      <c r="E7" s="16"/>
      <c r="F7" s="16"/>
      <c r="G7" s="16"/>
      <c r="H7" s="16"/>
      <c r="I7" s="16"/>
      <c r="J7" s="16"/>
      <c r="K7" s="16"/>
      <c r="L7" s="16"/>
      <c r="M7" s="16"/>
      <c r="N7" s="16"/>
      <c r="O7" s="16"/>
      <c r="P7" s="16"/>
    </row>
    <row r="8" spans="1:16" x14ac:dyDescent="0.25">
      <c r="A8"/>
      <c r="B8"/>
      <c r="D8" s="16"/>
      <c r="E8" s="16"/>
      <c r="F8" s="16"/>
      <c r="G8" s="16"/>
      <c r="H8" s="16"/>
      <c r="I8" s="16"/>
      <c r="J8" s="16"/>
      <c r="K8" s="16"/>
      <c r="L8" s="16"/>
      <c r="M8" s="16"/>
      <c r="N8" s="16"/>
      <c r="O8" s="16"/>
      <c r="P8" s="16"/>
    </row>
    <row r="9" spans="1:16" x14ac:dyDescent="0.25">
      <c r="A9"/>
      <c r="B9"/>
      <c r="D9" s="16"/>
      <c r="E9" s="16"/>
      <c r="F9" s="16"/>
      <c r="G9" s="16"/>
      <c r="H9" s="16"/>
      <c r="I9" s="16"/>
      <c r="J9" s="16"/>
      <c r="K9" s="16"/>
      <c r="L9" s="16"/>
      <c r="M9" s="16"/>
      <c r="N9" s="16"/>
      <c r="O9" s="16"/>
      <c r="P9" s="16"/>
    </row>
    <row r="10" spans="1:16" x14ac:dyDescent="0.25">
      <c r="A10"/>
      <c r="B10"/>
      <c r="D10" s="16"/>
      <c r="E10" s="16"/>
      <c r="F10" s="16"/>
      <c r="G10" s="16"/>
      <c r="H10" s="16"/>
      <c r="I10" s="16"/>
      <c r="J10" s="16"/>
      <c r="K10" s="16"/>
      <c r="L10" s="16"/>
      <c r="M10" s="16"/>
      <c r="N10" s="16"/>
      <c r="O10" s="16"/>
      <c r="P10" s="16"/>
    </row>
    <row r="11" spans="1:16" x14ac:dyDescent="0.25">
      <c r="A11"/>
      <c r="B11"/>
      <c r="D11" s="16"/>
      <c r="E11" s="16"/>
      <c r="F11" s="16"/>
      <c r="G11" s="16"/>
      <c r="H11" s="16"/>
      <c r="I11" s="16"/>
      <c r="J11" s="16"/>
      <c r="K11" s="16"/>
      <c r="L11" s="16"/>
      <c r="M11" s="16"/>
      <c r="N11" s="16"/>
      <c r="O11" s="16"/>
      <c r="P11" s="16"/>
    </row>
    <row r="12" spans="1:16" x14ac:dyDescent="0.25">
      <c r="A12"/>
      <c r="B12"/>
    </row>
    <row r="13" spans="1:16" x14ac:dyDescent="0.25">
      <c r="A13"/>
      <c r="B13"/>
    </row>
    <row r="14" spans="1:16" x14ac:dyDescent="0.25">
      <c r="A14"/>
      <c r="B14"/>
    </row>
    <row r="15" spans="1:16" x14ac:dyDescent="0.25">
      <c r="A15"/>
      <c r="B15"/>
    </row>
    <row r="16" spans="1:16" x14ac:dyDescent="0.25">
      <c r="A16"/>
      <c r="B16"/>
    </row>
    <row r="17" spans="1:2" x14ac:dyDescent="0.25">
      <c r="A17"/>
      <c r="B17"/>
    </row>
    <row r="18" spans="1:2" x14ac:dyDescent="0.25"/>
    <row r="19" spans="1:2" x14ac:dyDescent="0.25"/>
    <row r="20" spans="1:2" x14ac:dyDescent="0.25"/>
    <row r="21" spans="1:2" x14ac:dyDescent="0.25"/>
    <row r="22" spans="1:2" x14ac:dyDescent="0.25"/>
    <row r="23" spans="1:2" x14ac:dyDescent="0.25"/>
    <row r="24" spans="1:2" x14ac:dyDescent="0.25"/>
    <row r="25" spans="1:2" x14ac:dyDescent="0.25"/>
    <row r="26" spans="1:2" x14ac:dyDescent="0.25"/>
    <row r="27" spans="1:2" x14ac:dyDescent="0.25"/>
    <row r="28" spans="1:2" x14ac:dyDescent="0.25"/>
    <row r="29" spans="1:2" x14ac:dyDescent="0.25"/>
    <row r="30" spans="1:2"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About</vt:lpstr>
      <vt:lpstr>Model</vt:lpstr>
      <vt:lpstr>Analysis</vt:lpstr>
      <vt:lpstr>Control</vt:lpstr>
      <vt:lpstr>dFlightHoursCap</vt:lpstr>
      <vt:lpstr>fCostTotal</vt:lpstr>
      <vt:lpstr>fCover</vt:lpstr>
      <vt:lpstr>fHoursTotal</vt:lpstr>
      <vt:lpstr>About!Print_Area</vt:lpstr>
      <vt:lpstr>Analysis!Print_Area</vt:lpstr>
      <vt:lpstr>Control!Print_Area</vt:lpstr>
      <vt:lpstr>Model!Print_Area</vt:lpstr>
      <vt:lpstr>SequenceCosts</vt:lpstr>
      <vt:lpstr>SequenceDurations</vt:lpstr>
      <vt:lpstr>vSelection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2020-07-08T19:17:45Z</dcterms:created>
  <dcterms:modified xsi:type="dcterms:W3CDTF">2022-02-19T20:27:37Z</dcterms:modified>
</cp:coreProperties>
</file>