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36523_uni_au_dk/Documents/Studie/4. Semester/E4PRJ4/E4PRJ4/Kravspecifikation/Web UI/Dummydata/"/>
    </mc:Choice>
  </mc:AlternateContent>
  <xr:revisionPtr revIDLastSave="37" documentId="8_{E6423CE8-A1F3-4777-B245-051A0350F7B3}" xr6:coauthVersionLast="45" xr6:coauthVersionMax="45" xr10:uidLastSave="{DDE5B867-44FC-4807-9B23-484B795B4BB4}"/>
  <bookViews>
    <workbookView xWindow="-120" yWindow="-120" windowWidth="29040" windowHeight="15840" xr2:uid="{5E433D07-E07B-4534-B240-B640EBA6A69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</calcChain>
</file>

<file path=xl/sharedStrings.xml><?xml version="1.0" encoding="utf-8"?>
<sst xmlns="http://schemas.openxmlformats.org/spreadsheetml/2006/main" count="12" uniqueCount="12">
  <si>
    <t>PH-værdi</t>
  </si>
  <si>
    <t>Lysintensitet</t>
  </si>
  <si>
    <t>PH-setpoint</t>
  </si>
  <si>
    <t>Salt-setpoint</t>
  </si>
  <si>
    <t>Salt-værdi</t>
  </si>
  <si>
    <t>Vand-værdi</t>
  </si>
  <si>
    <t>Temperatur-Setpoint</t>
  </si>
  <si>
    <t>Temperatur-Værdi</t>
  </si>
  <si>
    <t>Nærings-setpoint</t>
  </si>
  <si>
    <t>Nærinsværdi</t>
  </si>
  <si>
    <t>Tid</t>
  </si>
  <si>
    <t>Tollerance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</si>
</sst>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rocent" xfId="1" builtinId="5"/>
  </cellStyles>
  <dxfs count="13"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PH-værd</a:t>
            </a:r>
            <a:r>
              <a:rPr lang="da-DK" sz="1400" b="0" i="0" u="none" strike="noStrike" baseline="0">
                <a:effectLst/>
              </a:rPr>
              <a:t>i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'Ark1'!$B$13</c:f>
              <c:strCache>
                <c:ptCount val="1"/>
                <c:pt idx="0">
                  <c:v>PH-setpoint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'Ark1'!$B$14:$B$109</c:f>
              <c:numCache>
                <c:formatCode>General</c:formatCode>
                <c:ptCount val="96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  <c:pt idx="11">
                  <c:v>7.5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7.5</c:v>
                </c:pt>
                <c:pt idx="80">
                  <c:v>7.5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7.5</c:v>
                </c:pt>
                <c:pt idx="85">
                  <c:v>7.5</c:v>
                </c:pt>
                <c:pt idx="86">
                  <c:v>7.5</c:v>
                </c:pt>
                <c:pt idx="87">
                  <c:v>7.5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7-407A-9485-D6287B753949}"/>
            </c:ext>
          </c:extLst>
        </c:ser>
        <c:ser>
          <c:idx val="1"/>
          <c:order val="1"/>
          <c:tx>
            <c:strRef>
              <c:f>'Ark1'!$C$13</c:f>
              <c:strCache>
                <c:ptCount val="1"/>
                <c:pt idx="0">
                  <c:v>PH-værdi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'Ark1'!$C$14:$C$109</c:f>
              <c:numCache>
                <c:formatCode>0.00</c:formatCode>
                <c:ptCount val="96"/>
                <c:pt idx="0">
                  <c:v>7.5</c:v>
                </c:pt>
                <c:pt idx="1">
                  <c:v>8.0555642477342069</c:v>
                </c:pt>
                <c:pt idx="2">
                  <c:v>8.1676085742072679</c:v>
                </c:pt>
                <c:pt idx="3">
                  <c:v>8.2807959763592152</c:v>
                </c:pt>
                <c:pt idx="4">
                  <c:v>7.9426221078684875</c:v>
                </c:pt>
                <c:pt idx="5">
                  <c:v>7.3736269837840256</c:v>
                </c:pt>
                <c:pt idx="6">
                  <c:v>6.9708416155462585</c:v>
                </c:pt>
                <c:pt idx="7">
                  <c:v>7.0720698236867614</c:v>
                </c:pt>
                <c:pt idx="8">
                  <c:v>7.166520233433439</c:v>
                </c:pt>
                <c:pt idx="9">
                  <c:v>6.9115562652963449</c:v>
                </c:pt>
                <c:pt idx="10">
                  <c:v>6.9725489870328641</c:v>
                </c:pt>
                <c:pt idx="11">
                  <c:v>6.768301500282913</c:v>
                </c:pt>
                <c:pt idx="12">
                  <c:v>7.2884494939654738</c:v>
                </c:pt>
                <c:pt idx="13">
                  <c:v>7.7640133503197744</c:v>
                </c:pt>
                <c:pt idx="14">
                  <c:v>7.7740792101993348</c:v>
                </c:pt>
                <c:pt idx="15">
                  <c:v>8.00355688806129</c:v>
                </c:pt>
                <c:pt idx="16">
                  <c:v>7.5934744911184122</c:v>
                </c:pt>
                <c:pt idx="17">
                  <c:v>7.7461763486304109</c:v>
                </c:pt>
                <c:pt idx="18">
                  <c:v>7.5566835147619633</c:v>
                </c:pt>
                <c:pt idx="19">
                  <c:v>7.8982513646805961</c:v>
                </c:pt>
                <c:pt idx="20">
                  <c:v>7.2277086062295082</c:v>
                </c:pt>
                <c:pt idx="21">
                  <c:v>6.8778778227331401</c:v>
                </c:pt>
                <c:pt idx="22">
                  <c:v>6.769711040833017</c:v>
                </c:pt>
                <c:pt idx="23">
                  <c:v>7.3439540308930269</c:v>
                </c:pt>
                <c:pt idx="24">
                  <c:v>7.3812121339752146</c:v>
                </c:pt>
                <c:pt idx="25">
                  <c:v>7.1465386269617639</c:v>
                </c:pt>
                <c:pt idx="26">
                  <c:v>7.7084846940735652</c:v>
                </c:pt>
                <c:pt idx="27">
                  <c:v>7.4466966229031604</c:v>
                </c:pt>
                <c:pt idx="28">
                  <c:v>7.0074609862127328</c:v>
                </c:pt>
                <c:pt idx="29">
                  <c:v>7.2810057145089413</c:v>
                </c:pt>
                <c:pt idx="30">
                  <c:v>7.4783240300117235</c:v>
                </c:pt>
                <c:pt idx="31">
                  <c:v>7.0586259650042056</c:v>
                </c:pt>
                <c:pt idx="32">
                  <c:v>6.8871895901766242</c:v>
                </c:pt>
                <c:pt idx="33">
                  <c:v>7.3503071211499194</c:v>
                </c:pt>
                <c:pt idx="34">
                  <c:v>7.7710683837225139</c:v>
                </c:pt>
                <c:pt idx="35">
                  <c:v>7.4877661518922531</c:v>
                </c:pt>
                <c:pt idx="36">
                  <c:v>7.3978325535386293</c:v>
                </c:pt>
                <c:pt idx="37">
                  <c:v>7.2320647755614162</c:v>
                </c:pt>
                <c:pt idx="38">
                  <c:v>7.6918986158109739</c:v>
                </c:pt>
                <c:pt idx="39">
                  <c:v>7.296555503773245</c:v>
                </c:pt>
                <c:pt idx="40">
                  <c:v>7.5818533151446674</c:v>
                </c:pt>
                <c:pt idx="41">
                  <c:v>7.3025611857870345</c:v>
                </c:pt>
                <c:pt idx="42">
                  <c:v>7.2943347254347994</c:v>
                </c:pt>
                <c:pt idx="43">
                  <c:v>7.1092144242763728</c:v>
                </c:pt>
                <c:pt idx="44">
                  <c:v>7.1394733929139012</c:v>
                </c:pt>
                <c:pt idx="45">
                  <c:v>7.7481028422699811</c:v>
                </c:pt>
                <c:pt idx="46">
                  <c:v>7.7869714401072905</c:v>
                </c:pt>
                <c:pt idx="47">
                  <c:v>8.0671577210845662</c:v>
                </c:pt>
                <c:pt idx="48">
                  <c:v>7.4974941856044968</c:v>
                </c:pt>
                <c:pt idx="49">
                  <c:v>7.6891165398418684</c:v>
                </c:pt>
                <c:pt idx="50">
                  <c:v>7.91309140346213</c:v>
                </c:pt>
                <c:pt idx="51">
                  <c:v>7.2576678426851657</c:v>
                </c:pt>
                <c:pt idx="52">
                  <c:v>6.9812381652381683</c:v>
                </c:pt>
                <c:pt idx="53">
                  <c:v>6.9891966558541014</c:v>
                </c:pt>
                <c:pt idx="54">
                  <c:v>7.3062563667943303</c:v>
                </c:pt>
                <c:pt idx="55">
                  <c:v>7.6969545068654579</c:v>
                </c:pt>
                <c:pt idx="56">
                  <c:v>7.5663175809523482</c:v>
                </c:pt>
                <c:pt idx="57">
                  <c:v>7.5185029359972022</c:v>
                </c:pt>
                <c:pt idx="58">
                  <c:v>7.2425130659810151</c:v>
                </c:pt>
                <c:pt idx="59">
                  <c:v>7.1664786130207103</c:v>
                </c:pt>
                <c:pt idx="60">
                  <c:v>7.039174189867369</c:v>
                </c:pt>
                <c:pt idx="61">
                  <c:v>7.4140171668294759</c:v>
                </c:pt>
                <c:pt idx="62">
                  <c:v>7.5562415542348846</c:v>
                </c:pt>
                <c:pt idx="63">
                  <c:v>7.4073182336126981</c:v>
                </c:pt>
                <c:pt idx="64">
                  <c:v>7.2196206766441371</c:v>
                </c:pt>
                <c:pt idx="65">
                  <c:v>7.643204838793622</c:v>
                </c:pt>
                <c:pt idx="66">
                  <c:v>7.2818806379732681</c:v>
                </c:pt>
                <c:pt idx="67">
                  <c:v>7.5824923545732101</c:v>
                </c:pt>
                <c:pt idx="68">
                  <c:v>7.4949960654572854</c:v>
                </c:pt>
                <c:pt idx="69">
                  <c:v>7.4670975718973001</c:v>
                </c:pt>
                <c:pt idx="70">
                  <c:v>7.3430696656931786</c:v>
                </c:pt>
                <c:pt idx="71">
                  <c:v>7.6113016948067163</c:v>
                </c:pt>
                <c:pt idx="72">
                  <c:v>7.7015777093358331</c:v>
                </c:pt>
                <c:pt idx="73">
                  <c:v>7.5016167909946594</c:v>
                </c:pt>
                <c:pt idx="74">
                  <c:v>7.8138872139679938</c:v>
                </c:pt>
                <c:pt idx="75">
                  <c:v>7.4852616043857729</c:v>
                </c:pt>
                <c:pt idx="76">
                  <c:v>7.6016030586681484</c:v>
                </c:pt>
                <c:pt idx="77">
                  <c:v>7.740716753059794</c:v>
                </c:pt>
                <c:pt idx="78">
                  <c:v>7.2332044030308893</c:v>
                </c:pt>
                <c:pt idx="79">
                  <c:v>7.5164923101917367</c:v>
                </c:pt>
                <c:pt idx="80">
                  <c:v>7.2288372312500471</c:v>
                </c:pt>
                <c:pt idx="81">
                  <c:v>7.7083762563351392</c:v>
                </c:pt>
                <c:pt idx="82">
                  <c:v>7.2144741361597511</c:v>
                </c:pt>
                <c:pt idx="83">
                  <c:v>6.9595247179574962</c:v>
                </c:pt>
                <c:pt idx="84">
                  <c:v>6.9217682922614898</c:v>
                </c:pt>
                <c:pt idx="85">
                  <c:v>6.9957798061918064</c:v>
                </c:pt>
                <c:pt idx="86">
                  <c:v>7.0103842286349494</c:v>
                </c:pt>
                <c:pt idx="87">
                  <c:v>6.8475075184518825</c:v>
                </c:pt>
                <c:pt idx="88">
                  <c:v>6.8595829726737509</c:v>
                </c:pt>
                <c:pt idx="89">
                  <c:v>7.0368751893857207</c:v>
                </c:pt>
                <c:pt idx="90">
                  <c:v>6.9360897181751557</c:v>
                </c:pt>
                <c:pt idx="91">
                  <c:v>6.8177530652543403</c:v>
                </c:pt>
                <c:pt idx="92">
                  <c:v>7.0884767562716551</c:v>
                </c:pt>
                <c:pt idx="93">
                  <c:v>7.5545681893110253</c:v>
                </c:pt>
                <c:pt idx="94">
                  <c:v>7.5074908490988292</c:v>
                </c:pt>
                <c:pt idx="95">
                  <c:v>7.1586433619172194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7-407A-9485-D6287B75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6160"/>
        <c:axId val="1829173424"/>
      </c:lineChart>
      <c:catAx>
        <c:axId val="1888706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9173424"/>
        <c:crosses val="autoZero"/>
        <c:auto val="1"/>
        <c:lblAlgn val="ctr"/>
        <c:lblOffset val="100"/>
        <c:noMultiLvlLbl val="0"/>
      </c:catAx>
      <c:valAx>
        <c:axId val="182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87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Saltindhold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'Ark1'!$D$13</c:f>
              <c:strCache>
                <c:ptCount val="1"/>
                <c:pt idx="0">
                  <c:v>Salt-setpoint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'Ark1'!$D$14:$D$109</c:f>
              <c:numCache>
                <c:formatCode>General</c:formatCode>
                <c:ptCount val="9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7-4A11-BB1B-37FFEF6164C3}"/>
            </c:ext>
          </c:extLst>
        </c:ser>
        <c:ser>
          <c:idx val="1"/>
          <c:order val="1"/>
          <c:tx>
            <c:strRef>
              <c:f>'Ark1'!$E$13</c:f>
              <c:strCache>
                <c:ptCount val="1"/>
                <c:pt idx="0">
                  <c:v>Salt-værdi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'Ark1'!$E$14:$E$109</c:f>
              <c:numCache>
                <c:formatCode>0.00</c:formatCode>
                <c:ptCount val="96"/>
                <c:pt idx="0" formatCode="0.000">
                  <c:v>30</c:v>
                </c:pt>
                <c:pt idx="1">
                  <c:v>30.425890952696278</c:v>
                </c:pt>
                <c:pt idx="2">
                  <c:v>30.726780661519179</c:v>
                </c:pt>
                <c:pt idx="3">
                  <c:v>30.472105280893789</c:v>
                </c:pt>
                <c:pt idx="4">
                  <c:v>30.767096867897635</c:v>
                </c:pt>
                <c:pt idx="5">
                  <c:v>30.283500423565187</c:v>
                </c:pt>
                <c:pt idx="6">
                  <c:v>29.904230006107468</c:v>
                </c:pt>
                <c:pt idx="7">
                  <c:v>28.965977811449697</c:v>
                </c:pt>
                <c:pt idx="8">
                  <c:v>28.736376709396779</c:v>
                </c:pt>
                <c:pt idx="9">
                  <c:v>29.97766346560585</c:v>
                </c:pt>
                <c:pt idx="10">
                  <c:v>30.352401388582003</c:v>
                </c:pt>
                <c:pt idx="11">
                  <c:v>30.922115680498194</c:v>
                </c:pt>
                <c:pt idx="12">
                  <c:v>29.575503486082575</c:v>
                </c:pt>
                <c:pt idx="13">
                  <c:v>29.919730299936372</c:v>
                </c:pt>
                <c:pt idx="14">
                  <c:v>30.766542648276769</c:v>
                </c:pt>
                <c:pt idx="15">
                  <c:v>29.893564303851818</c:v>
                </c:pt>
                <c:pt idx="16">
                  <c:v>30.365463166102607</c:v>
                </c:pt>
                <c:pt idx="17">
                  <c:v>29.708975584522527</c:v>
                </c:pt>
                <c:pt idx="18">
                  <c:v>29.304459779526905</c:v>
                </c:pt>
                <c:pt idx="19">
                  <c:v>29.198175212081356</c:v>
                </c:pt>
                <c:pt idx="20">
                  <c:v>28.8900416151093</c:v>
                </c:pt>
                <c:pt idx="21">
                  <c:v>29.84008566994369</c:v>
                </c:pt>
                <c:pt idx="22">
                  <c:v>29.034796655801429</c:v>
                </c:pt>
                <c:pt idx="23">
                  <c:v>30.104321895076616</c:v>
                </c:pt>
                <c:pt idx="24">
                  <c:v>30.219137226945321</c:v>
                </c:pt>
                <c:pt idx="25">
                  <c:v>29.699677239323734</c:v>
                </c:pt>
                <c:pt idx="26">
                  <c:v>30.744984468103823</c:v>
                </c:pt>
                <c:pt idx="27">
                  <c:v>31.166062708509795</c:v>
                </c:pt>
                <c:pt idx="28">
                  <c:v>30.2495944534733</c:v>
                </c:pt>
                <c:pt idx="29">
                  <c:v>30.502584347537898</c:v>
                </c:pt>
                <c:pt idx="30">
                  <c:v>30.271599657955917</c:v>
                </c:pt>
                <c:pt idx="31">
                  <c:v>29.856921257269232</c:v>
                </c:pt>
                <c:pt idx="32">
                  <c:v>30.606674617270038</c:v>
                </c:pt>
                <c:pt idx="33">
                  <c:v>30.531022699247572</c:v>
                </c:pt>
                <c:pt idx="34">
                  <c:v>29.536944997816335</c:v>
                </c:pt>
                <c:pt idx="35">
                  <c:v>28.994514726166297</c:v>
                </c:pt>
                <c:pt idx="36">
                  <c:v>28.954800037519579</c:v>
                </c:pt>
                <c:pt idx="37">
                  <c:v>29.514276565652086</c:v>
                </c:pt>
                <c:pt idx="38">
                  <c:v>29.000991829061938</c:v>
                </c:pt>
                <c:pt idx="39">
                  <c:v>28.924719980656725</c:v>
                </c:pt>
                <c:pt idx="40">
                  <c:v>29.087218323774813</c:v>
                </c:pt>
                <c:pt idx="41">
                  <c:v>29.085493470653127</c:v>
                </c:pt>
                <c:pt idx="42">
                  <c:v>29.193455991655991</c:v>
                </c:pt>
                <c:pt idx="43">
                  <c:v>28.832901216499998</c:v>
                </c:pt>
                <c:pt idx="44">
                  <c:v>29.19084433300462</c:v>
                </c:pt>
                <c:pt idx="45">
                  <c:v>29.579012074365707</c:v>
                </c:pt>
                <c:pt idx="46">
                  <c:v>29.273603324794202</c:v>
                </c:pt>
                <c:pt idx="47">
                  <c:v>30.379631409283938</c:v>
                </c:pt>
                <c:pt idx="48">
                  <c:v>29.694629630337992</c:v>
                </c:pt>
                <c:pt idx="49">
                  <c:v>29.298429159625478</c:v>
                </c:pt>
                <c:pt idx="50">
                  <c:v>29.51438735222019</c:v>
                </c:pt>
                <c:pt idx="51">
                  <c:v>29.748210161918358</c:v>
                </c:pt>
                <c:pt idx="52">
                  <c:v>30.735931778736443</c:v>
                </c:pt>
                <c:pt idx="53">
                  <c:v>30.849071488527173</c:v>
                </c:pt>
                <c:pt idx="54">
                  <c:v>29.932539980466913</c:v>
                </c:pt>
                <c:pt idx="55">
                  <c:v>30.485653648236649</c:v>
                </c:pt>
                <c:pt idx="56">
                  <c:v>29.564571921583077</c:v>
                </c:pt>
                <c:pt idx="57">
                  <c:v>28.873976815533005</c:v>
                </c:pt>
                <c:pt idx="58">
                  <c:v>28.837299994852891</c:v>
                </c:pt>
                <c:pt idx="59">
                  <c:v>28.950245729150648</c:v>
                </c:pt>
                <c:pt idx="60">
                  <c:v>30.282168875934296</c:v>
                </c:pt>
                <c:pt idx="61">
                  <c:v>30.23572590722992</c:v>
                </c:pt>
                <c:pt idx="62">
                  <c:v>30.700839543907648</c:v>
                </c:pt>
                <c:pt idx="63">
                  <c:v>30.712524178339017</c:v>
                </c:pt>
                <c:pt idx="64">
                  <c:v>30.227684527069954</c:v>
                </c:pt>
                <c:pt idx="65">
                  <c:v>30.478964763533089</c:v>
                </c:pt>
                <c:pt idx="66">
                  <c:v>31.185644254246007</c:v>
                </c:pt>
                <c:pt idx="67">
                  <c:v>30.702566008322478</c:v>
                </c:pt>
                <c:pt idx="68">
                  <c:v>30.569833756936934</c:v>
                </c:pt>
                <c:pt idx="69">
                  <c:v>30.743263548182135</c:v>
                </c:pt>
                <c:pt idx="70">
                  <c:v>30.197851273612187</c:v>
                </c:pt>
                <c:pt idx="71">
                  <c:v>30.316288645578894</c:v>
                </c:pt>
                <c:pt idx="72">
                  <c:v>29.87733683597493</c:v>
                </c:pt>
                <c:pt idx="73">
                  <c:v>30.248546735630317</c:v>
                </c:pt>
                <c:pt idx="74">
                  <c:v>31.124209088100582</c:v>
                </c:pt>
                <c:pt idx="75">
                  <c:v>29.613611197293316</c:v>
                </c:pt>
                <c:pt idx="76">
                  <c:v>30.278491744683159</c:v>
                </c:pt>
                <c:pt idx="77">
                  <c:v>30.300961036764157</c:v>
                </c:pt>
                <c:pt idx="78">
                  <c:v>29.709679179199732</c:v>
                </c:pt>
                <c:pt idx="79">
                  <c:v>29.427695968177208</c:v>
                </c:pt>
                <c:pt idx="80">
                  <c:v>30.476829511291417</c:v>
                </c:pt>
                <c:pt idx="81">
                  <c:v>30.914393869777399</c:v>
                </c:pt>
                <c:pt idx="82">
                  <c:v>31.004003436996271</c:v>
                </c:pt>
                <c:pt idx="83">
                  <c:v>29.995117802345739</c:v>
                </c:pt>
                <c:pt idx="84">
                  <c:v>29.36064711110496</c:v>
                </c:pt>
                <c:pt idx="85">
                  <c:v>30.015729050907353</c:v>
                </c:pt>
                <c:pt idx="86">
                  <c:v>29.737076495220755</c:v>
                </c:pt>
                <c:pt idx="87">
                  <c:v>29.366254248514778</c:v>
                </c:pt>
                <c:pt idx="88">
                  <c:v>30.250973938933218</c:v>
                </c:pt>
                <c:pt idx="89">
                  <c:v>30.846271164211416</c:v>
                </c:pt>
                <c:pt idx="90">
                  <c:v>30.339496661708939</c:v>
                </c:pt>
                <c:pt idx="91">
                  <c:v>29.287767167869653</c:v>
                </c:pt>
                <c:pt idx="92">
                  <c:v>29.621960382297779</c:v>
                </c:pt>
                <c:pt idx="93">
                  <c:v>29.319945533586072</c:v>
                </c:pt>
                <c:pt idx="94">
                  <c:v>30.070290742307613</c:v>
                </c:pt>
                <c:pt idx="95">
                  <c:v>29.887367941235681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7-4A11-BB1B-37FFEF616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6160"/>
        <c:axId val="1829173424"/>
      </c:lineChart>
      <c:catAx>
        <c:axId val="1888706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9173424"/>
        <c:crosses val="autoZero"/>
        <c:auto val="1"/>
        <c:lblAlgn val="ctr"/>
        <c:lblOffset val="100"/>
        <c:noMultiLvlLbl val="0"/>
      </c:catAx>
      <c:valAx>
        <c:axId val="182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87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Vandværdi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'Ark1'!$F$13</c:f>
              <c:strCache>
                <c:ptCount val="1"/>
                <c:pt idx="0">
                  <c:v>Vand-værdi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'Ark1'!$F$14:$F$109</c:f>
              <c:numCache>
                <c:formatCode>0.00</c:formatCode>
                <c:ptCount val="96"/>
                <c:pt idx="0" formatCode="0.000">
                  <c:v>1</c:v>
                </c:pt>
                <c:pt idx="1">
                  <c:v>0.99829413647978749</c:v>
                </c:pt>
                <c:pt idx="2">
                  <c:v>0.99398509402535551</c:v>
                </c:pt>
                <c:pt idx="3">
                  <c:v>0.99854419723182009</c:v>
                </c:pt>
                <c:pt idx="4">
                  <c:v>1.0021171024198008</c:v>
                </c:pt>
                <c:pt idx="5">
                  <c:v>0.99390111353626709</c:v>
                </c:pt>
                <c:pt idx="6">
                  <c:v>0.98567645268503423</c:v>
                </c:pt>
                <c:pt idx="7">
                  <c:v>0.97586054214600537</c:v>
                </c:pt>
                <c:pt idx="8">
                  <c:v>0.97741422679719725</c:v>
                </c:pt>
                <c:pt idx="9">
                  <c:v>0.97883674616509886</c:v>
                </c:pt>
                <c:pt idx="10">
                  <c:v>0.9710148303401851</c:v>
                </c:pt>
                <c:pt idx="11">
                  <c:v>0.96713865470283245</c:v>
                </c:pt>
                <c:pt idx="12">
                  <c:v>0.97060866841640636</c:v>
                </c:pt>
                <c:pt idx="13">
                  <c:v>0.96935637990784784</c:v>
                </c:pt>
                <c:pt idx="14">
                  <c:v>0.97579730986470881</c:v>
                </c:pt>
                <c:pt idx="15">
                  <c:v>0.9853464775513896</c:v>
                </c:pt>
                <c:pt idx="16">
                  <c:v>0.97772396460389543</c:v>
                </c:pt>
                <c:pt idx="17">
                  <c:v>0.98532060874910488</c:v>
                </c:pt>
                <c:pt idx="18">
                  <c:v>0.97905526351294037</c:v>
                </c:pt>
                <c:pt idx="19">
                  <c:v>0.98171384749269963</c:v>
                </c:pt>
                <c:pt idx="20">
                  <c:v>0.98987415482806462</c:v>
                </c:pt>
                <c:pt idx="21">
                  <c:v>0.98008444821917184</c:v>
                </c:pt>
                <c:pt idx="22">
                  <c:v>0.98098943155732476</c:v>
                </c:pt>
                <c:pt idx="23">
                  <c:v>0.98888863049131737</c:v>
                </c:pt>
                <c:pt idx="24">
                  <c:v>0.99651586494277489</c:v>
                </c:pt>
                <c:pt idx="25">
                  <c:v>0.98805942116442047</c:v>
                </c:pt>
                <c:pt idx="26">
                  <c:v>0.98837606880209306</c:v>
                </c:pt>
                <c:pt idx="27">
                  <c:v>0.98989061194548633</c:v>
                </c:pt>
                <c:pt idx="28">
                  <c:v>0.98951940614283884</c:v>
                </c:pt>
                <c:pt idx="29">
                  <c:v>0.98414278305580694</c:v>
                </c:pt>
                <c:pt idx="30">
                  <c:v>0.98852079418271166</c:v>
                </c:pt>
                <c:pt idx="31">
                  <c:v>0.99576317927009772</c:v>
                </c:pt>
                <c:pt idx="32">
                  <c:v>0.99693519276087583</c:v>
                </c:pt>
                <c:pt idx="33">
                  <c:v>0.99845509810241484</c:v>
                </c:pt>
                <c:pt idx="34">
                  <c:v>1.0000501504060069</c:v>
                </c:pt>
                <c:pt idx="35">
                  <c:v>1.0003231253604321</c:v>
                </c:pt>
                <c:pt idx="36">
                  <c:v>1.00074648900246</c:v>
                </c:pt>
                <c:pt idx="37">
                  <c:v>0.99646884096241817</c:v>
                </c:pt>
                <c:pt idx="38">
                  <c:v>1.0049504525661799</c:v>
                </c:pt>
                <c:pt idx="39">
                  <c:v>1.014040050986512</c:v>
                </c:pt>
                <c:pt idx="40">
                  <c:v>1.0238508685435981</c:v>
                </c:pt>
                <c:pt idx="41">
                  <c:v>1.0228666188531974</c:v>
                </c:pt>
                <c:pt idx="42">
                  <c:v>1.0202987149443026</c:v>
                </c:pt>
                <c:pt idx="43">
                  <c:v>1.0137612755437075</c:v>
                </c:pt>
                <c:pt idx="44">
                  <c:v>1.0081694853416734</c:v>
                </c:pt>
                <c:pt idx="45">
                  <c:v>1.0105522001820022</c:v>
                </c:pt>
                <c:pt idx="46">
                  <c:v>1.0094927118053374</c:v>
                </c:pt>
                <c:pt idx="47">
                  <c:v>1.0090269072553342</c:v>
                </c:pt>
                <c:pt idx="48">
                  <c:v>1.0156643206605178</c:v>
                </c:pt>
                <c:pt idx="49">
                  <c:v>1.0159190251310659</c:v>
                </c:pt>
                <c:pt idx="50">
                  <c:v>1.0085757383911023</c:v>
                </c:pt>
                <c:pt idx="51">
                  <c:v>1.0036766344760146</c:v>
                </c:pt>
                <c:pt idx="52">
                  <c:v>1.0077438667191319</c:v>
                </c:pt>
                <c:pt idx="53">
                  <c:v>1.011788766860465</c:v>
                </c:pt>
                <c:pt idx="54">
                  <c:v>1.0131883897473628</c:v>
                </c:pt>
                <c:pt idx="55">
                  <c:v>1.010253715432722</c:v>
                </c:pt>
                <c:pt idx="56">
                  <c:v>1.0025925453633628</c:v>
                </c:pt>
                <c:pt idx="57">
                  <c:v>0.99420750432631544</c:v>
                </c:pt>
                <c:pt idx="58">
                  <c:v>1.0013497748142781</c:v>
                </c:pt>
                <c:pt idx="59">
                  <c:v>1.0106572365511552</c:v>
                </c:pt>
                <c:pt idx="60">
                  <c:v>1.0067224746761358</c:v>
                </c:pt>
                <c:pt idx="61">
                  <c:v>1.0140499141661885</c:v>
                </c:pt>
                <c:pt idx="62">
                  <c:v>1.0203021576026217</c:v>
                </c:pt>
                <c:pt idx="63">
                  <c:v>1.0169890148647622</c:v>
                </c:pt>
                <c:pt idx="64">
                  <c:v>1.0260638561922799</c:v>
                </c:pt>
                <c:pt idx="65">
                  <c:v>1.0346917383649741</c:v>
                </c:pt>
                <c:pt idx="66">
                  <c:v>1.033042454100574</c:v>
                </c:pt>
                <c:pt idx="67">
                  <c:v>1.0283402184256769</c:v>
                </c:pt>
                <c:pt idx="68">
                  <c:v>1.021867428057819</c:v>
                </c:pt>
                <c:pt idx="69">
                  <c:v>1.0258072553994457</c:v>
                </c:pt>
                <c:pt idx="70">
                  <c:v>1.033619949252949</c:v>
                </c:pt>
                <c:pt idx="71">
                  <c:v>1.0399729681470244</c:v>
                </c:pt>
                <c:pt idx="72">
                  <c:v>1.0301602322176999</c:v>
                </c:pt>
                <c:pt idx="73">
                  <c:v>1.0233679475854986</c:v>
                </c:pt>
                <c:pt idx="74">
                  <c:v>1.0285882990111113</c:v>
                </c:pt>
                <c:pt idx="75">
                  <c:v>1.024289358419421</c:v>
                </c:pt>
                <c:pt idx="76">
                  <c:v>1.0205109713022562</c:v>
                </c:pt>
                <c:pt idx="77">
                  <c:v>1.0200059373161698</c:v>
                </c:pt>
                <c:pt idx="78">
                  <c:v>1.0224336667258145</c:v>
                </c:pt>
                <c:pt idx="79">
                  <c:v>1.0138429603121972</c:v>
                </c:pt>
                <c:pt idx="80">
                  <c:v>1.0095280688247625</c:v>
                </c:pt>
                <c:pt idx="81">
                  <c:v>1.0132806496203659</c:v>
                </c:pt>
                <c:pt idx="82">
                  <c:v>1.0115518206422798</c:v>
                </c:pt>
                <c:pt idx="83">
                  <c:v>1.0025182398000956</c:v>
                </c:pt>
                <c:pt idx="84">
                  <c:v>0.99674209424016202</c:v>
                </c:pt>
                <c:pt idx="85">
                  <c:v>0.98786763216248019</c:v>
                </c:pt>
                <c:pt idx="86">
                  <c:v>0.98440936756455055</c:v>
                </c:pt>
                <c:pt idx="87">
                  <c:v>0.97858742524845888</c:v>
                </c:pt>
                <c:pt idx="88">
                  <c:v>0.97776959722762691</c:v>
                </c:pt>
                <c:pt idx="89">
                  <c:v>0.97604643973569205</c:v>
                </c:pt>
                <c:pt idx="90">
                  <c:v>0.9707487227159749</c:v>
                </c:pt>
                <c:pt idx="91">
                  <c:v>0.97260906785501533</c:v>
                </c:pt>
                <c:pt idx="92">
                  <c:v>0.96871405280308109</c:v>
                </c:pt>
                <c:pt idx="93">
                  <c:v>0.96337807086079175</c:v>
                </c:pt>
                <c:pt idx="94">
                  <c:v>0.95923853358531519</c:v>
                </c:pt>
                <c:pt idx="95">
                  <c:v>0.96383109957589541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8-4485-9DAA-364D6EAA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6160"/>
        <c:axId val="1829173424"/>
      </c:lineChart>
      <c:catAx>
        <c:axId val="1888706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9173424"/>
        <c:crosses val="autoZero"/>
        <c:auto val="1"/>
        <c:lblAlgn val="ctr"/>
        <c:lblOffset val="100"/>
        <c:noMultiLvlLbl val="0"/>
      </c:catAx>
      <c:valAx>
        <c:axId val="182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87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Temperatur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'Ark1'!$G$13</c:f>
              <c:strCache>
                <c:ptCount val="1"/>
                <c:pt idx="0">
                  <c:v>Temperatur-Setpoint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'Ark1'!$G$14:$G$109</c:f>
              <c:numCache>
                <c:formatCode>General</c:formatCode>
                <c:ptCount val="9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9BE-84CB-B49D6CCB0634}"/>
            </c:ext>
          </c:extLst>
        </c:ser>
        <c:ser>
          <c:idx val="0"/>
          <c:order val="1"/>
          <c:tx>
            <c:strRef>
              <c:f>'Ark1'!$H$13</c:f>
              <c:strCache>
                <c:ptCount val="1"/>
                <c:pt idx="0">
                  <c:v>Temperatur-Værdi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'Ark1'!$H$14:$H$109</c:f>
              <c:numCache>
                <c:formatCode>0.00</c:formatCode>
                <c:ptCount val="96"/>
                <c:pt idx="0" formatCode="0.000">
                  <c:v>27</c:v>
                </c:pt>
                <c:pt idx="1">
                  <c:v>27.59234972665784</c:v>
                </c:pt>
                <c:pt idx="2">
                  <c:v>28.790474842304583</c:v>
                </c:pt>
                <c:pt idx="3">
                  <c:v>29.183789900724534</c:v>
                </c:pt>
                <c:pt idx="4">
                  <c:v>27.897271483507385</c:v>
                </c:pt>
                <c:pt idx="5">
                  <c:v>26.002503584936626</c:v>
                </c:pt>
                <c:pt idx="6">
                  <c:v>25.515855287131956</c:v>
                </c:pt>
                <c:pt idx="7">
                  <c:v>25.480070601669741</c:v>
                </c:pt>
                <c:pt idx="8">
                  <c:v>24.796259165662111</c:v>
                </c:pt>
                <c:pt idx="9">
                  <c:v>27.177734160817838</c:v>
                </c:pt>
                <c:pt idx="10">
                  <c:v>28.498632837038386</c:v>
                </c:pt>
                <c:pt idx="11">
                  <c:v>28.230652433126274</c:v>
                </c:pt>
                <c:pt idx="12">
                  <c:v>27.517013921582755</c:v>
                </c:pt>
                <c:pt idx="13">
                  <c:v>28.240276729014525</c:v>
                </c:pt>
                <c:pt idx="14">
                  <c:v>27.89429714393129</c:v>
                </c:pt>
                <c:pt idx="15">
                  <c:v>28.934035117777679</c:v>
                </c:pt>
                <c:pt idx="16">
                  <c:v>29.428107170852215</c:v>
                </c:pt>
                <c:pt idx="17">
                  <c:v>27.59412049134729</c:v>
                </c:pt>
                <c:pt idx="18">
                  <c:v>27.187717473366455</c:v>
                </c:pt>
                <c:pt idx="19">
                  <c:v>27.611146154778666</c:v>
                </c:pt>
                <c:pt idx="20">
                  <c:v>28.391271365967164</c:v>
                </c:pt>
                <c:pt idx="21">
                  <c:v>27.451933789857506</c:v>
                </c:pt>
                <c:pt idx="22">
                  <c:v>28.572795758911219</c:v>
                </c:pt>
                <c:pt idx="23">
                  <c:v>27.555248083393451</c:v>
                </c:pt>
                <c:pt idx="24">
                  <c:v>26.002623019657776</c:v>
                </c:pt>
                <c:pt idx="25">
                  <c:v>26.166756384287389</c:v>
                </c:pt>
                <c:pt idx="26">
                  <c:v>26.694917164123492</c:v>
                </c:pt>
                <c:pt idx="27">
                  <c:v>25.672742364653562</c:v>
                </c:pt>
                <c:pt idx="28">
                  <c:v>26.564580554330206</c:v>
                </c:pt>
                <c:pt idx="29">
                  <c:v>27.33042358867926</c:v>
                </c:pt>
                <c:pt idx="30">
                  <c:v>26.581305270918364</c:v>
                </c:pt>
                <c:pt idx="31">
                  <c:v>26.942452695172335</c:v>
                </c:pt>
                <c:pt idx="32">
                  <c:v>25.694079313556855</c:v>
                </c:pt>
                <c:pt idx="33">
                  <c:v>24.910531521921705</c:v>
                </c:pt>
                <c:pt idx="34">
                  <c:v>26.867423563999665</c:v>
                </c:pt>
                <c:pt idx="35">
                  <c:v>27.273896656762059</c:v>
                </c:pt>
                <c:pt idx="36">
                  <c:v>26.493809895409811</c:v>
                </c:pt>
                <c:pt idx="37">
                  <c:v>27.049202035660379</c:v>
                </c:pt>
                <c:pt idx="38">
                  <c:v>26.836363831012008</c:v>
                </c:pt>
                <c:pt idx="39">
                  <c:v>28.153825858463996</c:v>
                </c:pt>
                <c:pt idx="40">
                  <c:v>26.394324983912227</c:v>
                </c:pt>
                <c:pt idx="41">
                  <c:v>25.848022608796924</c:v>
                </c:pt>
                <c:pt idx="42">
                  <c:v>27.032561658120905</c:v>
                </c:pt>
                <c:pt idx="43">
                  <c:v>28.160583493924008</c:v>
                </c:pt>
                <c:pt idx="44">
                  <c:v>26.958617441971445</c:v>
                </c:pt>
                <c:pt idx="45">
                  <c:v>27.055086751324161</c:v>
                </c:pt>
                <c:pt idx="46">
                  <c:v>25.860103873566167</c:v>
                </c:pt>
                <c:pt idx="47">
                  <c:v>25.854060121485411</c:v>
                </c:pt>
                <c:pt idx="48">
                  <c:v>27.310435936863897</c:v>
                </c:pt>
                <c:pt idx="49">
                  <c:v>27.443447328184014</c:v>
                </c:pt>
                <c:pt idx="50">
                  <c:v>27.522230447223706</c:v>
                </c:pt>
                <c:pt idx="51">
                  <c:v>26.580837565028929</c:v>
                </c:pt>
                <c:pt idx="52">
                  <c:v>26.180737366699297</c:v>
                </c:pt>
                <c:pt idx="53">
                  <c:v>26.428818865543061</c:v>
                </c:pt>
                <c:pt idx="54">
                  <c:v>26.843274309659126</c:v>
                </c:pt>
                <c:pt idx="55">
                  <c:v>26.169222119908174</c:v>
                </c:pt>
                <c:pt idx="56">
                  <c:v>27.978401715482697</c:v>
                </c:pt>
                <c:pt idx="57">
                  <c:v>28.604680138966906</c:v>
                </c:pt>
                <c:pt idx="58">
                  <c:v>26.888576283927552</c:v>
                </c:pt>
                <c:pt idx="59">
                  <c:v>28.403433418109703</c:v>
                </c:pt>
                <c:pt idx="60">
                  <c:v>29.166945468594722</c:v>
                </c:pt>
                <c:pt idx="61">
                  <c:v>28.10242634579037</c:v>
                </c:pt>
                <c:pt idx="62">
                  <c:v>26.358877823144404</c:v>
                </c:pt>
                <c:pt idx="63">
                  <c:v>25.76113581640071</c:v>
                </c:pt>
                <c:pt idx="64">
                  <c:v>27.049877842334816</c:v>
                </c:pt>
                <c:pt idx="65">
                  <c:v>25.851865397842968</c:v>
                </c:pt>
                <c:pt idx="66">
                  <c:v>27.450291761500289</c:v>
                </c:pt>
                <c:pt idx="67">
                  <c:v>28.522322452837152</c:v>
                </c:pt>
                <c:pt idx="68">
                  <c:v>28.755800615158673</c:v>
                </c:pt>
                <c:pt idx="69">
                  <c:v>27.002620582097009</c:v>
                </c:pt>
                <c:pt idx="70">
                  <c:v>27.05927282089133</c:v>
                </c:pt>
                <c:pt idx="71">
                  <c:v>27.993716137137561</c:v>
                </c:pt>
                <c:pt idx="72">
                  <c:v>26.626609023603301</c:v>
                </c:pt>
                <c:pt idx="73">
                  <c:v>25.587404066080964</c:v>
                </c:pt>
                <c:pt idx="74">
                  <c:v>25.102884428028609</c:v>
                </c:pt>
                <c:pt idx="75">
                  <c:v>26.090770616348074</c:v>
                </c:pt>
                <c:pt idx="76">
                  <c:v>27.026555222047918</c:v>
                </c:pt>
                <c:pt idx="77">
                  <c:v>26.969332104447208</c:v>
                </c:pt>
                <c:pt idx="78">
                  <c:v>25.730813586452769</c:v>
                </c:pt>
                <c:pt idx="79">
                  <c:v>25.75162410602664</c:v>
                </c:pt>
                <c:pt idx="80">
                  <c:v>27.197759689606272</c:v>
                </c:pt>
                <c:pt idx="81">
                  <c:v>26.341148114627295</c:v>
                </c:pt>
                <c:pt idx="82">
                  <c:v>25.497037336720133</c:v>
                </c:pt>
                <c:pt idx="83">
                  <c:v>27.478944223698061</c:v>
                </c:pt>
                <c:pt idx="84">
                  <c:v>26.586133201124952</c:v>
                </c:pt>
                <c:pt idx="85">
                  <c:v>26.756429448823351</c:v>
                </c:pt>
                <c:pt idx="86">
                  <c:v>26.079629419779572</c:v>
                </c:pt>
                <c:pt idx="87">
                  <c:v>25.252886795441395</c:v>
                </c:pt>
                <c:pt idx="88">
                  <c:v>26.50563749452526</c:v>
                </c:pt>
                <c:pt idx="89">
                  <c:v>26.368872727543518</c:v>
                </c:pt>
                <c:pt idx="90">
                  <c:v>27.645918563182484</c:v>
                </c:pt>
                <c:pt idx="91">
                  <c:v>28.401099202737754</c:v>
                </c:pt>
                <c:pt idx="92">
                  <c:v>27.344762245091403</c:v>
                </c:pt>
                <c:pt idx="93">
                  <c:v>26.808331911449748</c:v>
                </c:pt>
                <c:pt idx="94">
                  <c:v>26.870383596696922</c:v>
                </c:pt>
                <c:pt idx="95">
                  <c:v>27.484545412870084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E-49BE-84CB-B49D6CCB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6160"/>
        <c:axId val="1829173424"/>
      </c:lineChart>
      <c:catAx>
        <c:axId val="1888706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9173424"/>
        <c:crosses val="autoZero"/>
        <c:auto val="1"/>
        <c:lblAlgn val="ctr"/>
        <c:lblOffset val="100"/>
        <c:noMultiLvlLbl val="0"/>
      </c:catAx>
      <c:valAx>
        <c:axId val="182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87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Næringsværdi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'Ark1'!$I$13</c:f>
              <c:strCache>
                <c:ptCount val="1"/>
                <c:pt idx="0">
                  <c:v>Nærings-setpoint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'Ark1'!$I$14:$I$109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6-4FC3-A3CA-04562B895BEF}"/>
            </c:ext>
          </c:extLst>
        </c:ser>
        <c:ser>
          <c:idx val="0"/>
          <c:order val="1"/>
          <c:tx>
            <c:strRef>
              <c:f>'Ark1'!$J$13</c:f>
              <c:strCache>
                <c:ptCount val="1"/>
                <c:pt idx="0">
                  <c:v>Nærinsværdi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'Ark1'!$J$14:$J$109</c:f>
              <c:numCache>
                <c:formatCode>0.00</c:formatCode>
                <c:ptCount val="96"/>
                <c:pt idx="0" formatCode="0.000">
                  <c:v>1</c:v>
                </c:pt>
                <c:pt idx="1">
                  <c:v>1.0015910365186291</c:v>
                </c:pt>
                <c:pt idx="2" formatCode="0.000">
                  <c:v>0.97693089152847656</c:v>
                </c:pt>
                <c:pt idx="3" formatCode="0.000">
                  <c:v>0.99170138790386508</c:v>
                </c:pt>
                <c:pt idx="4" formatCode="0.000">
                  <c:v>1.0815963886035065</c:v>
                </c:pt>
                <c:pt idx="5" formatCode="0.000">
                  <c:v>1.133724848722456</c:v>
                </c:pt>
                <c:pt idx="6" formatCode="0.000">
                  <c:v>1.1310511785662292</c:v>
                </c:pt>
                <c:pt idx="7" formatCode="0.000">
                  <c:v>1.0472756691936167</c:v>
                </c:pt>
                <c:pt idx="8" formatCode="0.000">
                  <c:v>1.0172331835229182</c:v>
                </c:pt>
                <c:pt idx="9" formatCode="0.000">
                  <c:v>1.0088295554838385</c:v>
                </c:pt>
                <c:pt idx="10" formatCode="0.000">
                  <c:v>0.91126454936873769</c:v>
                </c:pt>
                <c:pt idx="11" formatCode="0.000">
                  <c:v>0.87639563420707622</c:v>
                </c:pt>
                <c:pt idx="12" formatCode="0.000">
                  <c:v>0.89886945764083892</c:v>
                </c:pt>
                <c:pt idx="13" formatCode="0.000">
                  <c:v>0.86395848032423161</c:v>
                </c:pt>
                <c:pt idx="14" formatCode="0.000">
                  <c:v>0.94366630383957817</c:v>
                </c:pt>
                <c:pt idx="15" formatCode="0.000">
                  <c:v>1.0214956991576027</c:v>
                </c:pt>
                <c:pt idx="16" formatCode="0.000">
                  <c:v>0.98824609578872358</c:v>
                </c:pt>
                <c:pt idx="17" formatCode="0.000">
                  <c:v>0.90682555985971725</c:v>
                </c:pt>
                <c:pt idx="18" formatCode="0.000">
                  <c:v>0.84069859322664797</c:v>
                </c:pt>
                <c:pt idx="19" formatCode="0.000">
                  <c:v>0.75947532095419468</c:v>
                </c:pt>
                <c:pt idx="20" formatCode="0.000">
                  <c:v>0.73248972669456447</c:v>
                </c:pt>
                <c:pt idx="21" formatCode="0.000">
                  <c:v>0.68866633626824592</c:v>
                </c:pt>
                <c:pt idx="22" formatCode="0.000">
                  <c:v>0.69768493830361888</c:v>
                </c:pt>
                <c:pt idx="23" formatCode="0.000">
                  <c:v>0.78622035049991801</c:v>
                </c:pt>
                <c:pt idx="24" formatCode="0.000">
                  <c:v>0.79331508798613348</c:v>
                </c:pt>
                <c:pt idx="25" formatCode="0.000">
                  <c:v>0.70475844088258133</c:v>
                </c:pt>
                <c:pt idx="26" formatCode="0.000">
                  <c:v>0.76133494169962035</c:v>
                </c:pt>
                <c:pt idx="27" formatCode="0.000">
                  <c:v>0.73863647950059041</c:v>
                </c:pt>
                <c:pt idx="28" formatCode="0.000">
                  <c:v>0.65396645609822701</c:v>
                </c:pt>
                <c:pt idx="29" formatCode="0.000">
                  <c:v>0.62054403884147857</c:v>
                </c:pt>
                <c:pt idx="30" formatCode="0.000">
                  <c:v>0.57337622067969973</c:v>
                </c:pt>
                <c:pt idx="31" formatCode="0.000">
                  <c:v>0.53863306893295937</c:v>
                </c:pt>
                <c:pt idx="32" formatCode="0.000">
                  <c:v>0.50893675695198159</c:v>
                </c:pt>
                <c:pt idx="33" formatCode="0.000">
                  <c:v>0.50641230860459585</c:v>
                </c:pt>
                <c:pt idx="34" formatCode="0.000">
                  <c:v>0.60277585783142495</c:v>
                </c:pt>
                <c:pt idx="35" formatCode="0.000">
                  <c:v>0.58377455518381649</c:v>
                </c:pt>
                <c:pt idx="36" formatCode="0.000">
                  <c:v>0.63428410668366941</c:v>
                </c:pt>
                <c:pt idx="37" formatCode="0.000">
                  <c:v>0.61439998528717898</c:v>
                </c:pt>
                <c:pt idx="38" formatCode="0.000">
                  <c:v>0.54848325213705018</c:v>
                </c:pt>
                <c:pt idx="39" formatCode="0.000">
                  <c:v>0.46527580175303296</c:v>
                </c:pt>
                <c:pt idx="40" formatCode="0.000">
                  <c:v>0.3746971004534192</c:v>
                </c:pt>
                <c:pt idx="41" formatCode="0.000">
                  <c:v>0.47090385639515903</c:v>
                </c:pt>
                <c:pt idx="42" formatCode="0.000">
                  <c:v>0.40435611576030789</c:v>
                </c:pt>
                <c:pt idx="43" formatCode="0.000">
                  <c:v>0.39212317831411764</c:v>
                </c:pt>
                <c:pt idx="44" formatCode="0.000">
                  <c:v>0.35037318220809416</c:v>
                </c:pt>
                <c:pt idx="45" formatCode="0.000">
                  <c:v>0.30189762034307005</c:v>
                </c:pt>
                <c:pt idx="46" formatCode="0.000">
                  <c:v>0.33051765765967334</c:v>
                </c:pt>
                <c:pt idx="47" formatCode="0.000">
                  <c:v>0.23722155575623347</c:v>
                </c:pt>
                <c:pt idx="48" formatCode="0.000">
                  <c:v>0.17708311358461776</c:v>
                </c:pt>
                <c:pt idx="49" formatCode="0.000">
                  <c:v>0.13268443378470524</c:v>
                </c:pt>
                <c:pt idx="50" formatCode="0.000">
                  <c:v>0.10367191098921812</c:v>
                </c:pt>
                <c:pt idx="51" formatCode="0.000">
                  <c:v>0.11467117972892545</c:v>
                </c:pt>
                <c:pt idx="52" formatCode="0.000">
                  <c:v>4.8447147768539575E-2</c:v>
                </c:pt>
                <c:pt idx="53" formatCode="0.000">
                  <c:v>0.11417069037839074</c:v>
                </c:pt>
                <c:pt idx="54" formatCode="0.000">
                  <c:v>0.17001315013352866</c:v>
                </c:pt>
                <c:pt idx="55" formatCode="0.000">
                  <c:v>0.22338908273004449</c:v>
                </c:pt>
                <c:pt idx="56" formatCode="0.000">
                  <c:v>0.17453661678277929</c:v>
                </c:pt>
                <c:pt idx="57" formatCode="0.000">
                  <c:v>0.22095046120642448</c:v>
                </c:pt>
                <c:pt idx="58" formatCode="0.000">
                  <c:v>0.21726818347039945</c:v>
                </c:pt>
                <c:pt idx="59" formatCode="0.000">
                  <c:v>0.17797265086335629</c:v>
                </c:pt>
                <c:pt idx="60" formatCode="0.000">
                  <c:v>0.11219385570407121</c:v>
                </c:pt>
                <c:pt idx="61" formatCode="0.000">
                  <c:v>2.8937007784756594E-2</c:v>
                </c:pt>
                <c:pt idx="62" formatCode="0.000">
                  <c:v>-4.9016660801744424E-2</c:v>
                </c:pt>
                <c:pt idx="63" formatCode="0.000">
                  <c:v>-3.5481337190150453E-2</c:v>
                </c:pt>
                <c:pt idx="64" formatCode="0.000">
                  <c:v>4.7494063691555302E-2</c:v>
                </c:pt>
                <c:pt idx="65" formatCode="0.000">
                  <c:v>2.4132920080256751E-2</c:v>
                </c:pt>
                <c:pt idx="66" formatCode="0.000">
                  <c:v>8.8901901928186269E-2</c:v>
                </c:pt>
                <c:pt idx="67" formatCode="0.000">
                  <c:v>1.6094875067969555E-2</c:v>
                </c:pt>
                <c:pt idx="68" formatCode="0.000">
                  <c:v>0.10103790567218385</c:v>
                </c:pt>
                <c:pt idx="69" formatCode="0.000">
                  <c:v>8.6204510880865615E-2</c:v>
                </c:pt>
                <c:pt idx="70" formatCode="0.000">
                  <c:v>3.8627994586770131E-3</c:v>
                </c:pt>
                <c:pt idx="71" formatCode="0.000">
                  <c:v>-4.9931093074082507E-3</c:v>
                </c:pt>
                <c:pt idx="72" formatCode="0.000">
                  <c:v>-9.8218206773386607E-2</c:v>
                </c:pt>
                <c:pt idx="73" formatCode="0.000">
                  <c:v>-0.17092349498695575</c:v>
                </c:pt>
                <c:pt idx="74" formatCode="0.000">
                  <c:v>-0.25036729231899701</c:v>
                </c:pt>
                <c:pt idx="75" formatCode="0.000">
                  <c:v>-0.22109745797150709</c:v>
                </c:pt>
                <c:pt idx="76" formatCode="0.000">
                  <c:v>-0.26104474999167016</c:v>
                </c:pt>
                <c:pt idx="77" formatCode="0.000">
                  <c:v>-0.30611595460215846</c:v>
                </c:pt>
                <c:pt idx="78" formatCode="0.000">
                  <c:v>-0.40291241468441541</c:v>
                </c:pt>
                <c:pt idx="79" formatCode="0.000">
                  <c:v>-0.38783973803120353</c:v>
                </c:pt>
                <c:pt idx="80" formatCode="0.000">
                  <c:v>-0.38868649713870485</c:v>
                </c:pt>
                <c:pt idx="81" formatCode="0.000">
                  <c:v>-0.33168778041333913</c:v>
                </c:pt>
                <c:pt idx="82" formatCode="0.000">
                  <c:v>-0.26112549932894019</c:v>
                </c:pt>
                <c:pt idx="83" formatCode="0.000">
                  <c:v>-0.34388964367264196</c:v>
                </c:pt>
                <c:pt idx="84" formatCode="0.000">
                  <c:v>-0.25508036987971183</c:v>
                </c:pt>
                <c:pt idx="85" formatCode="0.000">
                  <c:v>-0.16467256419100212</c:v>
                </c:pt>
                <c:pt idx="86" formatCode="0.000">
                  <c:v>-0.12899079442682976</c:v>
                </c:pt>
                <c:pt idx="87" formatCode="0.000">
                  <c:v>-0.17571062070400947</c:v>
                </c:pt>
                <c:pt idx="88" formatCode="0.000">
                  <c:v>-0.20656835462775341</c:v>
                </c:pt>
                <c:pt idx="89" formatCode="0.000">
                  <c:v>-0.27309947160850828</c:v>
                </c:pt>
                <c:pt idx="90" formatCode="0.000">
                  <c:v>-0.18765863271880098</c:v>
                </c:pt>
                <c:pt idx="91" formatCode="0.000">
                  <c:v>-0.18331913821542889</c:v>
                </c:pt>
                <c:pt idx="92" formatCode="0.000">
                  <c:v>-0.12545900167630292</c:v>
                </c:pt>
                <c:pt idx="93" formatCode="0.000">
                  <c:v>-0.12464230167274364</c:v>
                </c:pt>
                <c:pt idx="94" formatCode="0.000">
                  <c:v>-6.7096411103010942E-2</c:v>
                </c:pt>
                <c:pt idx="95" formatCode="0.000">
                  <c:v>-8.4902165819169539E-2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6-4FC3-A3CA-04562B89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6160"/>
        <c:axId val="1829173424"/>
      </c:lineChart>
      <c:catAx>
        <c:axId val="1888706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9173424"/>
        <c:crosses val="autoZero"/>
        <c:auto val="1"/>
        <c:lblAlgn val="ctr"/>
        <c:lblOffset val="100"/>
        <c:noMultiLvlLbl val="0"/>
      </c:catAx>
      <c:valAx>
        <c:axId val="182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87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Lysintensitet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'Ark1'!$K$13</c:f>
              <c:strCache>
                <c:ptCount val="1"/>
                <c:pt idx="0">
                  <c:v>Lysintensitet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'Ark1'!$A$14:$A$109</c:f>
              <c:numCache>
                <c:formatCode>h:mm</c:formatCode>
                <c:ptCount val="96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0.36458333333333298</c:v>
                </c:pt>
                <c:pt idx="4">
                  <c:v>0.375</c:v>
                </c:pt>
                <c:pt idx="5">
                  <c:v>0.38541666666666702</c:v>
                </c:pt>
                <c:pt idx="6">
                  <c:v>0.39583333333333298</c:v>
                </c:pt>
                <c:pt idx="7">
                  <c:v>0.40625</c:v>
                </c:pt>
                <c:pt idx="8">
                  <c:v>0.41666666666666702</c:v>
                </c:pt>
                <c:pt idx="9">
                  <c:v>0.42708333333333298</c:v>
                </c:pt>
                <c:pt idx="10">
                  <c:v>0.4375</c:v>
                </c:pt>
                <c:pt idx="11">
                  <c:v>0.44791666666666702</c:v>
                </c:pt>
                <c:pt idx="12">
                  <c:v>0.45833333333333298</c:v>
                </c:pt>
                <c:pt idx="13">
                  <c:v>0.46875</c:v>
                </c:pt>
                <c:pt idx="14">
                  <c:v>0.47916666666666702</c:v>
                </c:pt>
                <c:pt idx="15">
                  <c:v>0.48958333333333298</c:v>
                </c:pt>
                <c:pt idx="16">
                  <c:v>0.5</c:v>
                </c:pt>
                <c:pt idx="17">
                  <c:v>0.51041666666666696</c:v>
                </c:pt>
                <c:pt idx="18">
                  <c:v>0.52083333333333304</c:v>
                </c:pt>
                <c:pt idx="19">
                  <c:v>0.53125</c:v>
                </c:pt>
                <c:pt idx="20">
                  <c:v>0.54166666666666696</c:v>
                </c:pt>
                <c:pt idx="21">
                  <c:v>0.55208333333333304</c:v>
                </c:pt>
                <c:pt idx="22">
                  <c:v>0.5625</c:v>
                </c:pt>
                <c:pt idx="23">
                  <c:v>0.57291666666666696</c:v>
                </c:pt>
                <c:pt idx="24">
                  <c:v>0.58333333333333304</c:v>
                </c:pt>
                <c:pt idx="25">
                  <c:v>0.59375</c:v>
                </c:pt>
                <c:pt idx="26">
                  <c:v>0.60416666666666696</c:v>
                </c:pt>
                <c:pt idx="27">
                  <c:v>0.61458333333333304</c:v>
                </c:pt>
                <c:pt idx="28">
                  <c:v>0.625</c:v>
                </c:pt>
                <c:pt idx="29">
                  <c:v>0.63541666666666696</c:v>
                </c:pt>
                <c:pt idx="30">
                  <c:v>0.64583333333333404</c:v>
                </c:pt>
                <c:pt idx="31">
                  <c:v>0.65625</c:v>
                </c:pt>
                <c:pt idx="32">
                  <c:v>0.66666666666666696</c:v>
                </c:pt>
                <c:pt idx="33">
                  <c:v>0.67708333333333404</c:v>
                </c:pt>
                <c:pt idx="34">
                  <c:v>0.6875</c:v>
                </c:pt>
                <c:pt idx="35">
                  <c:v>0.69791666666666696</c:v>
                </c:pt>
                <c:pt idx="36">
                  <c:v>0.70833333333333404</c:v>
                </c:pt>
                <c:pt idx="37">
                  <c:v>0.71875</c:v>
                </c:pt>
                <c:pt idx="38">
                  <c:v>0.72916666666666696</c:v>
                </c:pt>
                <c:pt idx="39">
                  <c:v>0.73958333333333404</c:v>
                </c:pt>
                <c:pt idx="40">
                  <c:v>0.75</c:v>
                </c:pt>
                <c:pt idx="41">
                  <c:v>0.76041666666666696</c:v>
                </c:pt>
                <c:pt idx="42">
                  <c:v>0.77083333333333404</c:v>
                </c:pt>
                <c:pt idx="43">
                  <c:v>0.78125</c:v>
                </c:pt>
                <c:pt idx="44">
                  <c:v>0.79166666666666696</c:v>
                </c:pt>
                <c:pt idx="45">
                  <c:v>0.80208333333333404</c:v>
                </c:pt>
                <c:pt idx="46">
                  <c:v>0.812500000000001</c:v>
                </c:pt>
                <c:pt idx="47">
                  <c:v>0.82291666666666696</c:v>
                </c:pt>
                <c:pt idx="48">
                  <c:v>0.83333333333333404</c:v>
                </c:pt>
                <c:pt idx="49">
                  <c:v>0.843750000000001</c:v>
                </c:pt>
                <c:pt idx="50">
                  <c:v>0.85416666666666696</c:v>
                </c:pt>
                <c:pt idx="51">
                  <c:v>0.86458333333333404</c:v>
                </c:pt>
                <c:pt idx="52">
                  <c:v>0.875000000000001</c:v>
                </c:pt>
                <c:pt idx="53">
                  <c:v>0.88541666666666696</c:v>
                </c:pt>
                <c:pt idx="54">
                  <c:v>0.89583333333333404</c:v>
                </c:pt>
                <c:pt idx="55">
                  <c:v>0.906250000000001</c:v>
                </c:pt>
                <c:pt idx="56">
                  <c:v>0.91666666666666696</c:v>
                </c:pt>
                <c:pt idx="57">
                  <c:v>0.92708333333333404</c:v>
                </c:pt>
                <c:pt idx="58">
                  <c:v>0.937500000000001</c:v>
                </c:pt>
                <c:pt idx="59">
                  <c:v>0.94791666666666696</c:v>
                </c:pt>
                <c:pt idx="60">
                  <c:v>0.95833333333333404</c:v>
                </c:pt>
                <c:pt idx="61">
                  <c:v>0.968750000000001</c:v>
                </c:pt>
                <c:pt idx="62">
                  <c:v>0.97916666666666696</c:v>
                </c:pt>
                <c:pt idx="63">
                  <c:v>0.98958333333333404</c:v>
                </c:pt>
                <c:pt idx="64">
                  <c:v>1</c:v>
                </c:pt>
                <c:pt idx="65">
                  <c:v>1.0104166666666701</c:v>
                </c:pt>
                <c:pt idx="66">
                  <c:v>1.0208333333333299</c:v>
                </c:pt>
                <c:pt idx="67">
                  <c:v>1.03125</c:v>
                </c:pt>
                <c:pt idx="68">
                  <c:v>1.0416666666666701</c:v>
                </c:pt>
                <c:pt idx="69">
                  <c:v>1.0520833333333299</c:v>
                </c:pt>
                <c:pt idx="70">
                  <c:v>1.0625</c:v>
                </c:pt>
                <c:pt idx="71">
                  <c:v>1.0729166666666701</c:v>
                </c:pt>
                <c:pt idx="72">
                  <c:v>1.0833333333333299</c:v>
                </c:pt>
                <c:pt idx="73">
                  <c:v>1.09375</c:v>
                </c:pt>
                <c:pt idx="74">
                  <c:v>1.1041666666666701</c:v>
                </c:pt>
                <c:pt idx="75">
                  <c:v>1.1145833333333299</c:v>
                </c:pt>
                <c:pt idx="76">
                  <c:v>1.125</c:v>
                </c:pt>
                <c:pt idx="77">
                  <c:v>1.1354166666666701</c:v>
                </c:pt>
                <c:pt idx="78">
                  <c:v>1.1458333333333299</c:v>
                </c:pt>
                <c:pt idx="79">
                  <c:v>1.15625</c:v>
                </c:pt>
                <c:pt idx="80">
                  <c:v>1.1666666666666701</c:v>
                </c:pt>
                <c:pt idx="81">
                  <c:v>1.1770833333333399</c:v>
                </c:pt>
                <c:pt idx="82">
                  <c:v>1.1875</c:v>
                </c:pt>
                <c:pt idx="83">
                  <c:v>1.1979166666666701</c:v>
                </c:pt>
                <c:pt idx="84">
                  <c:v>1.2083333333333399</c:v>
                </c:pt>
                <c:pt idx="85">
                  <c:v>1.21875</c:v>
                </c:pt>
                <c:pt idx="86">
                  <c:v>1.2291666666666701</c:v>
                </c:pt>
                <c:pt idx="87">
                  <c:v>1.2395833333333399</c:v>
                </c:pt>
                <c:pt idx="88">
                  <c:v>1.25</c:v>
                </c:pt>
                <c:pt idx="89">
                  <c:v>1.2604166666666701</c:v>
                </c:pt>
                <c:pt idx="90">
                  <c:v>1.2708333333333399</c:v>
                </c:pt>
                <c:pt idx="91">
                  <c:v>1.28125</c:v>
                </c:pt>
                <c:pt idx="92">
                  <c:v>1.2916666666666701</c:v>
                </c:pt>
                <c:pt idx="93">
                  <c:v>1.3020833333333399</c:v>
                </c:pt>
                <c:pt idx="94">
                  <c:v>1.3125</c:v>
                </c:pt>
                <c:pt idx="95">
                  <c:v>1.3229166666666701</c:v>
                </c:pt>
              </c:numCache>
            </c:numRef>
          </c:cat>
          <c:val>
            <c:numRef>
              <c:f>'Ark1'!$K$14:$K$109</c:f>
              <c:numCache>
                <c:formatCode>0%</c:formatCode>
                <c:ptCount val="96"/>
                <c:pt idx="0">
                  <c:v>0.35</c:v>
                </c:pt>
                <c:pt idx="1">
                  <c:v>0.37</c:v>
                </c:pt>
                <c:pt idx="2">
                  <c:v>0.4</c:v>
                </c:pt>
                <c:pt idx="3">
                  <c:v>0.4</c:v>
                </c:pt>
                <c:pt idx="4">
                  <c:v>0.41</c:v>
                </c:pt>
                <c:pt idx="5">
                  <c:v>0.42</c:v>
                </c:pt>
                <c:pt idx="6">
                  <c:v>0.43</c:v>
                </c:pt>
                <c:pt idx="7">
                  <c:v>0.5</c:v>
                </c:pt>
                <c:pt idx="8">
                  <c:v>0.65</c:v>
                </c:pt>
                <c:pt idx="9">
                  <c:v>0.75</c:v>
                </c:pt>
                <c:pt idx="10">
                  <c:v>0.78</c:v>
                </c:pt>
                <c:pt idx="11">
                  <c:v>0.79</c:v>
                </c:pt>
                <c:pt idx="12">
                  <c:v>0.8</c:v>
                </c:pt>
                <c:pt idx="13">
                  <c:v>0.85</c:v>
                </c:pt>
                <c:pt idx="14">
                  <c:v>0.87</c:v>
                </c:pt>
                <c:pt idx="15">
                  <c:v>0.9</c:v>
                </c:pt>
                <c:pt idx="16">
                  <c:v>0.95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0.98</c:v>
                </c:pt>
                <c:pt idx="28">
                  <c:v>0.95</c:v>
                </c:pt>
                <c:pt idx="29">
                  <c:v>0.93</c:v>
                </c:pt>
                <c:pt idx="30">
                  <c:v>0.85</c:v>
                </c:pt>
                <c:pt idx="31">
                  <c:v>0.8</c:v>
                </c:pt>
                <c:pt idx="32">
                  <c:v>0.8</c:v>
                </c:pt>
                <c:pt idx="33">
                  <c:v>0.75</c:v>
                </c:pt>
                <c:pt idx="34">
                  <c:v>0.7</c:v>
                </c:pt>
                <c:pt idx="35">
                  <c:v>0.65</c:v>
                </c:pt>
                <c:pt idx="36">
                  <c:v>0.61666666666666703</c:v>
                </c:pt>
                <c:pt idx="37">
                  <c:v>0.57533333333333403</c:v>
                </c:pt>
                <c:pt idx="38">
                  <c:v>0.53400000000000103</c:v>
                </c:pt>
                <c:pt idx="39">
                  <c:v>0.49266666666666697</c:v>
                </c:pt>
                <c:pt idx="40">
                  <c:v>0.45133333333333397</c:v>
                </c:pt>
                <c:pt idx="41">
                  <c:v>0.41000000000000097</c:v>
                </c:pt>
                <c:pt idx="42">
                  <c:v>0.36866666666666698</c:v>
                </c:pt>
                <c:pt idx="43">
                  <c:v>0.32733333333333398</c:v>
                </c:pt>
                <c:pt idx="44">
                  <c:v>0.28600000000000098</c:v>
                </c:pt>
                <c:pt idx="45">
                  <c:v>0.244666666666667</c:v>
                </c:pt>
                <c:pt idx="46">
                  <c:v>0.203333333333334</c:v>
                </c:pt>
                <c:pt idx="47">
                  <c:v>0.162000000000001</c:v>
                </c:pt>
                <c:pt idx="48">
                  <c:v>0.12066666666666701</c:v>
                </c:pt>
                <c:pt idx="49">
                  <c:v>7.93333333333337E-2</c:v>
                </c:pt>
                <c:pt idx="50">
                  <c:v>3.80000000000007E-2</c:v>
                </c:pt>
                <c:pt idx="51">
                  <c:v>-3.3333333333333002E-3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0.05</c:v>
                </c:pt>
                <c:pt idx="86">
                  <c:v>0.1</c:v>
                </c:pt>
                <c:pt idx="87">
                  <c:v>0.15</c:v>
                </c:pt>
                <c:pt idx="88">
                  <c:v>0.17</c:v>
                </c:pt>
                <c:pt idx="89">
                  <c:v>0.2</c:v>
                </c:pt>
                <c:pt idx="90">
                  <c:v>0.23</c:v>
                </c:pt>
                <c:pt idx="91">
                  <c:v>0.24</c:v>
                </c:pt>
                <c:pt idx="92">
                  <c:v>0.25</c:v>
                </c:pt>
                <c:pt idx="93">
                  <c:v>0.27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1-4EC3-9589-80262748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06160"/>
        <c:axId val="1829173424"/>
      </c:lineChart>
      <c:catAx>
        <c:axId val="18887061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29173424"/>
        <c:crosses val="autoZero"/>
        <c:auto val="1"/>
        <c:lblAlgn val="ctr"/>
        <c:lblOffset val="100"/>
        <c:noMultiLvlLbl val="0"/>
      </c:catAx>
      <c:valAx>
        <c:axId val="182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887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20</xdr:col>
      <xdr:colOff>0</xdr:colOff>
      <xdr:row>29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DE65CCE-ABF2-450C-9ADD-4C3E2FE7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13</xdr:row>
      <xdr:rowOff>0</xdr:rowOff>
    </xdr:from>
    <xdr:to>
      <xdr:col>29</xdr:col>
      <xdr:colOff>9525</xdr:colOff>
      <xdr:row>30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4D9D6A0-BC23-471D-8800-12E5D6FA3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51</xdr:row>
      <xdr:rowOff>0</xdr:rowOff>
    </xdr:from>
    <xdr:to>
      <xdr:col>29</xdr:col>
      <xdr:colOff>0</xdr:colOff>
      <xdr:row>67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BBEF727-2BE1-4969-9878-AAD70CDB5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20</xdr:col>
      <xdr:colOff>9525</xdr:colOff>
      <xdr:row>63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AE74902-E407-49A8-B932-9FF611E2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20</xdr:col>
      <xdr:colOff>19050</xdr:colOff>
      <xdr:row>46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478B4ED-1047-475C-934A-DF617711E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29</xdr:col>
      <xdr:colOff>0</xdr:colOff>
      <xdr:row>49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591EF792-06B4-406C-9803-F68A327B1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D4BAFB-DD2C-4911-A0BD-0041723906CF}" name="Tabel1" displayName="Tabel1" ref="A13:K109" totalsRowShown="0" headerRowDxfId="12" dataDxfId="11">
  <autoFilter ref="A13:K109" xr:uid="{244B8660-8CAF-4411-9934-6377DE3FD210}"/>
  <tableColumns count="11">
    <tableColumn id="1" xr3:uid="{8B2E0A30-A6F8-491E-86E2-30A1ABDD8FAC}" name="Tid" dataDxfId="10"/>
    <tableColumn id="2" xr3:uid="{9886209E-A0F4-41FE-BBB0-50B143746AB3}" name="PH-setpoint" dataDxfId="9"/>
    <tableColumn id="3" xr3:uid="{0A90DD48-1BEC-415C-A8AB-01BAECA35B13}" name="PH-værdi" dataDxfId="8">
      <calculatedColumnFormula>C13+(IF(RAND()&lt;0.5,RAND()/100,RAND()/100*-1))</calculatedColumnFormula>
    </tableColumn>
    <tableColumn id="4" xr3:uid="{F0AB9463-7051-4408-BF87-646D7DFCBD07}" name="Salt-setpoint" dataDxfId="7"/>
    <tableColumn id="5" xr3:uid="{DACAC13B-F2E2-46CF-9482-410AB7AFF1D5}" name="Salt-værdi" dataDxfId="6"/>
    <tableColumn id="6" xr3:uid="{92940F13-0D6D-423D-80A5-F996C8E34BA7}" name="Vand-værdi" dataDxfId="5"/>
    <tableColumn id="7" xr3:uid="{6B7470C9-59CB-4A4B-946B-FF059634AA17}" name="Temperatur-Setpoint" dataDxfId="4"/>
    <tableColumn id="8" xr3:uid="{99F99F9A-BC40-4595-813A-7105CC3BDA17}" name="Temperatur-Værdi" dataDxfId="3"/>
    <tableColumn id="9" xr3:uid="{66290142-D6AC-4A31-A1CB-BC03FBA6F610}" name="Nærings-setpoint" dataDxfId="2"/>
    <tableColumn id="10" xr3:uid="{80F08BA4-BA37-450D-AA76-C3DFD9BBAE75}" name="Nærinsværdi" dataDxfId="1"/>
    <tableColumn id="11" xr3:uid="{3C296B54-DFEE-405C-AA76-2297E9B14AEA}" name="Lysintensitet" dataDxfId="0" dataCellStyle="Pro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A1FA-337D-44E9-BD09-89B4B08DE38C}">
  <dimension ref="A8:K111"/>
  <sheetViews>
    <sheetView tabSelected="1" topLeftCell="K27" zoomScale="115" zoomScaleNormal="115" workbookViewId="0">
      <selection activeCell="AE38" sqref="AE38"/>
    </sheetView>
  </sheetViews>
  <sheetFormatPr defaultRowHeight="15" x14ac:dyDescent="0.25"/>
  <cols>
    <col min="1" max="1" width="11.5703125" style="1" customWidth="1"/>
    <col min="2" max="11" width="17.28515625" style="1" customWidth="1"/>
  </cols>
  <sheetData>
    <row r="8" spans="1:11" x14ac:dyDescent="0.25">
      <c r="F8" s="1">
        <v>0</v>
      </c>
    </row>
    <row r="12" spans="1:11" x14ac:dyDescent="0.25">
      <c r="B12" s="1" t="s">
        <v>11</v>
      </c>
      <c r="C12" s="1">
        <v>1</v>
      </c>
      <c r="E12" s="1">
        <v>2</v>
      </c>
      <c r="F12" s="1">
        <v>0.01</v>
      </c>
      <c r="H12" s="1">
        <v>3</v>
      </c>
      <c r="J12" s="1">
        <v>0.01</v>
      </c>
    </row>
    <row r="13" spans="1:11" x14ac:dyDescent="0.25">
      <c r="A13" s="1" t="s">
        <v>10</v>
      </c>
      <c r="B13" s="7" t="s">
        <v>2</v>
      </c>
      <c r="C13" s="7" t="s">
        <v>0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8</v>
      </c>
      <c r="J13" s="7" t="s">
        <v>9</v>
      </c>
      <c r="K13" s="7" t="s">
        <v>1</v>
      </c>
    </row>
    <row r="14" spans="1:11" x14ac:dyDescent="0.25">
      <c r="A14" s="2">
        <v>0.33333333333333331</v>
      </c>
      <c r="B14" s="1">
        <v>7.5</v>
      </c>
      <c r="C14" s="4">
        <v>7.5</v>
      </c>
      <c r="D14" s="1">
        <v>30</v>
      </c>
      <c r="E14" s="6">
        <v>30</v>
      </c>
      <c r="F14" s="6">
        <v>1</v>
      </c>
      <c r="G14" s="1">
        <v>27</v>
      </c>
      <c r="H14" s="6">
        <v>27</v>
      </c>
      <c r="I14" s="1">
        <v>1</v>
      </c>
      <c r="J14" s="6">
        <v>1</v>
      </c>
      <c r="K14" s="5">
        <v>0.35</v>
      </c>
    </row>
    <row r="15" spans="1:11" x14ac:dyDescent="0.25">
      <c r="A15" s="2">
        <v>0.34375</v>
      </c>
      <c r="B15" s="1">
        <v>7.5</v>
      </c>
      <c r="C15" s="4">
        <f ca="1">AVERAGE(Tabel1[[#This Row],[PH-setpoint]],IF(RAND()&lt;0.5,C14+RAND()*$E$12,C14-RAND()*$E$12))</f>
        <v>8.0555642477342069</v>
      </c>
      <c r="D15" s="1">
        <v>30</v>
      </c>
      <c r="E15" s="4">
        <f ca="1">AVERAGE(Tabel1[[#This Row],[Salt-setpoint]],IF(RAND()&lt;0.5,E14+RAND()*$E$12,E14-RAND()*$E$12))</f>
        <v>30.425890952696278</v>
      </c>
      <c r="F15" s="4">
        <f t="shared" ref="F15:F46" ca="1" si="0">AVERAGE(IF(RAND()&lt;0.5,F14+RAND()*$F$12,F14-RAND()*$F$12))</f>
        <v>0.99829413647978749</v>
      </c>
      <c r="G15" s="1">
        <v>27</v>
      </c>
      <c r="H15" s="4">
        <f ca="1">AVERAGE(Tabel1[[#This Row],[Temperatur-Setpoint]],IF(RAND()&lt;0.5,H14+RAND()*$H$12,H14-RAND()*$H$12))</f>
        <v>27.59234972665784</v>
      </c>
      <c r="I15" s="1">
        <v>1</v>
      </c>
      <c r="J15" s="4">
        <f ca="1">AVERAGE(Tabel1[[#This Row],[Nærings-setpoint]],IF(RAND()&lt;0.5,J14+RAND()*$J$12,J14-RAND()*$J$12))</f>
        <v>1.0015910365186291</v>
      </c>
      <c r="K15" s="5">
        <v>0.37</v>
      </c>
    </row>
    <row r="16" spans="1:11" x14ac:dyDescent="0.25">
      <c r="A16" s="2">
        <v>0.35416666666666669</v>
      </c>
      <c r="B16" s="1">
        <v>7.5</v>
      </c>
      <c r="C16" s="4">
        <f ca="1">AVERAGE(Tabel1[[#This Row],[PH-setpoint]],IF(RAND()&lt;0.5,C15+RAND(),C15-RAND()))</f>
        <v>8.1676085742072679</v>
      </c>
      <c r="D16" s="1">
        <v>30</v>
      </c>
      <c r="E16" s="4">
        <f ca="1">AVERAGE(Tabel1[[#This Row],[Salt-setpoint]],IF(RAND()&lt;0.5,E15+RAND()*$E$12,E15-RAND()*$E$12))</f>
        <v>30.726780661519179</v>
      </c>
      <c r="F16" s="4">
        <f t="shared" ca="1" si="0"/>
        <v>0.99398509402535551</v>
      </c>
      <c r="G16" s="1">
        <v>27</v>
      </c>
      <c r="H16" s="4">
        <f ca="1">AVERAGE(Tabel1[[#This Row],[Temperatur-Setpoint]],IF(RAND()&lt;0.5,H15+RAND()*$H$12,H15-RAND()*$H$12))</f>
        <v>28.790474842304583</v>
      </c>
      <c r="I16" s="1">
        <v>1</v>
      </c>
      <c r="J16" s="6">
        <f t="shared" ref="J16:J79" ca="1" si="1">J15+(IF(RAND()&lt;0.5,AVERAGE(RAND()/10),AVERAGE(RAND()/10*-1)))</f>
        <v>0.97693089152847656</v>
      </c>
      <c r="K16" s="5">
        <v>0.4</v>
      </c>
    </row>
    <row r="17" spans="1:11" x14ac:dyDescent="0.25">
      <c r="A17" s="2">
        <v>0.36458333333333298</v>
      </c>
      <c r="B17" s="1">
        <v>7.5</v>
      </c>
      <c r="C17" s="4">
        <f ca="1">AVERAGE(Tabel1[[#This Row],[PH-setpoint]],IF(RAND()&lt;0.5,C16+RAND(),C16-RAND()))</f>
        <v>8.2807959763592152</v>
      </c>
      <c r="D17" s="1">
        <v>30</v>
      </c>
      <c r="E17" s="4">
        <f ca="1">AVERAGE(Tabel1[[#This Row],[Salt-setpoint]],IF(RAND()&lt;0.5,E16+RAND()*$E$12,E16-RAND()*$E$12))</f>
        <v>30.472105280893789</v>
      </c>
      <c r="F17" s="4">
        <f t="shared" ca="1" si="0"/>
        <v>0.99854419723182009</v>
      </c>
      <c r="G17" s="1">
        <v>27</v>
      </c>
      <c r="H17" s="4">
        <f ca="1">AVERAGE(Tabel1[[#This Row],[Temperatur-Setpoint]],IF(RAND()&lt;0.5,H16+RAND()*$H$12,H16-RAND()*$H$12))</f>
        <v>29.183789900724534</v>
      </c>
      <c r="I17" s="1">
        <v>1</v>
      </c>
      <c r="J17" s="6">
        <f t="shared" ca="1" si="1"/>
        <v>0.99170138790386508</v>
      </c>
      <c r="K17" s="5">
        <v>0.4</v>
      </c>
    </row>
    <row r="18" spans="1:11" x14ac:dyDescent="0.25">
      <c r="A18" s="2">
        <v>0.375</v>
      </c>
      <c r="B18" s="1">
        <v>7.5</v>
      </c>
      <c r="C18" s="4">
        <f ca="1">AVERAGE(Tabel1[[#This Row],[PH-setpoint]],IF(RAND()&lt;0.5,C17+RAND(),C17-RAND()))</f>
        <v>7.9426221078684875</v>
      </c>
      <c r="D18" s="1">
        <v>30</v>
      </c>
      <c r="E18" s="4">
        <f ca="1">AVERAGE(Tabel1[[#This Row],[Salt-setpoint]],IF(RAND()&lt;0.5,E17+RAND()*$E$12,E17-RAND()*$E$12))</f>
        <v>30.767096867897635</v>
      </c>
      <c r="F18" s="4">
        <f t="shared" ca="1" si="0"/>
        <v>1.0021171024198008</v>
      </c>
      <c r="G18" s="1">
        <v>27</v>
      </c>
      <c r="H18" s="4">
        <f ca="1">AVERAGE(Tabel1[[#This Row],[Temperatur-Setpoint]],IF(RAND()&lt;0.5,H17+RAND()*$H$12,H17-RAND()*$H$12))</f>
        <v>27.897271483507385</v>
      </c>
      <c r="I18" s="1">
        <v>1</v>
      </c>
      <c r="J18" s="6">
        <f t="shared" ca="1" si="1"/>
        <v>1.0815963886035065</v>
      </c>
      <c r="K18" s="5">
        <v>0.41</v>
      </c>
    </row>
    <row r="19" spans="1:11" x14ac:dyDescent="0.25">
      <c r="A19" s="2">
        <v>0.38541666666666702</v>
      </c>
      <c r="B19" s="1">
        <v>7.5</v>
      </c>
      <c r="C19" s="4">
        <f ca="1">AVERAGE(Tabel1[[#This Row],[PH-setpoint]],IF(RAND()&lt;0.5,C18+RAND(),C18-RAND()))</f>
        <v>7.3736269837840256</v>
      </c>
      <c r="D19" s="1">
        <v>30</v>
      </c>
      <c r="E19" s="4">
        <f ca="1">AVERAGE(Tabel1[[#This Row],[Salt-setpoint]],IF(RAND()&lt;0.5,E18+RAND()*$E$12,E18-RAND()*$E$12))</f>
        <v>30.283500423565187</v>
      </c>
      <c r="F19" s="4">
        <f t="shared" ca="1" si="0"/>
        <v>0.99390111353626709</v>
      </c>
      <c r="G19" s="1">
        <v>27</v>
      </c>
      <c r="H19" s="4">
        <f ca="1">AVERAGE(Tabel1[[#This Row],[Temperatur-Setpoint]],IF(RAND()&lt;0.5,H18+RAND()*$H$12,H18-RAND()*$H$12))</f>
        <v>26.002503584936626</v>
      </c>
      <c r="I19" s="1">
        <v>1</v>
      </c>
      <c r="J19" s="6">
        <f t="shared" ca="1" si="1"/>
        <v>1.133724848722456</v>
      </c>
      <c r="K19" s="5">
        <v>0.42</v>
      </c>
    </row>
    <row r="20" spans="1:11" x14ac:dyDescent="0.25">
      <c r="A20" s="2">
        <v>0.39583333333333298</v>
      </c>
      <c r="B20" s="1">
        <v>7.5</v>
      </c>
      <c r="C20" s="4">
        <f ca="1">AVERAGE(Tabel1[[#This Row],[PH-setpoint]],IF(RAND()&lt;0.5,C19+RAND(),C19-RAND()))</f>
        <v>6.9708416155462585</v>
      </c>
      <c r="D20" s="1">
        <v>30</v>
      </c>
      <c r="E20" s="4">
        <f ca="1">AVERAGE(Tabel1[[#This Row],[Salt-setpoint]],IF(RAND()&lt;0.5,E19+RAND()*$E$12,E19-RAND()*$E$12))</f>
        <v>29.904230006107468</v>
      </c>
      <c r="F20" s="4">
        <f t="shared" ca="1" si="0"/>
        <v>0.98567645268503423</v>
      </c>
      <c r="G20" s="1">
        <v>27</v>
      </c>
      <c r="H20" s="4">
        <f ca="1">AVERAGE(Tabel1[[#This Row],[Temperatur-Setpoint]],IF(RAND()&lt;0.5,H19+RAND()*$H$12,H19-RAND()*$H$12))</f>
        <v>25.515855287131956</v>
      </c>
      <c r="I20" s="1">
        <v>1</v>
      </c>
      <c r="J20" s="6">
        <f t="shared" ca="1" si="1"/>
        <v>1.1310511785662292</v>
      </c>
      <c r="K20" s="5">
        <v>0.43</v>
      </c>
    </row>
    <row r="21" spans="1:11" x14ac:dyDescent="0.25">
      <c r="A21" s="2">
        <v>0.40625</v>
      </c>
      <c r="B21" s="1">
        <v>7.5</v>
      </c>
      <c r="C21" s="4">
        <f ca="1">AVERAGE(Tabel1[[#This Row],[PH-setpoint]],IF(RAND()&lt;0.5,C20+RAND(),C20-RAND()))</f>
        <v>7.0720698236867614</v>
      </c>
      <c r="D21" s="1">
        <v>30</v>
      </c>
      <c r="E21" s="4">
        <f ca="1">AVERAGE(Tabel1[[#This Row],[Salt-setpoint]],IF(RAND()&lt;0.5,E20+RAND()*$E$12,E20-RAND()*$E$12))</f>
        <v>28.965977811449697</v>
      </c>
      <c r="F21" s="4">
        <f t="shared" ca="1" si="0"/>
        <v>0.97586054214600537</v>
      </c>
      <c r="G21" s="1">
        <v>27</v>
      </c>
      <c r="H21" s="4">
        <f ca="1">AVERAGE(Tabel1[[#This Row],[Temperatur-Setpoint]],IF(RAND()&lt;0.5,H20+RAND()*$H$12,H20-RAND()*$H$12))</f>
        <v>25.480070601669741</v>
      </c>
      <c r="I21" s="1">
        <v>1</v>
      </c>
      <c r="J21" s="6">
        <f t="shared" ca="1" si="1"/>
        <v>1.0472756691936167</v>
      </c>
      <c r="K21" s="5">
        <v>0.5</v>
      </c>
    </row>
    <row r="22" spans="1:11" x14ac:dyDescent="0.25">
      <c r="A22" s="2">
        <v>0.41666666666666702</v>
      </c>
      <c r="B22" s="1">
        <v>7.5</v>
      </c>
      <c r="C22" s="4">
        <f ca="1">AVERAGE(Tabel1[[#This Row],[PH-setpoint]],IF(RAND()&lt;0.5,C21+RAND(),C21-RAND()))</f>
        <v>7.166520233433439</v>
      </c>
      <c r="D22" s="1">
        <v>30</v>
      </c>
      <c r="E22" s="4">
        <f ca="1">AVERAGE(Tabel1[[#This Row],[Salt-setpoint]],IF(RAND()&lt;0.5,E21+RAND()*$E$12,E21-RAND()*$E$12))</f>
        <v>28.736376709396779</v>
      </c>
      <c r="F22" s="4">
        <f t="shared" ca="1" si="0"/>
        <v>0.97741422679719725</v>
      </c>
      <c r="G22" s="1">
        <v>27</v>
      </c>
      <c r="H22" s="4">
        <f ca="1">AVERAGE(Tabel1[[#This Row],[Temperatur-Setpoint]],IF(RAND()&lt;0.5,H21+RAND()*$H$12,H21-RAND()*$H$12))</f>
        <v>24.796259165662111</v>
      </c>
      <c r="I22" s="1">
        <v>1</v>
      </c>
      <c r="J22" s="6">
        <f t="shared" ca="1" si="1"/>
        <v>1.0172331835229182</v>
      </c>
      <c r="K22" s="5">
        <v>0.65</v>
      </c>
    </row>
    <row r="23" spans="1:11" x14ac:dyDescent="0.25">
      <c r="A23" s="2">
        <v>0.42708333333333298</v>
      </c>
      <c r="B23" s="1">
        <v>7.5</v>
      </c>
      <c r="C23" s="4">
        <f ca="1">AVERAGE(Tabel1[[#This Row],[PH-setpoint]],IF(RAND()&lt;0.5,C22+RAND(),C22-RAND()))</f>
        <v>6.9115562652963449</v>
      </c>
      <c r="D23" s="1">
        <v>30</v>
      </c>
      <c r="E23" s="4">
        <f ca="1">AVERAGE(Tabel1[[#This Row],[Salt-setpoint]],IF(RAND()&lt;0.5,E22+RAND()*$E$12,E22-RAND()*$E$12))</f>
        <v>29.97766346560585</v>
      </c>
      <c r="F23" s="4">
        <f t="shared" ca="1" si="0"/>
        <v>0.97883674616509886</v>
      </c>
      <c r="G23" s="1">
        <v>27</v>
      </c>
      <c r="H23" s="4">
        <f ca="1">AVERAGE(Tabel1[[#This Row],[Temperatur-Setpoint]],IF(RAND()&lt;0.5,H22+RAND()*$H$12,H22-RAND()*$H$12))</f>
        <v>27.177734160817838</v>
      </c>
      <c r="I23" s="1">
        <v>1</v>
      </c>
      <c r="J23" s="6">
        <f t="shared" ca="1" si="1"/>
        <v>1.0088295554838385</v>
      </c>
      <c r="K23" s="5">
        <v>0.75</v>
      </c>
    </row>
    <row r="24" spans="1:11" x14ac:dyDescent="0.25">
      <c r="A24" s="2">
        <v>0.4375</v>
      </c>
      <c r="B24" s="1">
        <v>7.5</v>
      </c>
      <c r="C24" s="4">
        <f ca="1">AVERAGE(Tabel1[[#This Row],[PH-setpoint]],IF(RAND()&lt;0.5,C23+RAND(),C23-RAND()))</f>
        <v>6.9725489870328641</v>
      </c>
      <c r="D24" s="1">
        <v>30</v>
      </c>
      <c r="E24" s="4">
        <f ca="1">AVERAGE(Tabel1[[#This Row],[Salt-setpoint]],IF(RAND()&lt;0.5,E23+RAND()*$E$12,E23-RAND()*$E$12))</f>
        <v>30.352401388582003</v>
      </c>
      <c r="F24" s="4">
        <f t="shared" ca="1" si="0"/>
        <v>0.9710148303401851</v>
      </c>
      <c r="G24" s="1">
        <v>27</v>
      </c>
      <c r="H24" s="4">
        <f ca="1">AVERAGE(Tabel1[[#This Row],[Temperatur-Setpoint]],IF(RAND()&lt;0.5,H23+RAND()*$H$12,H23-RAND()*$H$12))</f>
        <v>28.498632837038386</v>
      </c>
      <c r="I24" s="1">
        <v>1</v>
      </c>
      <c r="J24" s="6">
        <f t="shared" ca="1" si="1"/>
        <v>0.91126454936873769</v>
      </c>
      <c r="K24" s="5">
        <v>0.78</v>
      </c>
    </row>
    <row r="25" spans="1:11" x14ac:dyDescent="0.25">
      <c r="A25" s="2">
        <v>0.44791666666666702</v>
      </c>
      <c r="B25" s="1">
        <v>7.5</v>
      </c>
      <c r="C25" s="4">
        <f ca="1">AVERAGE(Tabel1[[#This Row],[PH-setpoint]],IF(RAND()&lt;0.5,C24+RAND(),C24-RAND()))</f>
        <v>6.768301500282913</v>
      </c>
      <c r="D25" s="1">
        <v>30</v>
      </c>
      <c r="E25" s="4">
        <f ca="1">AVERAGE(Tabel1[[#This Row],[Salt-setpoint]],IF(RAND()&lt;0.5,E24+RAND()*$E$12,E24-RAND()*$E$12))</f>
        <v>30.922115680498194</v>
      </c>
      <c r="F25" s="4">
        <f t="shared" ca="1" si="0"/>
        <v>0.96713865470283245</v>
      </c>
      <c r="G25" s="1">
        <v>27</v>
      </c>
      <c r="H25" s="4">
        <f ca="1">AVERAGE(Tabel1[[#This Row],[Temperatur-Setpoint]],IF(RAND()&lt;0.5,H24+RAND()*$H$12,H24-RAND()*$H$12))</f>
        <v>28.230652433126274</v>
      </c>
      <c r="I25" s="1">
        <v>1</v>
      </c>
      <c r="J25" s="6">
        <f t="shared" ca="1" si="1"/>
        <v>0.87639563420707622</v>
      </c>
      <c r="K25" s="5">
        <v>0.79</v>
      </c>
    </row>
    <row r="26" spans="1:11" x14ac:dyDescent="0.25">
      <c r="A26" s="2">
        <v>0.45833333333333298</v>
      </c>
      <c r="B26" s="1">
        <v>7.5</v>
      </c>
      <c r="C26" s="4">
        <f ca="1">AVERAGE(Tabel1[[#This Row],[PH-setpoint]],IF(RAND()&lt;0.5,C25+RAND(),C25-RAND()))</f>
        <v>7.2884494939654738</v>
      </c>
      <c r="D26" s="1">
        <v>30</v>
      </c>
      <c r="E26" s="4">
        <f ca="1">AVERAGE(Tabel1[[#This Row],[Salt-setpoint]],IF(RAND()&lt;0.5,E25+RAND()*$E$12,E25-RAND()*$E$12))</f>
        <v>29.575503486082575</v>
      </c>
      <c r="F26" s="4">
        <f t="shared" ca="1" si="0"/>
        <v>0.97060866841640636</v>
      </c>
      <c r="G26" s="1">
        <v>27</v>
      </c>
      <c r="H26" s="4">
        <f ca="1">AVERAGE(Tabel1[[#This Row],[Temperatur-Setpoint]],IF(RAND()&lt;0.5,H25+RAND()*$H$12,H25-RAND()*$H$12))</f>
        <v>27.517013921582755</v>
      </c>
      <c r="I26" s="1">
        <v>1</v>
      </c>
      <c r="J26" s="6">
        <f t="shared" ca="1" si="1"/>
        <v>0.89886945764083892</v>
      </c>
      <c r="K26" s="5">
        <v>0.8</v>
      </c>
    </row>
    <row r="27" spans="1:11" x14ac:dyDescent="0.25">
      <c r="A27" s="2">
        <v>0.46875</v>
      </c>
      <c r="B27" s="1">
        <v>7.5</v>
      </c>
      <c r="C27" s="4">
        <f ca="1">AVERAGE(Tabel1[[#This Row],[PH-setpoint]],IF(RAND()&lt;0.5,C26+RAND(),C26-RAND()))</f>
        <v>7.7640133503197744</v>
      </c>
      <c r="D27" s="1">
        <v>30</v>
      </c>
      <c r="E27" s="4">
        <f ca="1">AVERAGE(Tabel1[[#This Row],[Salt-setpoint]],IF(RAND()&lt;0.5,E26+RAND()*$E$12,E26-RAND()*$E$12))</f>
        <v>29.919730299936372</v>
      </c>
      <c r="F27" s="4">
        <f t="shared" ca="1" si="0"/>
        <v>0.96935637990784784</v>
      </c>
      <c r="G27" s="1">
        <v>27</v>
      </c>
      <c r="H27" s="4">
        <f ca="1">AVERAGE(Tabel1[[#This Row],[Temperatur-Setpoint]],IF(RAND()&lt;0.5,H26+RAND()*$H$12,H26-RAND()*$H$12))</f>
        <v>28.240276729014525</v>
      </c>
      <c r="I27" s="1">
        <v>1</v>
      </c>
      <c r="J27" s="6">
        <f t="shared" ca="1" si="1"/>
        <v>0.86395848032423161</v>
      </c>
      <c r="K27" s="5">
        <v>0.85</v>
      </c>
    </row>
    <row r="28" spans="1:11" x14ac:dyDescent="0.25">
      <c r="A28" s="2">
        <v>0.47916666666666702</v>
      </c>
      <c r="B28" s="1">
        <v>7.5</v>
      </c>
      <c r="C28" s="4">
        <f ca="1">AVERAGE(Tabel1[[#This Row],[PH-setpoint]],IF(RAND()&lt;0.5,C27+RAND(),C27-RAND()))</f>
        <v>7.7740792101993348</v>
      </c>
      <c r="D28" s="1">
        <v>30</v>
      </c>
      <c r="E28" s="4">
        <f ca="1">AVERAGE(Tabel1[[#This Row],[Salt-setpoint]],IF(RAND()&lt;0.5,E27+RAND()*$E$12,E27-RAND()*$E$12))</f>
        <v>30.766542648276769</v>
      </c>
      <c r="F28" s="4">
        <f t="shared" ca="1" si="0"/>
        <v>0.97579730986470881</v>
      </c>
      <c r="G28" s="1">
        <v>27</v>
      </c>
      <c r="H28" s="4">
        <f ca="1">AVERAGE(Tabel1[[#This Row],[Temperatur-Setpoint]],IF(RAND()&lt;0.5,H27+RAND()*$H$12,H27-RAND()*$H$12))</f>
        <v>27.89429714393129</v>
      </c>
      <c r="I28" s="1">
        <v>1</v>
      </c>
      <c r="J28" s="6">
        <f t="shared" ca="1" si="1"/>
        <v>0.94366630383957817</v>
      </c>
      <c r="K28" s="5">
        <v>0.87</v>
      </c>
    </row>
    <row r="29" spans="1:11" x14ac:dyDescent="0.25">
      <c r="A29" s="2">
        <v>0.48958333333333298</v>
      </c>
      <c r="B29" s="1">
        <v>7.5</v>
      </c>
      <c r="C29" s="4">
        <f ca="1">AVERAGE(Tabel1[[#This Row],[PH-setpoint]],IF(RAND()&lt;0.5,C28+RAND(),C28-RAND()))</f>
        <v>8.00355688806129</v>
      </c>
      <c r="D29" s="1">
        <v>30</v>
      </c>
      <c r="E29" s="4">
        <f ca="1">AVERAGE(Tabel1[[#This Row],[Salt-setpoint]],IF(RAND()&lt;0.5,E28+RAND()*$E$12,E28-RAND()*$E$12))</f>
        <v>29.893564303851818</v>
      </c>
      <c r="F29" s="4">
        <f t="shared" ca="1" si="0"/>
        <v>0.9853464775513896</v>
      </c>
      <c r="G29" s="1">
        <v>27</v>
      </c>
      <c r="H29" s="4">
        <f ca="1">AVERAGE(Tabel1[[#This Row],[Temperatur-Setpoint]],IF(RAND()&lt;0.5,H28+RAND()*$H$12,H28-RAND()*$H$12))</f>
        <v>28.934035117777679</v>
      </c>
      <c r="I29" s="1">
        <v>1</v>
      </c>
      <c r="J29" s="6">
        <f t="shared" ca="1" si="1"/>
        <v>1.0214956991576027</v>
      </c>
      <c r="K29" s="5">
        <v>0.9</v>
      </c>
    </row>
    <row r="30" spans="1:11" x14ac:dyDescent="0.25">
      <c r="A30" s="2">
        <v>0.5</v>
      </c>
      <c r="B30" s="1">
        <v>7.5</v>
      </c>
      <c r="C30" s="4">
        <f ca="1">AVERAGE(Tabel1[[#This Row],[PH-setpoint]],IF(RAND()&lt;0.5,C29+RAND(),C29-RAND()))</f>
        <v>7.5934744911184122</v>
      </c>
      <c r="D30" s="1">
        <v>30</v>
      </c>
      <c r="E30" s="4">
        <f ca="1">AVERAGE(Tabel1[[#This Row],[Salt-setpoint]],IF(RAND()&lt;0.5,E29+RAND()*$E$12,E29-RAND()*$E$12))</f>
        <v>30.365463166102607</v>
      </c>
      <c r="F30" s="4">
        <f t="shared" ca="1" si="0"/>
        <v>0.97772396460389543</v>
      </c>
      <c r="G30" s="1">
        <v>27</v>
      </c>
      <c r="H30" s="4">
        <f ca="1">AVERAGE(Tabel1[[#This Row],[Temperatur-Setpoint]],IF(RAND()&lt;0.5,H29+RAND()*$H$12,H29-RAND()*$H$12))</f>
        <v>29.428107170852215</v>
      </c>
      <c r="I30" s="1">
        <v>1</v>
      </c>
      <c r="J30" s="6">
        <f t="shared" ca="1" si="1"/>
        <v>0.98824609578872358</v>
      </c>
      <c r="K30" s="5">
        <v>0.95</v>
      </c>
    </row>
    <row r="31" spans="1:11" x14ac:dyDescent="0.25">
      <c r="A31" s="2">
        <v>0.51041666666666696</v>
      </c>
      <c r="B31" s="1">
        <v>7.5</v>
      </c>
      <c r="C31" s="4">
        <f ca="1">AVERAGE(Tabel1[[#This Row],[PH-setpoint]],IF(RAND()&lt;0.5,C30+RAND(),C30-RAND()))</f>
        <v>7.7461763486304109</v>
      </c>
      <c r="D31" s="1">
        <v>30</v>
      </c>
      <c r="E31" s="4">
        <f ca="1">AVERAGE(Tabel1[[#This Row],[Salt-setpoint]],IF(RAND()&lt;0.5,E30+RAND()*$E$12,E30-RAND()*$E$12))</f>
        <v>29.708975584522527</v>
      </c>
      <c r="F31" s="4">
        <f t="shared" ca="1" si="0"/>
        <v>0.98532060874910488</v>
      </c>
      <c r="G31" s="1">
        <v>27</v>
      </c>
      <c r="H31" s="4">
        <f ca="1">AVERAGE(Tabel1[[#This Row],[Temperatur-Setpoint]],IF(RAND()&lt;0.5,H30+RAND()*$H$12,H30-RAND()*$H$12))</f>
        <v>27.59412049134729</v>
      </c>
      <c r="I31" s="1">
        <v>1</v>
      </c>
      <c r="J31" s="6">
        <f t="shared" ca="1" si="1"/>
        <v>0.90682555985971725</v>
      </c>
      <c r="K31" s="5">
        <v>1</v>
      </c>
    </row>
    <row r="32" spans="1:11" x14ac:dyDescent="0.25">
      <c r="A32" s="2">
        <v>0.52083333333333304</v>
      </c>
      <c r="B32" s="1">
        <v>7.5</v>
      </c>
      <c r="C32" s="4">
        <f ca="1">AVERAGE(Tabel1[[#This Row],[PH-setpoint]],IF(RAND()&lt;0.5,C31+RAND(),C31-RAND()))</f>
        <v>7.5566835147619633</v>
      </c>
      <c r="D32" s="1">
        <v>30</v>
      </c>
      <c r="E32" s="4">
        <f ca="1">AVERAGE(Tabel1[[#This Row],[Salt-setpoint]],IF(RAND()&lt;0.5,E31+RAND()*$E$12,E31-RAND()*$E$12))</f>
        <v>29.304459779526905</v>
      </c>
      <c r="F32" s="4">
        <f t="shared" ca="1" si="0"/>
        <v>0.97905526351294037</v>
      </c>
      <c r="G32" s="1">
        <v>27</v>
      </c>
      <c r="H32" s="4">
        <f ca="1">AVERAGE(Tabel1[[#This Row],[Temperatur-Setpoint]],IF(RAND()&lt;0.5,H31+RAND()*$H$12,H31-RAND()*$H$12))</f>
        <v>27.187717473366455</v>
      </c>
      <c r="I32" s="1">
        <v>1</v>
      </c>
      <c r="J32" s="6">
        <f t="shared" ca="1" si="1"/>
        <v>0.84069859322664797</v>
      </c>
      <c r="K32" s="5">
        <v>1</v>
      </c>
    </row>
    <row r="33" spans="1:11" x14ac:dyDescent="0.25">
      <c r="A33" s="2">
        <v>0.53125</v>
      </c>
      <c r="B33" s="1">
        <v>7.5</v>
      </c>
      <c r="C33" s="4">
        <f ca="1">AVERAGE(Tabel1[[#This Row],[PH-setpoint]],IF(RAND()&lt;0.5,C32+RAND(),C32-RAND()))</f>
        <v>7.8982513646805961</v>
      </c>
      <c r="D33" s="1">
        <v>30</v>
      </c>
      <c r="E33" s="4">
        <f ca="1">AVERAGE(Tabel1[[#This Row],[Salt-setpoint]],IF(RAND()&lt;0.5,E32+RAND()*$E$12,E32-RAND()*$E$12))</f>
        <v>29.198175212081356</v>
      </c>
      <c r="F33" s="4">
        <f t="shared" ca="1" si="0"/>
        <v>0.98171384749269963</v>
      </c>
      <c r="G33" s="1">
        <v>27</v>
      </c>
      <c r="H33" s="4">
        <f ca="1">AVERAGE(Tabel1[[#This Row],[Temperatur-Setpoint]],IF(RAND()&lt;0.5,H32+RAND()*$H$12,H32-RAND()*$H$12))</f>
        <v>27.611146154778666</v>
      </c>
      <c r="I33" s="1">
        <v>1</v>
      </c>
      <c r="J33" s="6">
        <f t="shared" ca="1" si="1"/>
        <v>0.75947532095419468</v>
      </c>
      <c r="K33" s="5">
        <v>1</v>
      </c>
    </row>
    <row r="34" spans="1:11" x14ac:dyDescent="0.25">
      <c r="A34" s="2">
        <v>0.54166666666666696</v>
      </c>
      <c r="B34" s="1">
        <v>7.5</v>
      </c>
      <c r="C34" s="4">
        <f ca="1">AVERAGE(Tabel1[[#This Row],[PH-setpoint]],IF(RAND()&lt;0.5,C33+RAND(),C33-RAND()))</f>
        <v>7.2277086062295082</v>
      </c>
      <c r="D34" s="1">
        <v>30</v>
      </c>
      <c r="E34" s="4">
        <f ca="1">AVERAGE(Tabel1[[#This Row],[Salt-setpoint]],IF(RAND()&lt;0.5,E33+RAND()*$E$12,E33-RAND()*$E$12))</f>
        <v>28.8900416151093</v>
      </c>
      <c r="F34" s="4">
        <f t="shared" ca="1" si="0"/>
        <v>0.98987415482806462</v>
      </c>
      <c r="G34" s="1">
        <v>27</v>
      </c>
      <c r="H34" s="4">
        <f ca="1">AVERAGE(Tabel1[[#This Row],[Temperatur-Setpoint]],IF(RAND()&lt;0.5,H33+RAND()*$H$12,H33-RAND()*$H$12))</f>
        <v>28.391271365967164</v>
      </c>
      <c r="I34" s="1">
        <v>1</v>
      </c>
      <c r="J34" s="6">
        <f t="shared" ca="1" si="1"/>
        <v>0.73248972669456447</v>
      </c>
      <c r="K34" s="5">
        <v>1</v>
      </c>
    </row>
    <row r="35" spans="1:11" x14ac:dyDescent="0.25">
      <c r="A35" s="2">
        <v>0.55208333333333304</v>
      </c>
      <c r="B35" s="1">
        <v>7.5</v>
      </c>
      <c r="C35" s="4">
        <f ca="1">AVERAGE(Tabel1[[#This Row],[PH-setpoint]],IF(RAND()&lt;0.5,C34+RAND(),C34-RAND()))</f>
        <v>6.8778778227331401</v>
      </c>
      <c r="D35" s="1">
        <v>30</v>
      </c>
      <c r="E35" s="4">
        <f ca="1">AVERAGE(Tabel1[[#This Row],[Salt-setpoint]],IF(RAND()&lt;0.5,E34+RAND()*$E$12,E34-RAND()*$E$12))</f>
        <v>29.84008566994369</v>
      </c>
      <c r="F35" s="4">
        <f t="shared" ca="1" si="0"/>
        <v>0.98008444821917184</v>
      </c>
      <c r="G35" s="1">
        <v>27</v>
      </c>
      <c r="H35" s="4">
        <f ca="1">AVERAGE(Tabel1[[#This Row],[Temperatur-Setpoint]],IF(RAND()&lt;0.5,H34+RAND()*$H$12,H34-RAND()*$H$12))</f>
        <v>27.451933789857506</v>
      </c>
      <c r="I35" s="1">
        <v>1</v>
      </c>
      <c r="J35" s="6">
        <f t="shared" ca="1" si="1"/>
        <v>0.68866633626824592</v>
      </c>
      <c r="K35" s="5">
        <v>1</v>
      </c>
    </row>
    <row r="36" spans="1:11" x14ac:dyDescent="0.25">
      <c r="A36" s="2">
        <v>0.5625</v>
      </c>
      <c r="B36" s="1">
        <v>7.5</v>
      </c>
      <c r="C36" s="4">
        <f ca="1">AVERAGE(Tabel1[[#This Row],[PH-setpoint]],IF(RAND()&lt;0.5,C35+RAND(),C35-RAND()))</f>
        <v>6.769711040833017</v>
      </c>
      <c r="D36" s="1">
        <v>30</v>
      </c>
      <c r="E36" s="4">
        <f ca="1">AVERAGE(Tabel1[[#This Row],[Salt-setpoint]],IF(RAND()&lt;0.5,E35+RAND()*$E$12,E35-RAND()*$E$12))</f>
        <v>29.034796655801429</v>
      </c>
      <c r="F36" s="4">
        <f t="shared" ca="1" si="0"/>
        <v>0.98098943155732476</v>
      </c>
      <c r="G36" s="1">
        <v>27</v>
      </c>
      <c r="H36" s="4">
        <f ca="1">AVERAGE(Tabel1[[#This Row],[Temperatur-Setpoint]],IF(RAND()&lt;0.5,H35+RAND()*$H$12,H35-RAND()*$H$12))</f>
        <v>28.572795758911219</v>
      </c>
      <c r="I36" s="1">
        <v>1</v>
      </c>
      <c r="J36" s="6">
        <f t="shared" ca="1" si="1"/>
        <v>0.69768493830361888</v>
      </c>
      <c r="K36" s="5">
        <v>1</v>
      </c>
    </row>
    <row r="37" spans="1:11" x14ac:dyDescent="0.25">
      <c r="A37" s="2">
        <v>0.57291666666666696</v>
      </c>
      <c r="B37" s="1">
        <v>7.5</v>
      </c>
      <c r="C37" s="4">
        <f ca="1">AVERAGE(Tabel1[[#This Row],[PH-setpoint]],IF(RAND()&lt;0.5,C36+RAND(),C36-RAND()))</f>
        <v>7.3439540308930269</v>
      </c>
      <c r="D37" s="1">
        <v>30</v>
      </c>
      <c r="E37" s="4">
        <f ca="1">AVERAGE(Tabel1[[#This Row],[Salt-setpoint]],IF(RAND()&lt;0.5,E36+RAND()*$E$12,E36-RAND()*$E$12))</f>
        <v>30.104321895076616</v>
      </c>
      <c r="F37" s="4">
        <f t="shared" ca="1" si="0"/>
        <v>0.98888863049131737</v>
      </c>
      <c r="G37" s="1">
        <v>27</v>
      </c>
      <c r="H37" s="4">
        <f ca="1">AVERAGE(Tabel1[[#This Row],[Temperatur-Setpoint]],IF(RAND()&lt;0.5,H36+RAND()*$H$12,H36-RAND()*$H$12))</f>
        <v>27.555248083393451</v>
      </c>
      <c r="I37" s="1">
        <v>1</v>
      </c>
      <c r="J37" s="6">
        <f t="shared" ca="1" si="1"/>
        <v>0.78622035049991801</v>
      </c>
      <c r="K37" s="5">
        <v>1</v>
      </c>
    </row>
    <row r="38" spans="1:11" x14ac:dyDescent="0.25">
      <c r="A38" s="2">
        <v>0.58333333333333304</v>
      </c>
      <c r="B38" s="1">
        <v>7.5</v>
      </c>
      <c r="C38" s="4">
        <f ca="1">AVERAGE(Tabel1[[#This Row],[PH-setpoint]],IF(RAND()&lt;0.5,C37+RAND(),C37-RAND()))</f>
        <v>7.3812121339752146</v>
      </c>
      <c r="D38" s="1">
        <v>30</v>
      </c>
      <c r="E38" s="4">
        <f ca="1">AVERAGE(Tabel1[[#This Row],[Salt-setpoint]],IF(RAND()&lt;0.5,E37+RAND()*$E$12,E37-RAND()*$E$12))</f>
        <v>30.219137226945321</v>
      </c>
      <c r="F38" s="4">
        <f t="shared" ca="1" si="0"/>
        <v>0.99651586494277489</v>
      </c>
      <c r="G38" s="1">
        <v>27</v>
      </c>
      <c r="H38" s="4">
        <f ca="1">AVERAGE(Tabel1[[#This Row],[Temperatur-Setpoint]],IF(RAND()&lt;0.5,H37+RAND()*$H$12,H37-RAND()*$H$12))</f>
        <v>26.002623019657776</v>
      </c>
      <c r="I38" s="1">
        <v>1</v>
      </c>
      <c r="J38" s="6">
        <f t="shared" ca="1" si="1"/>
        <v>0.79331508798613348</v>
      </c>
      <c r="K38" s="5">
        <v>1</v>
      </c>
    </row>
    <row r="39" spans="1:11" x14ac:dyDescent="0.25">
      <c r="A39" s="2">
        <v>0.59375</v>
      </c>
      <c r="B39" s="1">
        <v>7.5</v>
      </c>
      <c r="C39" s="4">
        <f ca="1">AVERAGE(Tabel1[[#This Row],[PH-setpoint]],IF(RAND()&lt;0.5,C38+RAND(),C38-RAND()))</f>
        <v>7.1465386269617639</v>
      </c>
      <c r="D39" s="1">
        <v>30</v>
      </c>
      <c r="E39" s="4">
        <f ca="1">AVERAGE(Tabel1[[#This Row],[Salt-setpoint]],IF(RAND()&lt;0.5,E38+RAND()*$E$12,E38-RAND()*$E$12))</f>
        <v>29.699677239323734</v>
      </c>
      <c r="F39" s="4">
        <f t="shared" ca="1" si="0"/>
        <v>0.98805942116442047</v>
      </c>
      <c r="G39" s="1">
        <v>27</v>
      </c>
      <c r="H39" s="4">
        <f ca="1">AVERAGE(Tabel1[[#This Row],[Temperatur-Setpoint]],IF(RAND()&lt;0.5,H38+RAND()*$H$12,H38-RAND()*$H$12))</f>
        <v>26.166756384287389</v>
      </c>
      <c r="I39" s="1">
        <v>1</v>
      </c>
      <c r="J39" s="6">
        <f t="shared" ca="1" si="1"/>
        <v>0.70475844088258133</v>
      </c>
      <c r="K39" s="5">
        <v>1</v>
      </c>
    </row>
    <row r="40" spans="1:11" x14ac:dyDescent="0.25">
      <c r="A40" s="2">
        <v>0.60416666666666696</v>
      </c>
      <c r="B40" s="1">
        <v>7.5</v>
      </c>
      <c r="C40" s="4">
        <f ca="1">AVERAGE(Tabel1[[#This Row],[PH-setpoint]],IF(RAND()&lt;0.5,C39+RAND(),C39-RAND()))</f>
        <v>7.7084846940735652</v>
      </c>
      <c r="D40" s="1">
        <v>30</v>
      </c>
      <c r="E40" s="4">
        <f ca="1">AVERAGE(Tabel1[[#This Row],[Salt-setpoint]],IF(RAND()&lt;0.5,E39+RAND()*$E$12,E39-RAND()*$E$12))</f>
        <v>30.744984468103823</v>
      </c>
      <c r="F40" s="4">
        <f t="shared" ca="1" si="0"/>
        <v>0.98837606880209306</v>
      </c>
      <c r="G40" s="1">
        <v>27</v>
      </c>
      <c r="H40" s="4">
        <f ca="1">AVERAGE(Tabel1[[#This Row],[Temperatur-Setpoint]],IF(RAND()&lt;0.5,H39+RAND()*$H$12,H39-RAND()*$H$12))</f>
        <v>26.694917164123492</v>
      </c>
      <c r="I40" s="1">
        <v>1</v>
      </c>
      <c r="J40" s="6">
        <f t="shared" ca="1" si="1"/>
        <v>0.76133494169962035</v>
      </c>
      <c r="K40" s="5">
        <v>1</v>
      </c>
    </row>
    <row r="41" spans="1:11" x14ac:dyDescent="0.25">
      <c r="A41" s="2">
        <v>0.61458333333333304</v>
      </c>
      <c r="B41" s="1">
        <v>7.5</v>
      </c>
      <c r="C41" s="4">
        <f ca="1">AVERAGE(Tabel1[[#This Row],[PH-setpoint]],IF(RAND()&lt;0.5,C40+RAND(),C40-RAND()))</f>
        <v>7.4466966229031604</v>
      </c>
      <c r="D41" s="1">
        <v>30</v>
      </c>
      <c r="E41" s="4">
        <f ca="1">AVERAGE(Tabel1[[#This Row],[Salt-setpoint]],IF(RAND()&lt;0.5,E40+RAND()*$E$12,E40-RAND()*$E$12))</f>
        <v>31.166062708509795</v>
      </c>
      <c r="F41" s="4">
        <f t="shared" ca="1" si="0"/>
        <v>0.98989061194548633</v>
      </c>
      <c r="G41" s="1">
        <v>27</v>
      </c>
      <c r="H41" s="4">
        <f ca="1">AVERAGE(Tabel1[[#This Row],[Temperatur-Setpoint]],IF(RAND()&lt;0.5,H40+RAND()*$H$12,H40-RAND()*$H$12))</f>
        <v>25.672742364653562</v>
      </c>
      <c r="I41" s="1">
        <v>1</v>
      </c>
      <c r="J41" s="6">
        <f t="shared" ca="1" si="1"/>
        <v>0.73863647950059041</v>
      </c>
      <c r="K41" s="5">
        <v>0.98</v>
      </c>
    </row>
    <row r="42" spans="1:11" x14ac:dyDescent="0.25">
      <c r="A42" s="2">
        <v>0.625</v>
      </c>
      <c r="B42" s="1">
        <v>7.5</v>
      </c>
      <c r="C42" s="4">
        <f ca="1">AVERAGE(Tabel1[[#This Row],[PH-setpoint]],IF(RAND()&lt;0.5,C41+RAND(),C41-RAND()))</f>
        <v>7.0074609862127328</v>
      </c>
      <c r="D42" s="1">
        <v>30</v>
      </c>
      <c r="E42" s="4">
        <f ca="1">AVERAGE(Tabel1[[#This Row],[Salt-setpoint]],IF(RAND()&lt;0.5,E41+RAND()*$E$12,E41-RAND()*$E$12))</f>
        <v>30.2495944534733</v>
      </c>
      <c r="F42" s="4">
        <f t="shared" ca="1" si="0"/>
        <v>0.98951940614283884</v>
      </c>
      <c r="G42" s="1">
        <v>27</v>
      </c>
      <c r="H42" s="4">
        <f ca="1">AVERAGE(Tabel1[[#This Row],[Temperatur-Setpoint]],IF(RAND()&lt;0.5,H41+RAND()*$H$12,H41-RAND()*$H$12))</f>
        <v>26.564580554330206</v>
      </c>
      <c r="I42" s="1">
        <v>1</v>
      </c>
      <c r="J42" s="6">
        <f t="shared" ca="1" si="1"/>
        <v>0.65396645609822701</v>
      </c>
      <c r="K42" s="5">
        <v>0.95</v>
      </c>
    </row>
    <row r="43" spans="1:11" x14ac:dyDescent="0.25">
      <c r="A43" s="2">
        <v>0.63541666666666696</v>
      </c>
      <c r="B43" s="1">
        <v>7.5</v>
      </c>
      <c r="C43" s="4">
        <f ca="1">AVERAGE(Tabel1[[#This Row],[PH-setpoint]],IF(RAND()&lt;0.5,C42+RAND(),C42-RAND()))</f>
        <v>7.2810057145089413</v>
      </c>
      <c r="D43" s="1">
        <v>30</v>
      </c>
      <c r="E43" s="4">
        <f ca="1">AVERAGE(Tabel1[[#This Row],[Salt-setpoint]],IF(RAND()&lt;0.5,E42+RAND()*$E$12,E42-RAND()*$E$12))</f>
        <v>30.502584347537898</v>
      </c>
      <c r="F43" s="4">
        <f t="shared" ca="1" si="0"/>
        <v>0.98414278305580694</v>
      </c>
      <c r="G43" s="1">
        <v>27</v>
      </c>
      <c r="H43" s="4">
        <f ca="1">AVERAGE(Tabel1[[#This Row],[Temperatur-Setpoint]],IF(RAND()&lt;0.5,H42+RAND()*$H$12,H42-RAND()*$H$12))</f>
        <v>27.33042358867926</v>
      </c>
      <c r="I43" s="1">
        <v>1</v>
      </c>
      <c r="J43" s="6">
        <f t="shared" ca="1" si="1"/>
        <v>0.62054403884147857</v>
      </c>
      <c r="K43" s="5">
        <v>0.93</v>
      </c>
    </row>
    <row r="44" spans="1:11" x14ac:dyDescent="0.25">
      <c r="A44" s="2">
        <v>0.64583333333333404</v>
      </c>
      <c r="B44" s="1">
        <v>7.5</v>
      </c>
      <c r="C44" s="4">
        <f ca="1">AVERAGE(Tabel1[[#This Row],[PH-setpoint]],IF(RAND()&lt;0.5,C43+RAND(),C43-RAND()))</f>
        <v>7.4783240300117235</v>
      </c>
      <c r="D44" s="1">
        <v>30</v>
      </c>
      <c r="E44" s="4">
        <f ca="1">AVERAGE(Tabel1[[#This Row],[Salt-setpoint]],IF(RAND()&lt;0.5,E43+RAND()*$E$12,E43-RAND()*$E$12))</f>
        <v>30.271599657955917</v>
      </c>
      <c r="F44" s="4">
        <f t="shared" ca="1" si="0"/>
        <v>0.98852079418271166</v>
      </c>
      <c r="G44" s="1">
        <v>27</v>
      </c>
      <c r="H44" s="4">
        <f ca="1">AVERAGE(Tabel1[[#This Row],[Temperatur-Setpoint]],IF(RAND()&lt;0.5,H43+RAND()*$H$12,H43-RAND()*$H$12))</f>
        <v>26.581305270918364</v>
      </c>
      <c r="I44" s="1">
        <v>1</v>
      </c>
      <c r="J44" s="6">
        <f t="shared" ca="1" si="1"/>
        <v>0.57337622067969973</v>
      </c>
      <c r="K44" s="5">
        <v>0.85</v>
      </c>
    </row>
    <row r="45" spans="1:11" x14ac:dyDescent="0.25">
      <c r="A45" s="2">
        <v>0.65625</v>
      </c>
      <c r="B45" s="1">
        <v>7.5</v>
      </c>
      <c r="C45" s="4">
        <f ca="1">AVERAGE(Tabel1[[#This Row],[PH-setpoint]],IF(RAND()&lt;0.5,C44+RAND(),C44-RAND()))</f>
        <v>7.0586259650042056</v>
      </c>
      <c r="D45" s="1">
        <v>30</v>
      </c>
      <c r="E45" s="4">
        <f ca="1">AVERAGE(Tabel1[[#This Row],[Salt-setpoint]],IF(RAND()&lt;0.5,E44+RAND()*$E$12,E44-RAND()*$E$12))</f>
        <v>29.856921257269232</v>
      </c>
      <c r="F45" s="4">
        <f t="shared" ca="1" si="0"/>
        <v>0.99576317927009772</v>
      </c>
      <c r="G45" s="1">
        <v>27</v>
      </c>
      <c r="H45" s="4">
        <f ca="1">AVERAGE(Tabel1[[#This Row],[Temperatur-Setpoint]],IF(RAND()&lt;0.5,H44+RAND()*$H$12,H44-RAND()*$H$12))</f>
        <v>26.942452695172335</v>
      </c>
      <c r="I45" s="1">
        <v>1</v>
      </c>
      <c r="J45" s="6">
        <f t="shared" ca="1" si="1"/>
        <v>0.53863306893295937</v>
      </c>
      <c r="K45" s="5">
        <v>0.8</v>
      </c>
    </row>
    <row r="46" spans="1:11" x14ac:dyDescent="0.25">
      <c r="A46" s="2">
        <v>0.66666666666666696</v>
      </c>
      <c r="B46" s="1">
        <v>7.5</v>
      </c>
      <c r="C46" s="4">
        <f ca="1">AVERAGE(Tabel1[[#This Row],[PH-setpoint]],IF(RAND()&lt;0.5,C45+RAND(),C45-RAND()))</f>
        <v>6.8871895901766242</v>
      </c>
      <c r="D46" s="1">
        <v>30</v>
      </c>
      <c r="E46" s="4">
        <f ca="1">AVERAGE(Tabel1[[#This Row],[Salt-setpoint]],IF(RAND()&lt;0.5,E45+RAND()*$E$12,E45-RAND()*$E$12))</f>
        <v>30.606674617270038</v>
      </c>
      <c r="F46" s="4">
        <f t="shared" ca="1" si="0"/>
        <v>0.99693519276087583</v>
      </c>
      <c r="G46" s="1">
        <v>27</v>
      </c>
      <c r="H46" s="4">
        <f ca="1">AVERAGE(Tabel1[[#This Row],[Temperatur-Setpoint]],IF(RAND()&lt;0.5,H45+RAND()*$H$12,H45-RAND()*$H$12))</f>
        <v>25.694079313556855</v>
      </c>
      <c r="I46" s="1">
        <v>1</v>
      </c>
      <c r="J46" s="6">
        <f t="shared" ca="1" si="1"/>
        <v>0.50893675695198159</v>
      </c>
      <c r="K46" s="5">
        <v>0.8</v>
      </c>
    </row>
    <row r="47" spans="1:11" x14ac:dyDescent="0.25">
      <c r="A47" s="2">
        <v>0.67708333333333404</v>
      </c>
      <c r="B47" s="1">
        <v>7.5</v>
      </c>
      <c r="C47" s="4">
        <f ca="1">AVERAGE(Tabel1[[#This Row],[PH-setpoint]],IF(RAND()&lt;0.5,C46+RAND(),C46-RAND()))</f>
        <v>7.3503071211499194</v>
      </c>
      <c r="D47" s="1">
        <v>30</v>
      </c>
      <c r="E47" s="4">
        <f ca="1">AVERAGE(Tabel1[[#This Row],[Salt-setpoint]],IF(RAND()&lt;0.5,E46+RAND()*$E$12,E46-RAND()*$E$12))</f>
        <v>30.531022699247572</v>
      </c>
      <c r="F47" s="4">
        <f t="shared" ref="F47:F78" ca="1" si="2">AVERAGE(IF(RAND()&lt;0.5,F46+RAND()*$F$12,F46-RAND()*$F$12))</f>
        <v>0.99845509810241484</v>
      </c>
      <c r="G47" s="1">
        <v>27</v>
      </c>
      <c r="H47" s="4">
        <f ca="1">AVERAGE(Tabel1[[#This Row],[Temperatur-Setpoint]],IF(RAND()&lt;0.5,H46+RAND()*$H$12,H46-RAND()*$H$12))</f>
        <v>24.910531521921705</v>
      </c>
      <c r="I47" s="1">
        <v>1</v>
      </c>
      <c r="J47" s="6">
        <f t="shared" ca="1" si="1"/>
        <v>0.50641230860459585</v>
      </c>
      <c r="K47" s="5">
        <v>0.75</v>
      </c>
    </row>
    <row r="48" spans="1:11" x14ac:dyDescent="0.25">
      <c r="A48" s="2">
        <v>0.6875</v>
      </c>
      <c r="B48" s="1">
        <v>7.5</v>
      </c>
      <c r="C48" s="4">
        <f ca="1">AVERAGE(Tabel1[[#This Row],[PH-setpoint]],IF(RAND()&lt;0.5,C47+RAND(),C47-RAND()))</f>
        <v>7.7710683837225139</v>
      </c>
      <c r="D48" s="1">
        <v>30</v>
      </c>
      <c r="E48" s="4">
        <f ca="1">AVERAGE(Tabel1[[#This Row],[Salt-setpoint]],IF(RAND()&lt;0.5,E47+RAND()*$E$12,E47-RAND()*$E$12))</f>
        <v>29.536944997816335</v>
      </c>
      <c r="F48" s="4">
        <f t="shared" ca="1" si="2"/>
        <v>1.0000501504060069</v>
      </c>
      <c r="G48" s="1">
        <v>27</v>
      </c>
      <c r="H48" s="4">
        <f ca="1">AVERAGE(Tabel1[[#This Row],[Temperatur-Setpoint]],IF(RAND()&lt;0.5,H47+RAND()*$H$12,H47-RAND()*$H$12))</f>
        <v>26.867423563999665</v>
      </c>
      <c r="I48" s="1">
        <v>1</v>
      </c>
      <c r="J48" s="6">
        <f t="shared" ca="1" si="1"/>
        <v>0.60277585783142495</v>
      </c>
      <c r="K48" s="5">
        <v>0.7</v>
      </c>
    </row>
    <row r="49" spans="1:11" x14ac:dyDescent="0.25">
      <c r="A49" s="2">
        <v>0.69791666666666696</v>
      </c>
      <c r="B49" s="1">
        <v>7.5</v>
      </c>
      <c r="C49" s="4">
        <f ca="1">AVERAGE(Tabel1[[#This Row],[PH-setpoint]],IF(RAND()&lt;0.5,C48+RAND(),C48-RAND()))</f>
        <v>7.4877661518922531</v>
      </c>
      <c r="D49" s="1">
        <v>30</v>
      </c>
      <c r="E49" s="4">
        <f ca="1">AVERAGE(Tabel1[[#This Row],[Salt-setpoint]],IF(RAND()&lt;0.5,E48+RAND()*$E$12,E48-RAND()*$E$12))</f>
        <v>28.994514726166297</v>
      </c>
      <c r="F49" s="4">
        <f t="shared" ca="1" si="2"/>
        <v>1.0003231253604321</v>
      </c>
      <c r="G49" s="1">
        <v>27</v>
      </c>
      <c r="H49" s="4">
        <f ca="1">AVERAGE(Tabel1[[#This Row],[Temperatur-Setpoint]],IF(RAND()&lt;0.5,H48+RAND()*$H$12,H48-RAND()*$H$12))</f>
        <v>27.273896656762059</v>
      </c>
      <c r="I49" s="1">
        <v>1</v>
      </c>
      <c r="J49" s="6">
        <f t="shared" ca="1" si="1"/>
        <v>0.58377455518381649</v>
      </c>
      <c r="K49" s="5">
        <v>0.65</v>
      </c>
    </row>
    <row r="50" spans="1:11" x14ac:dyDescent="0.25">
      <c r="A50" s="2">
        <v>0.70833333333333404</v>
      </c>
      <c r="B50" s="1">
        <v>7.5</v>
      </c>
      <c r="C50" s="4">
        <f ca="1">AVERAGE(Tabel1[[#This Row],[PH-setpoint]],IF(RAND()&lt;0.5,C49+RAND(),C49-RAND()))</f>
        <v>7.3978325535386293</v>
      </c>
      <c r="D50" s="1">
        <v>30</v>
      </c>
      <c r="E50" s="4">
        <f ca="1">AVERAGE(Tabel1[[#This Row],[Salt-setpoint]],IF(RAND()&lt;0.5,E49+RAND()*$E$12,E49-RAND()*$E$12))</f>
        <v>28.954800037519579</v>
      </c>
      <c r="F50" s="4">
        <f t="shared" ca="1" si="2"/>
        <v>1.00074648900246</v>
      </c>
      <c r="G50" s="1">
        <v>27</v>
      </c>
      <c r="H50" s="4">
        <f ca="1">AVERAGE(Tabel1[[#This Row],[Temperatur-Setpoint]],IF(RAND()&lt;0.5,H49+RAND()*$H$12,H49-RAND()*$H$12))</f>
        <v>26.493809895409811</v>
      </c>
      <c r="I50" s="1">
        <v>1</v>
      </c>
      <c r="J50" s="6">
        <f t="shared" ca="1" si="1"/>
        <v>0.63428410668366941</v>
      </c>
      <c r="K50" s="5">
        <v>0.61666666666666703</v>
      </c>
    </row>
    <row r="51" spans="1:11" x14ac:dyDescent="0.25">
      <c r="A51" s="2">
        <v>0.71875</v>
      </c>
      <c r="B51" s="1">
        <v>7.5</v>
      </c>
      <c r="C51" s="4">
        <f ca="1">AVERAGE(Tabel1[[#This Row],[PH-setpoint]],IF(RAND()&lt;0.5,C50+RAND(),C50-RAND()))</f>
        <v>7.2320647755614162</v>
      </c>
      <c r="D51" s="1">
        <v>30</v>
      </c>
      <c r="E51" s="4">
        <f ca="1">AVERAGE(Tabel1[[#This Row],[Salt-setpoint]],IF(RAND()&lt;0.5,E50+RAND()*$E$12,E50-RAND()*$E$12))</f>
        <v>29.514276565652086</v>
      </c>
      <c r="F51" s="4">
        <f t="shared" ca="1" si="2"/>
        <v>0.99646884096241817</v>
      </c>
      <c r="G51" s="1">
        <v>27</v>
      </c>
      <c r="H51" s="4">
        <f ca="1">AVERAGE(Tabel1[[#This Row],[Temperatur-Setpoint]],IF(RAND()&lt;0.5,H50+RAND()*$H$12,H50-RAND()*$H$12))</f>
        <v>27.049202035660379</v>
      </c>
      <c r="I51" s="1">
        <v>1</v>
      </c>
      <c r="J51" s="6">
        <f t="shared" ca="1" si="1"/>
        <v>0.61439998528717898</v>
      </c>
      <c r="K51" s="5">
        <v>0.57533333333333403</v>
      </c>
    </row>
    <row r="52" spans="1:11" x14ac:dyDescent="0.25">
      <c r="A52" s="2">
        <v>0.72916666666666696</v>
      </c>
      <c r="B52" s="1">
        <v>7.5</v>
      </c>
      <c r="C52" s="4">
        <f ca="1">AVERAGE(Tabel1[[#This Row],[PH-setpoint]],IF(RAND()&lt;0.5,C51+RAND(),C51-RAND()))</f>
        <v>7.6918986158109739</v>
      </c>
      <c r="D52" s="1">
        <v>30</v>
      </c>
      <c r="E52" s="4">
        <f ca="1">AVERAGE(Tabel1[[#This Row],[Salt-setpoint]],IF(RAND()&lt;0.5,E51+RAND()*$E$12,E51-RAND()*$E$12))</f>
        <v>29.000991829061938</v>
      </c>
      <c r="F52" s="4">
        <f t="shared" ca="1" si="2"/>
        <v>1.0049504525661799</v>
      </c>
      <c r="G52" s="1">
        <v>27</v>
      </c>
      <c r="H52" s="4">
        <f ca="1">AVERAGE(Tabel1[[#This Row],[Temperatur-Setpoint]],IF(RAND()&lt;0.5,H51+RAND()*$H$12,H51-RAND()*$H$12))</f>
        <v>26.836363831012008</v>
      </c>
      <c r="I52" s="1">
        <v>1</v>
      </c>
      <c r="J52" s="6">
        <f t="shared" ca="1" si="1"/>
        <v>0.54848325213705018</v>
      </c>
      <c r="K52" s="5">
        <v>0.53400000000000103</v>
      </c>
    </row>
    <row r="53" spans="1:11" x14ac:dyDescent="0.25">
      <c r="A53" s="2">
        <v>0.73958333333333404</v>
      </c>
      <c r="B53" s="1">
        <v>7.5</v>
      </c>
      <c r="C53" s="4">
        <f ca="1">AVERAGE(Tabel1[[#This Row],[PH-setpoint]],IF(RAND()&lt;0.5,C52+RAND(),C52-RAND()))</f>
        <v>7.296555503773245</v>
      </c>
      <c r="D53" s="1">
        <v>30</v>
      </c>
      <c r="E53" s="4">
        <f ca="1">AVERAGE(Tabel1[[#This Row],[Salt-setpoint]],IF(RAND()&lt;0.5,E52+RAND()*$E$12,E52-RAND()*$E$12))</f>
        <v>28.924719980656725</v>
      </c>
      <c r="F53" s="4">
        <f t="shared" ca="1" si="2"/>
        <v>1.014040050986512</v>
      </c>
      <c r="G53" s="1">
        <v>27</v>
      </c>
      <c r="H53" s="4">
        <f ca="1">AVERAGE(Tabel1[[#This Row],[Temperatur-Setpoint]],IF(RAND()&lt;0.5,H52+RAND()*$H$12,H52-RAND()*$H$12))</f>
        <v>28.153825858463996</v>
      </c>
      <c r="I53" s="1">
        <v>1</v>
      </c>
      <c r="J53" s="6">
        <f t="shared" ca="1" si="1"/>
        <v>0.46527580175303296</v>
      </c>
      <c r="K53" s="5">
        <v>0.49266666666666697</v>
      </c>
    </row>
    <row r="54" spans="1:11" x14ac:dyDescent="0.25">
      <c r="A54" s="2">
        <v>0.75</v>
      </c>
      <c r="B54" s="1">
        <v>7.5</v>
      </c>
      <c r="C54" s="4">
        <f ca="1">AVERAGE(Tabel1[[#This Row],[PH-setpoint]],IF(RAND()&lt;0.5,C53+RAND(),C53-RAND()))</f>
        <v>7.5818533151446674</v>
      </c>
      <c r="D54" s="1">
        <v>30</v>
      </c>
      <c r="E54" s="4">
        <f ca="1">AVERAGE(Tabel1[[#This Row],[Salt-setpoint]],IF(RAND()&lt;0.5,E53+RAND()*$E$12,E53-RAND()*$E$12))</f>
        <v>29.087218323774813</v>
      </c>
      <c r="F54" s="4">
        <f t="shared" ca="1" si="2"/>
        <v>1.0238508685435981</v>
      </c>
      <c r="G54" s="1">
        <v>27</v>
      </c>
      <c r="H54" s="4">
        <f ca="1">AVERAGE(Tabel1[[#This Row],[Temperatur-Setpoint]],IF(RAND()&lt;0.5,H53+RAND()*$H$12,H53-RAND()*$H$12))</f>
        <v>26.394324983912227</v>
      </c>
      <c r="I54" s="1">
        <v>1</v>
      </c>
      <c r="J54" s="6">
        <f t="shared" ca="1" si="1"/>
        <v>0.3746971004534192</v>
      </c>
      <c r="K54" s="5">
        <v>0.45133333333333397</v>
      </c>
    </row>
    <row r="55" spans="1:11" x14ac:dyDescent="0.25">
      <c r="A55" s="2">
        <v>0.76041666666666696</v>
      </c>
      <c r="B55" s="1">
        <v>7.5</v>
      </c>
      <c r="C55" s="4">
        <f ca="1">AVERAGE(Tabel1[[#This Row],[PH-setpoint]],IF(RAND()&lt;0.5,C54+RAND(),C54-RAND()))</f>
        <v>7.3025611857870345</v>
      </c>
      <c r="D55" s="1">
        <v>30</v>
      </c>
      <c r="E55" s="4">
        <f ca="1">AVERAGE(Tabel1[[#This Row],[Salt-setpoint]],IF(RAND()&lt;0.5,E54+RAND()*$E$12,E54-RAND()*$E$12))</f>
        <v>29.085493470653127</v>
      </c>
      <c r="F55" s="4">
        <f t="shared" ca="1" si="2"/>
        <v>1.0228666188531974</v>
      </c>
      <c r="G55" s="1">
        <v>27</v>
      </c>
      <c r="H55" s="4">
        <f ca="1">AVERAGE(Tabel1[[#This Row],[Temperatur-Setpoint]],IF(RAND()&lt;0.5,H54+RAND()*$H$12,H54-RAND()*$H$12))</f>
        <v>25.848022608796924</v>
      </c>
      <c r="I55" s="1">
        <v>1</v>
      </c>
      <c r="J55" s="6">
        <f t="shared" ca="1" si="1"/>
        <v>0.47090385639515903</v>
      </c>
      <c r="K55" s="5">
        <v>0.41000000000000097</v>
      </c>
    </row>
    <row r="56" spans="1:11" x14ac:dyDescent="0.25">
      <c r="A56" s="2">
        <v>0.77083333333333404</v>
      </c>
      <c r="B56" s="1">
        <v>7.5</v>
      </c>
      <c r="C56" s="4">
        <f ca="1">AVERAGE(Tabel1[[#This Row],[PH-setpoint]],IF(RAND()&lt;0.5,C55+RAND(),C55-RAND()))</f>
        <v>7.2943347254347994</v>
      </c>
      <c r="D56" s="1">
        <v>30</v>
      </c>
      <c r="E56" s="4">
        <f ca="1">AVERAGE(Tabel1[[#This Row],[Salt-setpoint]],IF(RAND()&lt;0.5,E55+RAND()*$E$12,E55-RAND()*$E$12))</f>
        <v>29.193455991655991</v>
      </c>
      <c r="F56" s="4">
        <f t="shared" ca="1" si="2"/>
        <v>1.0202987149443026</v>
      </c>
      <c r="G56" s="1">
        <v>27</v>
      </c>
      <c r="H56" s="4">
        <f ca="1">AVERAGE(Tabel1[[#This Row],[Temperatur-Setpoint]],IF(RAND()&lt;0.5,H55+RAND()*$H$12,H55-RAND()*$H$12))</f>
        <v>27.032561658120905</v>
      </c>
      <c r="I56" s="1">
        <v>1</v>
      </c>
      <c r="J56" s="6">
        <f t="shared" ca="1" si="1"/>
        <v>0.40435611576030789</v>
      </c>
      <c r="K56" s="5">
        <v>0.36866666666666698</v>
      </c>
    </row>
    <row r="57" spans="1:11" x14ac:dyDescent="0.25">
      <c r="A57" s="2">
        <v>0.78125</v>
      </c>
      <c r="B57" s="1">
        <v>7.5</v>
      </c>
      <c r="C57" s="4">
        <f ca="1">AVERAGE(Tabel1[[#This Row],[PH-setpoint]],IF(RAND()&lt;0.5,C56+RAND(),C56-RAND()))</f>
        <v>7.1092144242763728</v>
      </c>
      <c r="D57" s="1">
        <v>30</v>
      </c>
      <c r="E57" s="4">
        <f ca="1">AVERAGE(Tabel1[[#This Row],[Salt-setpoint]],IF(RAND()&lt;0.5,E56+RAND()*$E$12,E56-RAND()*$E$12))</f>
        <v>28.832901216499998</v>
      </c>
      <c r="F57" s="4">
        <f t="shared" ca="1" si="2"/>
        <v>1.0137612755437075</v>
      </c>
      <c r="G57" s="1">
        <v>27</v>
      </c>
      <c r="H57" s="4">
        <f ca="1">AVERAGE(Tabel1[[#This Row],[Temperatur-Setpoint]],IF(RAND()&lt;0.5,H56+RAND()*$H$12,H56-RAND()*$H$12))</f>
        <v>28.160583493924008</v>
      </c>
      <c r="I57" s="1">
        <v>1</v>
      </c>
      <c r="J57" s="6">
        <f t="shared" ca="1" si="1"/>
        <v>0.39212317831411764</v>
      </c>
      <c r="K57" s="5">
        <v>0.32733333333333398</v>
      </c>
    </row>
    <row r="58" spans="1:11" x14ac:dyDescent="0.25">
      <c r="A58" s="2">
        <v>0.79166666666666696</v>
      </c>
      <c r="B58" s="1">
        <v>7.5</v>
      </c>
      <c r="C58" s="4">
        <f ca="1">AVERAGE(Tabel1[[#This Row],[PH-setpoint]],IF(RAND()&lt;0.5,C57+RAND(),C57-RAND()))</f>
        <v>7.1394733929139012</v>
      </c>
      <c r="D58" s="1">
        <v>30</v>
      </c>
      <c r="E58" s="4">
        <f ca="1">AVERAGE(Tabel1[[#This Row],[Salt-setpoint]],IF(RAND()&lt;0.5,E57+RAND()*$E$12,E57-RAND()*$E$12))</f>
        <v>29.19084433300462</v>
      </c>
      <c r="F58" s="4">
        <f t="shared" ca="1" si="2"/>
        <v>1.0081694853416734</v>
      </c>
      <c r="G58" s="1">
        <v>27</v>
      </c>
      <c r="H58" s="4">
        <f ca="1">AVERAGE(Tabel1[[#This Row],[Temperatur-Setpoint]],IF(RAND()&lt;0.5,H57+RAND()*$H$12,H57-RAND()*$H$12))</f>
        <v>26.958617441971445</v>
      </c>
      <c r="I58" s="1">
        <v>1</v>
      </c>
      <c r="J58" s="6">
        <f t="shared" ca="1" si="1"/>
        <v>0.35037318220809416</v>
      </c>
      <c r="K58" s="5">
        <v>0.28600000000000098</v>
      </c>
    </row>
    <row r="59" spans="1:11" x14ac:dyDescent="0.25">
      <c r="A59" s="2">
        <v>0.80208333333333404</v>
      </c>
      <c r="B59" s="1">
        <v>7.5</v>
      </c>
      <c r="C59" s="4">
        <f ca="1">AVERAGE(Tabel1[[#This Row],[PH-setpoint]],IF(RAND()&lt;0.5,C58+RAND(),C58-RAND()))</f>
        <v>7.7481028422699811</v>
      </c>
      <c r="D59" s="1">
        <v>30</v>
      </c>
      <c r="E59" s="4">
        <f ca="1">AVERAGE(Tabel1[[#This Row],[Salt-setpoint]],IF(RAND()&lt;0.5,E58+RAND()*$E$12,E58-RAND()*$E$12))</f>
        <v>29.579012074365707</v>
      </c>
      <c r="F59" s="4">
        <f t="shared" ca="1" si="2"/>
        <v>1.0105522001820022</v>
      </c>
      <c r="G59" s="1">
        <v>27</v>
      </c>
      <c r="H59" s="4">
        <f ca="1">AVERAGE(Tabel1[[#This Row],[Temperatur-Setpoint]],IF(RAND()&lt;0.5,H58+RAND()*$H$12,H58-RAND()*$H$12))</f>
        <v>27.055086751324161</v>
      </c>
      <c r="I59" s="1">
        <v>1</v>
      </c>
      <c r="J59" s="6">
        <f t="shared" ca="1" si="1"/>
        <v>0.30189762034307005</v>
      </c>
      <c r="K59" s="5">
        <v>0.244666666666667</v>
      </c>
    </row>
    <row r="60" spans="1:11" x14ac:dyDescent="0.25">
      <c r="A60" s="2">
        <v>0.812500000000001</v>
      </c>
      <c r="B60" s="1">
        <v>7.5</v>
      </c>
      <c r="C60" s="4">
        <f ca="1">AVERAGE(Tabel1[[#This Row],[PH-setpoint]],IF(RAND()&lt;0.5,C59+RAND(),C59-RAND()))</f>
        <v>7.7869714401072905</v>
      </c>
      <c r="D60" s="1">
        <v>30</v>
      </c>
      <c r="E60" s="4">
        <f ca="1">AVERAGE(Tabel1[[#This Row],[Salt-setpoint]],IF(RAND()&lt;0.5,E59+RAND()*$E$12,E59-RAND()*$E$12))</f>
        <v>29.273603324794202</v>
      </c>
      <c r="F60" s="4">
        <f t="shared" ca="1" si="2"/>
        <v>1.0094927118053374</v>
      </c>
      <c r="G60" s="1">
        <v>27</v>
      </c>
      <c r="H60" s="4">
        <f ca="1">AVERAGE(Tabel1[[#This Row],[Temperatur-Setpoint]],IF(RAND()&lt;0.5,H59+RAND()*$H$12,H59-RAND()*$H$12))</f>
        <v>25.860103873566167</v>
      </c>
      <c r="I60" s="1">
        <v>1</v>
      </c>
      <c r="J60" s="6">
        <f t="shared" ca="1" si="1"/>
        <v>0.33051765765967334</v>
      </c>
      <c r="K60" s="5">
        <v>0.203333333333334</v>
      </c>
    </row>
    <row r="61" spans="1:11" x14ac:dyDescent="0.25">
      <c r="A61" s="2">
        <v>0.82291666666666696</v>
      </c>
      <c r="B61" s="1">
        <v>7.5</v>
      </c>
      <c r="C61" s="4">
        <f ca="1">AVERAGE(Tabel1[[#This Row],[PH-setpoint]],IF(RAND()&lt;0.5,C60+RAND(),C60-RAND()))</f>
        <v>8.0671577210845662</v>
      </c>
      <c r="D61" s="1">
        <v>30</v>
      </c>
      <c r="E61" s="4">
        <f ca="1">AVERAGE(Tabel1[[#This Row],[Salt-setpoint]],IF(RAND()&lt;0.5,E60+RAND()*$E$12,E60-RAND()*$E$12))</f>
        <v>30.379631409283938</v>
      </c>
      <c r="F61" s="4">
        <f t="shared" ca="1" si="2"/>
        <v>1.0090269072553342</v>
      </c>
      <c r="G61" s="1">
        <v>27</v>
      </c>
      <c r="H61" s="4">
        <f ca="1">AVERAGE(Tabel1[[#This Row],[Temperatur-Setpoint]],IF(RAND()&lt;0.5,H60+RAND()*$H$12,H60-RAND()*$H$12))</f>
        <v>25.854060121485411</v>
      </c>
      <c r="I61" s="1">
        <v>1</v>
      </c>
      <c r="J61" s="6">
        <f t="shared" ca="1" si="1"/>
        <v>0.23722155575623347</v>
      </c>
      <c r="K61" s="5">
        <v>0.162000000000001</v>
      </c>
    </row>
    <row r="62" spans="1:11" x14ac:dyDescent="0.25">
      <c r="A62" s="2">
        <v>0.83333333333333404</v>
      </c>
      <c r="B62" s="1">
        <v>7.5</v>
      </c>
      <c r="C62" s="4">
        <f ca="1">AVERAGE(Tabel1[[#This Row],[PH-setpoint]],IF(RAND()&lt;0.5,C61+RAND(),C61-RAND()))</f>
        <v>7.4974941856044968</v>
      </c>
      <c r="D62" s="1">
        <v>30</v>
      </c>
      <c r="E62" s="4">
        <f ca="1">AVERAGE(Tabel1[[#This Row],[Salt-setpoint]],IF(RAND()&lt;0.5,E61+RAND()*$E$12,E61-RAND()*$E$12))</f>
        <v>29.694629630337992</v>
      </c>
      <c r="F62" s="4">
        <f t="shared" ca="1" si="2"/>
        <v>1.0156643206605178</v>
      </c>
      <c r="G62" s="1">
        <v>27</v>
      </c>
      <c r="H62" s="4">
        <f ca="1">AVERAGE(Tabel1[[#This Row],[Temperatur-Setpoint]],IF(RAND()&lt;0.5,H61+RAND()*$H$12,H61-RAND()*$H$12))</f>
        <v>27.310435936863897</v>
      </c>
      <c r="I62" s="1">
        <v>1</v>
      </c>
      <c r="J62" s="6">
        <f t="shared" ca="1" si="1"/>
        <v>0.17708311358461776</v>
      </c>
      <c r="K62" s="5">
        <v>0.12066666666666701</v>
      </c>
    </row>
    <row r="63" spans="1:11" x14ac:dyDescent="0.25">
      <c r="A63" s="2">
        <v>0.843750000000001</v>
      </c>
      <c r="B63" s="1">
        <v>7.5</v>
      </c>
      <c r="C63" s="4">
        <f ca="1">AVERAGE(Tabel1[[#This Row],[PH-setpoint]],IF(RAND()&lt;0.5,C62+RAND(),C62-RAND()))</f>
        <v>7.6891165398418684</v>
      </c>
      <c r="D63" s="1">
        <v>30</v>
      </c>
      <c r="E63" s="4">
        <f ca="1">AVERAGE(Tabel1[[#This Row],[Salt-setpoint]],IF(RAND()&lt;0.5,E62+RAND()*$E$12,E62-RAND()*$E$12))</f>
        <v>29.298429159625478</v>
      </c>
      <c r="F63" s="4">
        <f t="shared" ca="1" si="2"/>
        <v>1.0159190251310659</v>
      </c>
      <c r="G63" s="1">
        <v>27</v>
      </c>
      <c r="H63" s="4">
        <f ca="1">AVERAGE(Tabel1[[#This Row],[Temperatur-Setpoint]],IF(RAND()&lt;0.5,H62+RAND()*$H$12,H62-RAND()*$H$12))</f>
        <v>27.443447328184014</v>
      </c>
      <c r="I63" s="1">
        <v>1</v>
      </c>
      <c r="J63" s="6">
        <f t="shared" ca="1" si="1"/>
        <v>0.13268443378470524</v>
      </c>
      <c r="K63" s="5">
        <v>7.93333333333337E-2</v>
      </c>
    </row>
    <row r="64" spans="1:11" x14ac:dyDescent="0.25">
      <c r="A64" s="2">
        <v>0.85416666666666696</v>
      </c>
      <c r="B64" s="1">
        <v>7.5</v>
      </c>
      <c r="C64" s="4">
        <f ca="1">AVERAGE(Tabel1[[#This Row],[PH-setpoint]],IF(RAND()&lt;0.5,C63+RAND(),C63-RAND()))</f>
        <v>7.91309140346213</v>
      </c>
      <c r="D64" s="1">
        <v>30</v>
      </c>
      <c r="E64" s="4">
        <f ca="1">AVERAGE(Tabel1[[#This Row],[Salt-setpoint]],IF(RAND()&lt;0.5,E63+RAND()*$E$12,E63-RAND()*$E$12))</f>
        <v>29.51438735222019</v>
      </c>
      <c r="F64" s="4">
        <f t="shared" ca="1" si="2"/>
        <v>1.0085757383911023</v>
      </c>
      <c r="G64" s="1">
        <v>27</v>
      </c>
      <c r="H64" s="4">
        <f ca="1">AVERAGE(Tabel1[[#This Row],[Temperatur-Setpoint]],IF(RAND()&lt;0.5,H63+RAND()*$H$12,H63-RAND()*$H$12))</f>
        <v>27.522230447223706</v>
      </c>
      <c r="I64" s="1">
        <v>1</v>
      </c>
      <c r="J64" s="6">
        <f t="shared" ca="1" si="1"/>
        <v>0.10367191098921812</v>
      </c>
      <c r="K64" s="5">
        <v>3.80000000000007E-2</v>
      </c>
    </row>
    <row r="65" spans="1:11" x14ac:dyDescent="0.25">
      <c r="A65" s="2">
        <v>0.86458333333333404</v>
      </c>
      <c r="B65" s="1">
        <v>7.5</v>
      </c>
      <c r="C65" s="4">
        <f ca="1">AVERAGE(Tabel1[[#This Row],[PH-setpoint]],IF(RAND()&lt;0.5,C64+RAND(),C64-RAND()))</f>
        <v>7.2576678426851657</v>
      </c>
      <c r="D65" s="1">
        <v>30</v>
      </c>
      <c r="E65" s="4">
        <f ca="1">AVERAGE(Tabel1[[#This Row],[Salt-setpoint]],IF(RAND()&lt;0.5,E64+RAND()*$E$12,E64-RAND()*$E$12))</f>
        <v>29.748210161918358</v>
      </c>
      <c r="F65" s="4">
        <f t="shared" ca="1" si="2"/>
        <v>1.0036766344760146</v>
      </c>
      <c r="G65" s="1">
        <v>27</v>
      </c>
      <c r="H65" s="4">
        <f ca="1">AVERAGE(Tabel1[[#This Row],[Temperatur-Setpoint]],IF(RAND()&lt;0.5,H64+RAND()*$H$12,H64-RAND()*$H$12))</f>
        <v>26.580837565028929</v>
      </c>
      <c r="I65" s="1">
        <v>1</v>
      </c>
      <c r="J65" s="6">
        <f t="shared" ca="1" si="1"/>
        <v>0.11467117972892545</v>
      </c>
      <c r="K65" s="5">
        <v>-3.3333333333333002E-3</v>
      </c>
    </row>
    <row r="66" spans="1:11" x14ac:dyDescent="0.25">
      <c r="A66" s="2">
        <v>0.875000000000001</v>
      </c>
      <c r="B66" s="1">
        <v>7.5</v>
      </c>
      <c r="C66" s="4">
        <f ca="1">AVERAGE(Tabel1[[#This Row],[PH-setpoint]],IF(RAND()&lt;0.5,C65+RAND(),C65-RAND()))</f>
        <v>6.9812381652381683</v>
      </c>
      <c r="D66" s="1">
        <v>30</v>
      </c>
      <c r="E66" s="4">
        <f ca="1">AVERAGE(Tabel1[[#This Row],[Salt-setpoint]],IF(RAND()&lt;0.5,E65+RAND()*$E$12,E65-RAND()*$E$12))</f>
        <v>30.735931778736443</v>
      </c>
      <c r="F66" s="4">
        <f t="shared" ca="1" si="2"/>
        <v>1.0077438667191319</v>
      </c>
      <c r="G66" s="1">
        <v>27</v>
      </c>
      <c r="H66" s="4">
        <f ca="1">AVERAGE(Tabel1[[#This Row],[Temperatur-Setpoint]],IF(RAND()&lt;0.5,H65+RAND()*$H$12,H65-RAND()*$H$12))</f>
        <v>26.180737366699297</v>
      </c>
      <c r="I66" s="1">
        <v>1</v>
      </c>
      <c r="J66" s="6">
        <f t="shared" ca="1" si="1"/>
        <v>4.8447147768539575E-2</v>
      </c>
      <c r="K66" s="5">
        <v>0</v>
      </c>
    </row>
    <row r="67" spans="1:11" x14ac:dyDescent="0.25">
      <c r="A67" s="2">
        <v>0.88541666666666696</v>
      </c>
      <c r="B67" s="1">
        <v>7.5</v>
      </c>
      <c r="C67" s="4">
        <f ca="1">AVERAGE(Tabel1[[#This Row],[PH-setpoint]],IF(RAND()&lt;0.5,C66+RAND(),C66-RAND()))</f>
        <v>6.9891966558541014</v>
      </c>
      <c r="D67" s="1">
        <v>30</v>
      </c>
      <c r="E67" s="4">
        <f ca="1">AVERAGE(Tabel1[[#This Row],[Salt-setpoint]],IF(RAND()&lt;0.5,E66+RAND()*$E$12,E66-RAND()*$E$12))</f>
        <v>30.849071488527173</v>
      </c>
      <c r="F67" s="4">
        <f t="shared" ca="1" si="2"/>
        <v>1.011788766860465</v>
      </c>
      <c r="G67" s="1">
        <v>27</v>
      </c>
      <c r="H67" s="4">
        <f ca="1">AVERAGE(Tabel1[[#This Row],[Temperatur-Setpoint]],IF(RAND()&lt;0.5,H66+RAND()*$H$12,H66-RAND()*$H$12))</f>
        <v>26.428818865543061</v>
      </c>
      <c r="I67" s="1">
        <v>1</v>
      </c>
      <c r="J67" s="6">
        <f t="shared" ca="1" si="1"/>
        <v>0.11417069037839074</v>
      </c>
      <c r="K67" s="5">
        <v>0</v>
      </c>
    </row>
    <row r="68" spans="1:11" x14ac:dyDescent="0.25">
      <c r="A68" s="2">
        <v>0.89583333333333404</v>
      </c>
      <c r="B68" s="1">
        <v>7.5</v>
      </c>
      <c r="C68" s="4">
        <f ca="1">AVERAGE(Tabel1[[#This Row],[PH-setpoint]],IF(RAND()&lt;0.5,C67+RAND(),C67-RAND()))</f>
        <v>7.3062563667943303</v>
      </c>
      <c r="D68" s="1">
        <v>30</v>
      </c>
      <c r="E68" s="4">
        <f ca="1">AVERAGE(Tabel1[[#This Row],[Salt-setpoint]],IF(RAND()&lt;0.5,E67+RAND()*$E$12,E67-RAND()*$E$12))</f>
        <v>29.932539980466913</v>
      </c>
      <c r="F68" s="4">
        <f t="shared" ca="1" si="2"/>
        <v>1.0131883897473628</v>
      </c>
      <c r="G68" s="1">
        <v>27</v>
      </c>
      <c r="H68" s="4">
        <f ca="1">AVERAGE(Tabel1[[#This Row],[Temperatur-Setpoint]],IF(RAND()&lt;0.5,H67+RAND()*$H$12,H67-RAND()*$H$12))</f>
        <v>26.843274309659126</v>
      </c>
      <c r="I68" s="1">
        <v>1</v>
      </c>
      <c r="J68" s="6">
        <f t="shared" ca="1" si="1"/>
        <v>0.17001315013352866</v>
      </c>
      <c r="K68" s="5">
        <v>0</v>
      </c>
    </row>
    <row r="69" spans="1:11" x14ac:dyDescent="0.25">
      <c r="A69" s="2">
        <v>0.906250000000001</v>
      </c>
      <c r="B69" s="1">
        <v>7.5</v>
      </c>
      <c r="C69" s="4">
        <f ca="1">AVERAGE(Tabel1[[#This Row],[PH-setpoint]],IF(RAND()&lt;0.5,C68+RAND(),C68-RAND()))</f>
        <v>7.6969545068654579</v>
      </c>
      <c r="D69" s="1">
        <v>30</v>
      </c>
      <c r="E69" s="4">
        <f ca="1">AVERAGE(Tabel1[[#This Row],[Salt-setpoint]],IF(RAND()&lt;0.5,E68+RAND()*$E$12,E68-RAND()*$E$12))</f>
        <v>30.485653648236649</v>
      </c>
      <c r="F69" s="4">
        <f t="shared" ca="1" si="2"/>
        <v>1.010253715432722</v>
      </c>
      <c r="G69" s="1">
        <v>27</v>
      </c>
      <c r="H69" s="4">
        <f ca="1">AVERAGE(Tabel1[[#This Row],[Temperatur-Setpoint]],IF(RAND()&lt;0.5,H68+RAND()*$H$12,H68-RAND()*$H$12))</f>
        <v>26.169222119908174</v>
      </c>
      <c r="I69" s="1">
        <v>1</v>
      </c>
      <c r="J69" s="6">
        <f t="shared" ca="1" si="1"/>
        <v>0.22338908273004449</v>
      </c>
      <c r="K69" s="5">
        <v>0</v>
      </c>
    </row>
    <row r="70" spans="1:11" x14ac:dyDescent="0.25">
      <c r="A70" s="2">
        <v>0.91666666666666696</v>
      </c>
      <c r="B70" s="1">
        <v>7.5</v>
      </c>
      <c r="C70" s="4">
        <f ca="1">AVERAGE(Tabel1[[#This Row],[PH-setpoint]],IF(RAND()&lt;0.5,C69+RAND(),C69-RAND()))</f>
        <v>7.5663175809523482</v>
      </c>
      <c r="D70" s="1">
        <v>30</v>
      </c>
      <c r="E70" s="4">
        <f ca="1">AVERAGE(Tabel1[[#This Row],[Salt-setpoint]],IF(RAND()&lt;0.5,E69+RAND()*$E$12,E69-RAND()*$E$12))</f>
        <v>29.564571921583077</v>
      </c>
      <c r="F70" s="4">
        <f t="shared" ca="1" si="2"/>
        <v>1.0025925453633628</v>
      </c>
      <c r="G70" s="1">
        <v>27</v>
      </c>
      <c r="H70" s="4">
        <f ca="1">AVERAGE(Tabel1[[#This Row],[Temperatur-Setpoint]],IF(RAND()&lt;0.5,H69+RAND()*$H$12,H69-RAND()*$H$12))</f>
        <v>27.978401715482697</v>
      </c>
      <c r="I70" s="1">
        <v>1</v>
      </c>
      <c r="J70" s="6">
        <f t="shared" ca="1" si="1"/>
        <v>0.17453661678277929</v>
      </c>
      <c r="K70" s="5">
        <v>0</v>
      </c>
    </row>
    <row r="71" spans="1:11" x14ac:dyDescent="0.25">
      <c r="A71" s="2">
        <v>0.92708333333333404</v>
      </c>
      <c r="B71" s="1">
        <v>7.5</v>
      </c>
      <c r="C71" s="4">
        <f ca="1">AVERAGE(Tabel1[[#This Row],[PH-setpoint]],IF(RAND()&lt;0.5,C70+RAND(),C70-RAND()))</f>
        <v>7.5185029359972022</v>
      </c>
      <c r="D71" s="1">
        <v>30</v>
      </c>
      <c r="E71" s="4">
        <f ca="1">AVERAGE(Tabel1[[#This Row],[Salt-setpoint]],IF(RAND()&lt;0.5,E70+RAND()*$E$12,E70-RAND()*$E$12))</f>
        <v>28.873976815533005</v>
      </c>
      <c r="F71" s="4">
        <f t="shared" ca="1" si="2"/>
        <v>0.99420750432631544</v>
      </c>
      <c r="G71" s="1">
        <v>27</v>
      </c>
      <c r="H71" s="4">
        <f ca="1">AVERAGE(Tabel1[[#This Row],[Temperatur-Setpoint]],IF(RAND()&lt;0.5,H70+RAND()*$H$12,H70-RAND()*$H$12))</f>
        <v>28.604680138966906</v>
      </c>
      <c r="I71" s="1">
        <v>1</v>
      </c>
      <c r="J71" s="6">
        <f t="shared" ca="1" si="1"/>
        <v>0.22095046120642448</v>
      </c>
      <c r="K71" s="5">
        <v>0</v>
      </c>
    </row>
    <row r="72" spans="1:11" x14ac:dyDescent="0.25">
      <c r="A72" s="2">
        <v>0.937500000000001</v>
      </c>
      <c r="B72" s="1">
        <v>7.5</v>
      </c>
      <c r="C72" s="4">
        <f ca="1">AVERAGE(Tabel1[[#This Row],[PH-setpoint]],IF(RAND()&lt;0.5,C71+RAND(),C71-RAND()))</f>
        <v>7.2425130659810151</v>
      </c>
      <c r="D72" s="1">
        <v>30</v>
      </c>
      <c r="E72" s="4">
        <f ca="1">AVERAGE(Tabel1[[#This Row],[Salt-setpoint]],IF(RAND()&lt;0.5,E71+RAND()*$E$12,E71-RAND()*$E$12))</f>
        <v>28.837299994852891</v>
      </c>
      <c r="F72" s="4">
        <f t="shared" ca="1" si="2"/>
        <v>1.0013497748142781</v>
      </c>
      <c r="G72" s="1">
        <v>27</v>
      </c>
      <c r="H72" s="4">
        <f ca="1">AVERAGE(Tabel1[[#This Row],[Temperatur-Setpoint]],IF(RAND()&lt;0.5,H71+RAND()*$H$12,H71-RAND()*$H$12))</f>
        <v>26.888576283927552</v>
      </c>
      <c r="I72" s="1">
        <v>1</v>
      </c>
      <c r="J72" s="6">
        <f t="shared" ca="1" si="1"/>
        <v>0.21726818347039945</v>
      </c>
      <c r="K72" s="5">
        <v>0</v>
      </c>
    </row>
    <row r="73" spans="1:11" x14ac:dyDescent="0.25">
      <c r="A73" s="2">
        <v>0.94791666666666696</v>
      </c>
      <c r="B73" s="1">
        <v>7.5</v>
      </c>
      <c r="C73" s="4">
        <f ca="1">AVERAGE(Tabel1[[#This Row],[PH-setpoint]],IF(RAND()&lt;0.5,C72+RAND(),C72-RAND()))</f>
        <v>7.1664786130207103</v>
      </c>
      <c r="D73" s="1">
        <v>30</v>
      </c>
      <c r="E73" s="4">
        <f ca="1">AVERAGE(Tabel1[[#This Row],[Salt-setpoint]],IF(RAND()&lt;0.5,E72+RAND()*$E$12,E72-RAND()*$E$12))</f>
        <v>28.950245729150648</v>
      </c>
      <c r="F73" s="4">
        <f t="shared" ca="1" si="2"/>
        <v>1.0106572365511552</v>
      </c>
      <c r="G73" s="1">
        <v>27</v>
      </c>
      <c r="H73" s="4">
        <f ca="1">AVERAGE(Tabel1[[#This Row],[Temperatur-Setpoint]],IF(RAND()&lt;0.5,H72+RAND()*$H$12,H72-RAND()*$H$12))</f>
        <v>28.403433418109703</v>
      </c>
      <c r="I73" s="1">
        <v>1</v>
      </c>
      <c r="J73" s="6">
        <f t="shared" ca="1" si="1"/>
        <v>0.17797265086335629</v>
      </c>
      <c r="K73" s="5">
        <v>0</v>
      </c>
    </row>
    <row r="74" spans="1:11" x14ac:dyDescent="0.25">
      <c r="A74" s="2">
        <v>0.95833333333333404</v>
      </c>
      <c r="B74" s="1">
        <v>7.5</v>
      </c>
      <c r="C74" s="4">
        <f ca="1">AVERAGE(Tabel1[[#This Row],[PH-setpoint]],IF(RAND()&lt;0.5,C73+RAND(),C73-RAND()))</f>
        <v>7.039174189867369</v>
      </c>
      <c r="D74" s="1">
        <v>30</v>
      </c>
      <c r="E74" s="4">
        <f ca="1">AVERAGE(Tabel1[[#This Row],[Salt-setpoint]],IF(RAND()&lt;0.5,E73+RAND()*$E$12,E73-RAND()*$E$12))</f>
        <v>30.282168875934296</v>
      </c>
      <c r="F74" s="4">
        <f t="shared" ca="1" si="2"/>
        <v>1.0067224746761358</v>
      </c>
      <c r="G74" s="1">
        <v>27</v>
      </c>
      <c r="H74" s="4">
        <f ca="1">AVERAGE(Tabel1[[#This Row],[Temperatur-Setpoint]],IF(RAND()&lt;0.5,H73+RAND()*$H$12,H73-RAND()*$H$12))</f>
        <v>29.166945468594722</v>
      </c>
      <c r="I74" s="1">
        <v>1</v>
      </c>
      <c r="J74" s="6">
        <f t="shared" ca="1" si="1"/>
        <v>0.11219385570407121</v>
      </c>
      <c r="K74" s="5">
        <v>0</v>
      </c>
    </row>
    <row r="75" spans="1:11" x14ac:dyDescent="0.25">
      <c r="A75" s="2">
        <v>0.968750000000001</v>
      </c>
      <c r="B75" s="1">
        <v>7.5</v>
      </c>
      <c r="C75" s="4">
        <f ca="1">AVERAGE(Tabel1[[#This Row],[PH-setpoint]],IF(RAND()&lt;0.5,C74+RAND(),C74-RAND()))</f>
        <v>7.4140171668294759</v>
      </c>
      <c r="D75" s="1">
        <v>30</v>
      </c>
      <c r="E75" s="4">
        <f ca="1">AVERAGE(Tabel1[[#This Row],[Salt-setpoint]],IF(RAND()&lt;0.5,E74+RAND()*$E$12,E74-RAND()*$E$12))</f>
        <v>30.23572590722992</v>
      </c>
      <c r="F75" s="4">
        <f t="shared" ca="1" si="2"/>
        <v>1.0140499141661885</v>
      </c>
      <c r="G75" s="1">
        <v>27</v>
      </c>
      <c r="H75" s="4">
        <f ca="1">AVERAGE(Tabel1[[#This Row],[Temperatur-Setpoint]],IF(RAND()&lt;0.5,H74+RAND()*$H$12,H74-RAND()*$H$12))</f>
        <v>28.10242634579037</v>
      </c>
      <c r="I75" s="1">
        <v>1</v>
      </c>
      <c r="J75" s="6">
        <f t="shared" ca="1" si="1"/>
        <v>2.8937007784756594E-2</v>
      </c>
      <c r="K75" s="5">
        <v>0</v>
      </c>
    </row>
    <row r="76" spans="1:11" x14ac:dyDescent="0.25">
      <c r="A76" s="2">
        <v>0.97916666666666696</v>
      </c>
      <c r="B76" s="1">
        <v>7.5</v>
      </c>
      <c r="C76" s="4">
        <f ca="1">AVERAGE(Tabel1[[#This Row],[PH-setpoint]],IF(RAND()&lt;0.5,C75+RAND(),C75-RAND()))</f>
        <v>7.5562415542348846</v>
      </c>
      <c r="D76" s="1">
        <v>30</v>
      </c>
      <c r="E76" s="4">
        <f ca="1">AVERAGE(Tabel1[[#This Row],[Salt-setpoint]],IF(RAND()&lt;0.5,E75+RAND()*$E$12,E75-RAND()*$E$12))</f>
        <v>30.700839543907648</v>
      </c>
      <c r="F76" s="4">
        <f t="shared" ca="1" si="2"/>
        <v>1.0203021576026217</v>
      </c>
      <c r="G76" s="1">
        <v>27</v>
      </c>
      <c r="H76" s="4">
        <f ca="1">AVERAGE(Tabel1[[#This Row],[Temperatur-Setpoint]],IF(RAND()&lt;0.5,H75+RAND()*$H$12,H75-RAND()*$H$12))</f>
        <v>26.358877823144404</v>
      </c>
      <c r="I76" s="1">
        <v>1</v>
      </c>
      <c r="J76" s="6">
        <f t="shared" ca="1" si="1"/>
        <v>-4.9016660801744424E-2</v>
      </c>
      <c r="K76" s="5">
        <v>0</v>
      </c>
    </row>
    <row r="77" spans="1:11" x14ac:dyDescent="0.25">
      <c r="A77" s="2">
        <v>0.98958333333333404</v>
      </c>
      <c r="B77" s="1">
        <v>7.5</v>
      </c>
      <c r="C77" s="4">
        <f ca="1">AVERAGE(Tabel1[[#This Row],[PH-setpoint]],IF(RAND()&lt;0.5,C76+RAND(),C76-RAND()))</f>
        <v>7.4073182336126981</v>
      </c>
      <c r="D77" s="1">
        <v>30</v>
      </c>
      <c r="E77" s="4">
        <f ca="1">AVERAGE(Tabel1[[#This Row],[Salt-setpoint]],IF(RAND()&lt;0.5,E76+RAND()*$E$12,E76-RAND()*$E$12))</f>
        <v>30.712524178339017</v>
      </c>
      <c r="F77" s="4">
        <f t="shared" ca="1" si="2"/>
        <v>1.0169890148647622</v>
      </c>
      <c r="G77" s="1">
        <v>27</v>
      </c>
      <c r="H77" s="4">
        <f ca="1">AVERAGE(Tabel1[[#This Row],[Temperatur-Setpoint]],IF(RAND()&lt;0.5,H76+RAND()*$H$12,H76-RAND()*$H$12))</f>
        <v>25.76113581640071</v>
      </c>
      <c r="I77" s="1">
        <v>1</v>
      </c>
      <c r="J77" s="6">
        <f t="shared" ca="1" si="1"/>
        <v>-3.5481337190150453E-2</v>
      </c>
      <c r="K77" s="5">
        <v>0</v>
      </c>
    </row>
    <row r="78" spans="1:11" x14ac:dyDescent="0.25">
      <c r="A78" s="2">
        <v>1</v>
      </c>
      <c r="B78" s="1">
        <v>7.5</v>
      </c>
      <c r="C78" s="4">
        <f ca="1">AVERAGE(Tabel1[[#This Row],[PH-setpoint]],IF(RAND()&lt;0.5,C77+RAND(),C77-RAND()))</f>
        <v>7.2196206766441371</v>
      </c>
      <c r="D78" s="1">
        <v>30</v>
      </c>
      <c r="E78" s="4">
        <f ca="1">AVERAGE(Tabel1[[#This Row],[Salt-setpoint]],IF(RAND()&lt;0.5,E77+RAND()*$E$12,E77-RAND()*$E$12))</f>
        <v>30.227684527069954</v>
      </c>
      <c r="F78" s="4">
        <f t="shared" ca="1" si="2"/>
        <v>1.0260638561922799</v>
      </c>
      <c r="G78" s="1">
        <v>27</v>
      </c>
      <c r="H78" s="4">
        <f ca="1">AVERAGE(Tabel1[[#This Row],[Temperatur-Setpoint]],IF(RAND()&lt;0.5,H77+RAND()*$H$12,H77-RAND()*$H$12))</f>
        <v>27.049877842334816</v>
      </c>
      <c r="I78" s="1">
        <v>1</v>
      </c>
      <c r="J78" s="6">
        <f t="shared" ca="1" si="1"/>
        <v>4.7494063691555302E-2</v>
      </c>
      <c r="K78" s="5">
        <v>0</v>
      </c>
    </row>
    <row r="79" spans="1:11" x14ac:dyDescent="0.25">
      <c r="A79" s="2">
        <v>1.0104166666666701</v>
      </c>
      <c r="B79" s="1">
        <v>7.5</v>
      </c>
      <c r="C79" s="4">
        <f ca="1">AVERAGE(Tabel1[[#This Row],[PH-setpoint]],IF(RAND()&lt;0.5,C78+RAND(),C78-RAND()))</f>
        <v>7.643204838793622</v>
      </c>
      <c r="D79" s="1">
        <v>30</v>
      </c>
      <c r="E79" s="4">
        <f ca="1">AVERAGE(Tabel1[[#This Row],[Salt-setpoint]],IF(RAND()&lt;0.5,E78+RAND()*$E$12,E78-RAND()*$E$12))</f>
        <v>30.478964763533089</v>
      </c>
      <c r="F79" s="4">
        <f t="shared" ref="F79:F109" ca="1" si="3">AVERAGE(IF(RAND()&lt;0.5,F78+RAND()*$F$12,F78-RAND()*$F$12))</f>
        <v>1.0346917383649741</v>
      </c>
      <c r="G79" s="1">
        <v>27</v>
      </c>
      <c r="H79" s="4">
        <f ca="1">AVERAGE(Tabel1[[#This Row],[Temperatur-Setpoint]],IF(RAND()&lt;0.5,H78+RAND()*$H$12,H78-RAND()*$H$12))</f>
        <v>25.851865397842968</v>
      </c>
      <c r="I79" s="1">
        <v>1</v>
      </c>
      <c r="J79" s="6">
        <f t="shared" ca="1" si="1"/>
        <v>2.4132920080256751E-2</v>
      </c>
      <c r="K79" s="5">
        <v>0</v>
      </c>
    </row>
    <row r="80" spans="1:11" x14ac:dyDescent="0.25">
      <c r="A80" s="2">
        <v>1.0208333333333299</v>
      </c>
      <c r="B80" s="1">
        <v>7.5</v>
      </c>
      <c r="C80" s="4">
        <f ca="1">AVERAGE(Tabel1[[#This Row],[PH-setpoint]],IF(RAND()&lt;0.5,C79+RAND(),C79-RAND()))</f>
        <v>7.2818806379732681</v>
      </c>
      <c r="D80" s="1">
        <v>30</v>
      </c>
      <c r="E80" s="4">
        <f ca="1">AVERAGE(Tabel1[[#This Row],[Salt-setpoint]],IF(RAND()&lt;0.5,E79+RAND()*$E$12,E79-RAND()*$E$12))</f>
        <v>31.185644254246007</v>
      </c>
      <c r="F80" s="4">
        <f t="shared" ca="1" si="3"/>
        <v>1.033042454100574</v>
      </c>
      <c r="G80" s="1">
        <v>27</v>
      </c>
      <c r="H80" s="4">
        <f ca="1">AVERAGE(Tabel1[[#This Row],[Temperatur-Setpoint]],IF(RAND()&lt;0.5,H79+RAND()*$H$12,H79-RAND()*$H$12))</f>
        <v>27.450291761500289</v>
      </c>
      <c r="I80" s="1">
        <v>1</v>
      </c>
      <c r="J80" s="6">
        <f t="shared" ref="J80:J109" ca="1" si="4">J79+(IF(RAND()&lt;0.5,AVERAGE(RAND()/10),AVERAGE(RAND()/10*-1)))</f>
        <v>8.8901901928186269E-2</v>
      </c>
      <c r="K80" s="5">
        <v>0</v>
      </c>
    </row>
    <row r="81" spans="1:11" x14ac:dyDescent="0.25">
      <c r="A81" s="2">
        <v>1.03125</v>
      </c>
      <c r="B81" s="1">
        <v>7.5</v>
      </c>
      <c r="C81" s="4">
        <f ca="1">AVERAGE(Tabel1[[#This Row],[PH-setpoint]],IF(RAND()&lt;0.5,C80+RAND(),C80-RAND()))</f>
        <v>7.5824923545732101</v>
      </c>
      <c r="D81" s="1">
        <v>30</v>
      </c>
      <c r="E81" s="4">
        <f ca="1">AVERAGE(Tabel1[[#This Row],[Salt-setpoint]],IF(RAND()&lt;0.5,E80+RAND()*$E$12,E80-RAND()*$E$12))</f>
        <v>30.702566008322478</v>
      </c>
      <c r="F81" s="4">
        <f t="shared" ca="1" si="3"/>
        <v>1.0283402184256769</v>
      </c>
      <c r="G81" s="1">
        <v>27</v>
      </c>
      <c r="H81" s="4">
        <f ca="1">AVERAGE(Tabel1[[#This Row],[Temperatur-Setpoint]],IF(RAND()&lt;0.5,H80+RAND()*$H$12,H80-RAND()*$H$12))</f>
        <v>28.522322452837152</v>
      </c>
      <c r="I81" s="1">
        <v>1</v>
      </c>
      <c r="J81" s="6">
        <f t="shared" ca="1" si="4"/>
        <v>1.6094875067969555E-2</v>
      </c>
      <c r="K81" s="5">
        <v>0</v>
      </c>
    </row>
    <row r="82" spans="1:11" x14ac:dyDescent="0.25">
      <c r="A82" s="2">
        <v>1.0416666666666701</v>
      </c>
      <c r="B82" s="1">
        <v>7.5</v>
      </c>
      <c r="C82" s="4">
        <f ca="1">AVERAGE(Tabel1[[#This Row],[PH-setpoint]],IF(RAND()&lt;0.5,C81+RAND(),C81-RAND()))</f>
        <v>7.4949960654572854</v>
      </c>
      <c r="D82" s="1">
        <v>30</v>
      </c>
      <c r="E82" s="4">
        <f ca="1">AVERAGE(Tabel1[[#This Row],[Salt-setpoint]],IF(RAND()&lt;0.5,E81+RAND()*$E$12,E81-RAND()*$E$12))</f>
        <v>30.569833756936934</v>
      </c>
      <c r="F82" s="4">
        <f t="shared" ca="1" si="3"/>
        <v>1.021867428057819</v>
      </c>
      <c r="G82" s="1">
        <v>27</v>
      </c>
      <c r="H82" s="4">
        <f ca="1">AVERAGE(Tabel1[[#This Row],[Temperatur-Setpoint]],IF(RAND()&lt;0.5,H81+RAND()*$H$12,H81-RAND()*$H$12))</f>
        <v>28.755800615158673</v>
      </c>
      <c r="I82" s="1">
        <v>1</v>
      </c>
      <c r="J82" s="6">
        <f t="shared" ca="1" si="4"/>
        <v>0.10103790567218385</v>
      </c>
      <c r="K82" s="5">
        <v>0</v>
      </c>
    </row>
    <row r="83" spans="1:11" x14ac:dyDescent="0.25">
      <c r="A83" s="2">
        <v>1.0520833333333299</v>
      </c>
      <c r="B83" s="1">
        <v>7.5</v>
      </c>
      <c r="C83" s="4">
        <f ca="1">AVERAGE(Tabel1[[#This Row],[PH-setpoint]],IF(RAND()&lt;0.5,C82+RAND(),C82-RAND()))</f>
        <v>7.4670975718973001</v>
      </c>
      <c r="D83" s="1">
        <v>30</v>
      </c>
      <c r="E83" s="4">
        <f ca="1">AVERAGE(Tabel1[[#This Row],[Salt-setpoint]],IF(RAND()&lt;0.5,E82+RAND()*$E$12,E82-RAND()*$E$12))</f>
        <v>30.743263548182135</v>
      </c>
      <c r="F83" s="4">
        <f t="shared" ca="1" si="3"/>
        <v>1.0258072553994457</v>
      </c>
      <c r="G83" s="1">
        <v>27</v>
      </c>
      <c r="H83" s="4">
        <f ca="1">AVERAGE(Tabel1[[#This Row],[Temperatur-Setpoint]],IF(RAND()&lt;0.5,H82+RAND()*$H$12,H82-RAND()*$H$12))</f>
        <v>27.002620582097009</v>
      </c>
      <c r="I83" s="1">
        <v>1</v>
      </c>
      <c r="J83" s="6">
        <f t="shared" ca="1" si="4"/>
        <v>8.6204510880865615E-2</v>
      </c>
      <c r="K83" s="5">
        <v>0</v>
      </c>
    </row>
    <row r="84" spans="1:11" x14ac:dyDescent="0.25">
      <c r="A84" s="2">
        <v>1.0625</v>
      </c>
      <c r="B84" s="1">
        <v>7.5</v>
      </c>
      <c r="C84" s="4">
        <f ca="1">AVERAGE(Tabel1[[#This Row],[PH-setpoint]],IF(RAND()&lt;0.5,C83+RAND(),C83-RAND()))</f>
        <v>7.3430696656931786</v>
      </c>
      <c r="D84" s="1">
        <v>30</v>
      </c>
      <c r="E84" s="4">
        <f ca="1">AVERAGE(Tabel1[[#This Row],[Salt-setpoint]],IF(RAND()&lt;0.5,E83+RAND()*$E$12,E83-RAND()*$E$12))</f>
        <v>30.197851273612187</v>
      </c>
      <c r="F84" s="4">
        <f t="shared" ca="1" si="3"/>
        <v>1.033619949252949</v>
      </c>
      <c r="G84" s="1">
        <v>27</v>
      </c>
      <c r="H84" s="4">
        <f ca="1">AVERAGE(Tabel1[[#This Row],[Temperatur-Setpoint]],IF(RAND()&lt;0.5,H83+RAND()*$H$12,H83-RAND()*$H$12))</f>
        <v>27.05927282089133</v>
      </c>
      <c r="I84" s="1">
        <v>1</v>
      </c>
      <c r="J84" s="6">
        <f t="shared" ca="1" si="4"/>
        <v>3.8627994586770131E-3</v>
      </c>
      <c r="K84" s="5">
        <v>0</v>
      </c>
    </row>
    <row r="85" spans="1:11" x14ac:dyDescent="0.25">
      <c r="A85" s="2">
        <v>1.0729166666666701</v>
      </c>
      <c r="B85" s="1">
        <v>7.5</v>
      </c>
      <c r="C85" s="4">
        <f ca="1">AVERAGE(Tabel1[[#This Row],[PH-setpoint]],IF(RAND()&lt;0.5,C84+RAND(),C84-RAND()))</f>
        <v>7.6113016948067163</v>
      </c>
      <c r="D85" s="1">
        <v>30</v>
      </c>
      <c r="E85" s="4">
        <f ca="1">AVERAGE(Tabel1[[#This Row],[Salt-setpoint]],IF(RAND()&lt;0.5,E84+RAND()*$E$12,E84-RAND()*$E$12))</f>
        <v>30.316288645578894</v>
      </c>
      <c r="F85" s="4">
        <f t="shared" ca="1" si="3"/>
        <v>1.0399729681470244</v>
      </c>
      <c r="G85" s="1">
        <v>27</v>
      </c>
      <c r="H85" s="4">
        <f ca="1">AVERAGE(Tabel1[[#This Row],[Temperatur-Setpoint]],IF(RAND()&lt;0.5,H84+RAND()*$H$12,H84-RAND()*$H$12))</f>
        <v>27.993716137137561</v>
      </c>
      <c r="I85" s="1">
        <v>1</v>
      </c>
      <c r="J85" s="6">
        <f t="shared" ca="1" si="4"/>
        <v>-4.9931093074082507E-3</v>
      </c>
      <c r="K85" s="5">
        <v>0</v>
      </c>
    </row>
    <row r="86" spans="1:11" x14ac:dyDescent="0.25">
      <c r="A86" s="2">
        <v>1.0833333333333299</v>
      </c>
      <c r="B86" s="1">
        <v>7.5</v>
      </c>
      <c r="C86" s="4">
        <f ca="1">AVERAGE(Tabel1[[#This Row],[PH-setpoint]],IF(RAND()&lt;0.5,C85+RAND(),C85-RAND()))</f>
        <v>7.7015777093358331</v>
      </c>
      <c r="D86" s="1">
        <v>30</v>
      </c>
      <c r="E86" s="4">
        <f ca="1">AVERAGE(Tabel1[[#This Row],[Salt-setpoint]],IF(RAND()&lt;0.5,E85+RAND()*$E$12,E85-RAND()*$E$12))</f>
        <v>29.87733683597493</v>
      </c>
      <c r="F86" s="4">
        <f t="shared" ca="1" si="3"/>
        <v>1.0301602322176999</v>
      </c>
      <c r="G86" s="1">
        <v>27</v>
      </c>
      <c r="H86" s="4">
        <f ca="1">AVERAGE(Tabel1[[#This Row],[Temperatur-Setpoint]],IF(RAND()&lt;0.5,H85+RAND()*$H$12,H85-RAND()*$H$12))</f>
        <v>26.626609023603301</v>
      </c>
      <c r="I86" s="1">
        <v>1</v>
      </c>
      <c r="J86" s="6">
        <f t="shared" ca="1" si="4"/>
        <v>-9.8218206773386607E-2</v>
      </c>
      <c r="K86" s="5">
        <v>0</v>
      </c>
    </row>
    <row r="87" spans="1:11" x14ac:dyDescent="0.25">
      <c r="A87" s="2">
        <v>1.09375</v>
      </c>
      <c r="B87" s="1">
        <v>7.5</v>
      </c>
      <c r="C87" s="4">
        <f ca="1">AVERAGE(Tabel1[[#This Row],[PH-setpoint]],IF(RAND()&lt;0.5,C86+RAND(),C86-RAND()))</f>
        <v>7.5016167909946594</v>
      </c>
      <c r="D87" s="1">
        <v>30</v>
      </c>
      <c r="E87" s="4">
        <f ca="1">AVERAGE(Tabel1[[#This Row],[Salt-setpoint]],IF(RAND()&lt;0.5,E86+RAND()*$E$12,E86-RAND()*$E$12))</f>
        <v>30.248546735630317</v>
      </c>
      <c r="F87" s="4">
        <f t="shared" ca="1" si="3"/>
        <v>1.0233679475854986</v>
      </c>
      <c r="G87" s="1">
        <v>27</v>
      </c>
      <c r="H87" s="4">
        <f ca="1">AVERAGE(Tabel1[[#This Row],[Temperatur-Setpoint]],IF(RAND()&lt;0.5,H86+RAND()*$H$12,H86-RAND()*$H$12))</f>
        <v>25.587404066080964</v>
      </c>
      <c r="I87" s="1">
        <v>1</v>
      </c>
      <c r="J87" s="6">
        <f t="shared" ca="1" si="4"/>
        <v>-0.17092349498695575</v>
      </c>
      <c r="K87" s="5">
        <v>0</v>
      </c>
    </row>
    <row r="88" spans="1:11" x14ac:dyDescent="0.25">
      <c r="A88" s="2">
        <v>1.1041666666666701</v>
      </c>
      <c r="B88" s="1">
        <v>7.5</v>
      </c>
      <c r="C88" s="4">
        <f ca="1">AVERAGE(Tabel1[[#This Row],[PH-setpoint]],IF(RAND()&lt;0.5,C87+RAND(),C87-RAND()))</f>
        <v>7.8138872139679938</v>
      </c>
      <c r="D88" s="1">
        <v>30</v>
      </c>
      <c r="E88" s="4">
        <f ca="1">AVERAGE(Tabel1[[#This Row],[Salt-setpoint]],IF(RAND()&lt;0.5,E87+RAND()*$E$12,E87-RAND()*$E$12))</f>
        <v>31.124209088100582</v>
      </c>
      <c r="F88" s="4">
        <f t="shared" ca="1" si="3"/>
        <v>1.0285882990111113</v>
      </c>
      <c r="G88" s="1">
        <v>27</v>
      </c>
      <c r="H88" s="4">
        <f ca="1">AVERAGE(Tabel1[[#This Row],[Temperatur-Setpoint]],IF(RAND()&lt;0.5,H87+RAND()*$H$12,H87-RAND()*$H$12))</f>
        <v>25.102884428028609</v>
      </c>
      <c r="I88" s="1">
        <v>1</v>
      </c>
      <c r="J88" s="6">
        <f t="shared" ca="1" si="4"/>
        <v>-0.25036729231899701</v>
      </c>
      <c r="K88" s="5">
        <v>0</v>
      </c>
    </row>
    <row r="89" spans="1:11" x14ac:dyDescent="0.25">
      <c r="A89" s="2">
        <v>1.1145833333333299</v>
      </c>
      <c r="B89" s="1">
        <v>7.5</v>
      </c>
      <c r="C89" s="4">
        <f ca="1">AVERAGE(Tabel1[[#This Row],[PH-setpoint]],IF(RAND()&lt;0.5,C88+RAND(),C88-RAND()))</f>
        <v>7.4852616043857729</v>
      </c>
      <c r="D89" s="1">
        <v>30</v>
      </c>
      <c r="E89" s="4">
        <f ca="1">AVERAGE(Tabel1[[#This Row],[Salt-setpoint]],IF(RAND()&lt;0.5,E88+RAND()*$E$12,E88-RAND()*$E$12))</f>
        <v>29.613611197293316</v>
      </c>
      <c r="F89" s="4">
        <f t="shared" ca="1" si="3"/>
        <v>1.024289358419421</v>
      </c>
      <c r="G89" s="1">
        <v>27</v>
      </c>
      <c r="H89" s="4">
        <f ca="1">AVERAGE(Tabel1[[#This Row],[Temperatur-Setpoint]],IF(RAND()&lt;0.5,H88+RAND()*$H$12,H88-RAND()*$H$12))</f>
        <v>26.090770616348074</v>
      </c>
      <c r="I89" s="1">
        <v>1</v>
      </c>
      <c r="J89" s="6">
        <f t="shared" ca="1" si="4"/>
        <v>-0.22109745797150709</v>
      </c>
      <c r="K89" s="5">
        <v>0</v>
      </c>
    </row>
    <row r="90" spans="1:11" x14ac:dyDescent="0.25">
      <c r="A90" s="2">
        <v>1.125</v>
      </c>
      <c r="B90" s="1">
        <v>7.5</v>
      </c>
      <c r="C90" s="4">
        <f ca="1">AVERAGE(Tabel1[[#This Row],[PH-setpoint]],IF(RAND()&lt;0.5,C89+RAND(),C89-RAND()))</f>
        <v>7.6016030586681484</v>
      </c>
      <c r="D90" s="1">
        <v>30</v>
      </c>
      <c r="E90" s="4">
        <f ca="1">AVERAGE(Tabel1[[#This Row],[Salt-setpoint]],IF(RAND()&lt;0.5,E89+RAND()*$E$12,E89-RAND()*$E$12))</f>
        <v>30.278491744683159</v>
      </c>
      <c r="F90" s="4">
        <f t="shared" ca="1" si="3"/>
        <v>1.0205109713022562</v>
      </c>
      <c r="G90" s="1">
        <v>27</v>
      </c>
      <c r="H90" s="4">
        <f ca="1">AVERAGE(Tabel1[[#This Row],[Temperatur-Setpoint]],IF(RAND()&lt;0.5,H89+RAND()*$H$12,H89-RAND()*$H$12))</f>
        <v>27.026555222047918</v>
      </c>
      <c r="I90" s="1">
        <v>1</v>
      </c>
      <c r="J90" s="6">
        <f t="shared" ca="1" si="4"/>
        <v>-0.26104474999167016</v>
      </c>
      <c r="K90" s="5">
        <v>0</v>
      </c>
    </row>
    <row r="91" spans="1:11" x14ac:dyDescent="0.25">
      <c r="A91" s="2">
        <v>1.1354166666666701</v>
      </c>
      <c r="B91" s="1">
        <v>7.5</v>
      </c>
      <c r="C91" s="4">
        <f ca="1">AVERAGE(Tabel1[[#This Row],[PH-setpoint]],IF(RAND()&lt;0.5,C90+RAND(),C90-RAND()))</f>
        <v>7.740716753059794</v>
      </c>
      <c r="D91" s="1">
        <v>30</v>
      </c>
      <c r="E91" s="4">
        <f ca="1">AVERAGE(Tabel1[[#This Row],[Salt-setpoint]],IF(RAND()&lt;0.5,E90+RAND()*$E$12,E90-RAND()*$E$12))</f>
        <v>30.300961036764157</v>
      </c>
      <c r="F91" s="4">
        <f t="shared" ca="1" si="3"/>
        <v>1.0200059373161698</v>
      </c>
      <c r="G91" s="1">
        <v>27</v>
      </c>
      <c r="H91" s="4">
        <f ca="1">AVERAGE(Tabel1[[#This Row],[Temperatur-Setpoint]],IF(RAND()&lt;0.5,H90+RAND()*$H$12,H90-RAND()*$H$12))</f>
        <v>26.969332104447208</v>
      </c>
      <c r="I91" s="1">
        <v>1</v>
      </c>
      <c r="J91" s="6">
        <f t="shared" ca="1" si="4"/>
        <v>-0.30611595460215846</v>
      </c>
      <c r="K91" s="5">
        <v>0</v>
      </c>
    </row>
    <row r="92" spans="1:11" x14ac:dyDescent="0.25">
      <c r="A92" s="2">
        <v>1.1458333333333299</v>
      </c>
      <c r="B92" s="1">
        <v>7.5</v>
      </c>
      <c r="C92" s="4">
        <f ca="1">AVERAGE(Tabel1[[#This Row],[PH-setpoint]],IF(RAND()&lt;0.5,C91+RAND(),C91-RAND()))</f>
        <v>7.2332044030308893</v>
      </c>
      <c r="D92" s="1">
        <v>30</v>
      </c>
      <c r="E92" s="4">
        <f ca="1">AVERAGE(Tabel1[[#This Row],[Salt-setpoint]],IF(RAND()&lt;0.5,E91+RAND()*$E$12,E91-RAND()*$E$12))</f>
        <v>29.709679179199732</v>
      </c>
      <c r="F92" s="4">
        <f t="shared" ca="1" si="3"/>
        <v>1.0224336667258145</v>
      </c>
      <c r="G92" s="1">
        <v>27</v>
      </c>
      <c r="H92" s="4">
        <f ca="1">AVERAGE(Tabel1[[#This Row],[Temperatur-Setpoint]],IF(RAND()&lt;0.5,H91+RAND()*$H$12,H91-RAND()*$H$12))</f>
        <v>25.730813586452769</v>
      </c>
      <c r="I92" s="1">
        <v>1</v>
      </c>
      <c r="J92" s="6">
        <f t="shared" ca="1" si="4"/>
        <v>-0.40291241468441541</v>
      </c>
      <c r="K92" s="5">
        <v>0</v>
      </c>
    </row>
    <row r="93" spans="1:11" x14ac:dyDescent="0.25">
      <c r="A93" s="2">
        <v>1.15625</v>
      </c>
      <c r="B93" s="1">
        <v>7.5</v>
      </c>
      <c r="C93" s="4">
        <f ca="1">AVERAGE(Tabel1[[#This Row],[PH-setpoint]],IF(RAND()&lt;0.5,C92+RAND(),C92-RAND()))</f>
        <v>7.5164923101917367</v>
      </c>
      <c r="D93" s="1">
        <v>30</v>
      </c>
      <c r="E93" s="4">
        <f ca="1">AVERAGE(Tabel1[[#This Row],[Salt-setpoint]],IF(RAND()&lt;0.5,E92+RAND()*$E$12,E92-RAND()*$E$12))</f>
        <v>29.427695968177208</v>
      </c>
      <c r="F93" s="4">
        <f t="shared" ca="1" si="3"/>
        <v>1.0138429603121972</v>
      </c>
      <c r="G93" s="1">
        <v>27</v>
      </c>
      <c r="H93" s="4">
        <f ca="1">AVERAGE(Tabel1[[#This Row],[Temperatur-Setpoint]],IF(RAND()&lt;0.5,H92+RAND()*$H$12,H92-RAND()*$H$12))</f>
        <v>25.75162410602664</v>
      </c>
      <c r="I93" s="1">
        <v>1</v>
      </c>
      <c r="J93" s="6">
        <f t="shared" ca="1" si="4"/>
        <v>-0.38783973803120353</v>
      </c>
      <c r="K93" s="5">
        <v>0</v>
      </c>
    </row>
    <row r="94" spans="1:11" x14ac:dyDescent="0.25">
      <c r="A94" s="2">
        <v>1.1666666666666701</v>
      </c>
      <c r="B94" s="1">
        <v>7.5</v>
      </c>
      <c r="C94" s="4">
        <f ca="1">AVERAGE(Tabel1[[#This Row],[PH-setpoint]],IF(RAND()&lt;0.5,C93+RAND(),C93-RAND()))</f>
        <v>7.2288372312500471</v>
      </c>
      <c r="D94" s="1">
        <v>30</v>
      </c>
      <c r="E94" s="4">
        <f ca="1">AVERAGE(Tabel1[[#This Row],[Salt-setpoint]],IF(RAND()&lt;0.5,E93+RAND()*$E$12,E93-RAND()*$E$12))</f>
        <v>30.476829511291417</v>
      </c>
      <c r="F94" s="4">
        <f t="shared" ca="1" si="3"/>
        <v>1.0095280688247625</v>
      </c>
      <c r="G94" s="1">
        <v>27</v>
      </c>
      <c r="H94" s="4">
        <f ca="1">AVERAGE(Tabel1[[#This Row],[Temperatur-Setpoint]],IF(RAND()&lt;0.5,H93+RAND()*$H$12,H93-RAND()*$H$12))</f>
        <v>27.197759689606272</v>
      </c>
      <c r="I94" s="1">
        <v>1</v>
      </c>
      <c r="J94" s="6">
        <f t="shared" ca="1" si="4"/>
        <v>-0.38868649713870485</v>
      </c>
      <c r="K94" s="5">
        <v>0</v>
      </c>
    </row>
    <row r="95" spans="1:11" x14ac:dyDescent="0.25">
      <c r="A95" s="2">
        <v>1.1770833333333399</v>
      </c>
      <c r="B95" s="1">
        <v>7.5</v>
      </c>
      <c r="C95" s="4">
        <f ca="1">AVERAGE(Tabel1[[#This Row],[PH-setpoint]],IF(RAND()&lt;0.5,C94+RAND(),C94-RAND()))</f>
        <v>7.7083762563351392</v>
      </c>
      <c r="D95" s="1">
        <v>30</v>
      </c>
      <c r="E95" s="4">
        <f ca="1">AVERAGE(Tabel1[[#This Row],[Salt-setpoint]],IF(RAND()&lt;0.5,E94+RAND()*$E$12,E94-RAND()*$E$12))</f>
        <v>30.914393869777399</v>
      </c>
      <c r="F95" s="4">
        <f t="shared" ca="1" si="3"/>
        <v>1.0132806496203659</v>
      </c>
      <c r="G95" s="1">
        <v>27</v>
      </c>
      <c r="H95" s="4">
        <f ca="1">AVERAGE(Tabel1[[#This Row],[Temperatur-Setpoint]],IF(RAND()&lt;0.5,H94+RAND()*$H$12,H94-RAND()*$H$12))</f>
        <v>26.341148114627295</v>
      </c>
      <c r="I95" s="1">
        <v>1</v>
      </c>
      <c r="J95" s="6">
        <f t="shared" ca="1" si="4"/>
        <v>-0.33168778041333913</v>
      </c>
      <c r="K95" s="5">
        <v>0</v>
      </c>
    </row>
    <row r="96" spans="1:11" x14ac:dyDescent="0.25">
      <c r="A96" s="2">
        <v>1.1875</v>
      </c>
      <c r="B96" s="1">
        <v>7.5</v>
      </c>
      <c r="C96" s="4">
        <f ca="1">AVERAGE(Tabel1[[#This Row],[PH-setpoint]],IF(RAND()&lt;0.5,C95+RAND(),C95-RAND()))</f>
        <v>7.2144741361597511</v>
      </c>
      <c r="D96" s="1">
        <v>30</v>
      </c>
      <c r="E96" s="4">
        <f ca="1">AVERAGE(Tabel1[[#This Row],[Salt-setpoint]],IF(RAND()&lt;0.5,E95+RAND()*$E$12,E95-RAND()*$E$12))</f>
        <v>31.004003436996271</v>
      </c>
      <c r="F96" s="4">
        <f t="shared" ca="1" si="3"/>
        <v>1.0115518206422798</v>
      </c>
      <c r="G96" s="1">
        <v>27</v>
      </c>
      <c r="H96" s="4">
        <f ca="1">AVERAGE(Tabel1[[#This Row],[Temperatur-Setpoint]],IF(RAND()&lt;0.5,H95+RAND()*$H$12,H95-RAND()*$H$12))</f>
        <v>25.497037336720133</v>
      </c>
      <c r="I96" s="1">
        <v>1</v>
      </c>
      <c r="J96" s="6">
        <f t="shared" ca="1" si="4"/>
        <v>-0.26112549932894019</v>
      </c>
      <c r="K96" s="5">
        <v>0</v>
      </c>
    </row>
    <row r="97" spans="1:11" x14ac:dyDescent="0.25">
      <c r="A97" s="2">
        <v>1.1979166666666701</v>
      </c>
      <c r="B97" s="1">
        <v>7.5</v>
      </c>
      <c r="C97" s="4">
        <f ca="1">AVERAGE(Tabel1[[#This Row],[PH-setpoint]],IF(RAND()&lt;0.5,C96+RAND(),C96-RAND()))</f>
        <v>6.9595247179574962</v>
      </c>
      <c r="D97" s="1">
        <v>30</v>
      </c>
      <c r="E97" s="4">
        <f ca="1">AVERAGE(Tabel1[[#This Row],[Salt-setpoint]],IF(RAND()&lt;0.5,E96+RAND()*$E$12,E96-RAND()*$E$12))</f>
        <v>29.995117802345739</v>
      </c>
      <c r="F97" s="4">
        <f t="shared" ca="1" si="3"/>
        <v>1.0025182398000956</v>
      </c>
      <c r="G97" s="1">
        <v>27</v>
      </c>
      <c r="H97" s="4">
        <f ca="1">AVERAGE(Tabel1[[#This Row],[Temperatur-Setpoint]],IF(RAND()&lt;0.5,H96+RAND()*$H$12,H96-RAND()*$H$12))</f>
        <v>27.478944223698061</v>
      </c>
      <c r="I97" s="1">
        <v>1</v>
      </c>
      <c r="J97" s="6">
        <f t="shared" ca="1" si="4"/>
        <v>-0.34388964367264196</v>
      </c>
      <c r="K97" s="5">
        <v>0</v>
      </c>
    </row>
    <row r="98" spans="1:11" x14ac:dyDescent="0.25">
      <c r="A98" s="2">
        <v>1.2083333333333399</v>
      </c>
      <c r="B98" s="1">
        <v>7.5</v>
      </c>
      <c r="C98" s="4">
        <f ca="1">AVERAGE(Tabel1[[#This Row],[PH-setpoint]],IF(RAND()&lt;0.5,C97+RAND(),C97-RAND()))</f>
        <v>6.9217682922614898</v>
      </c>
      <c r="D98" s="1">
        <v>30</v>
      </c>
      <c r="E98" s="4">
        <f ca="1">AVERAGE(Tabel1[[#This Row],[Salt-setpoint]],IF(RAND()&lt;0.5,E97+RAND()*$E$12,E97-RAND()*$E$12))</f>
        <v>29.36064711110496</v>
      </c>
      <c r="F98" s="4">
        <f t="shared" ca="1" si="3"/>
        <v>0.99674209424016202</v>
      </c>
      <c r="G98" s="1">
        <v>27</v>
      </c>
      <c r="H98" s="4">
        <f ca="1">AVERAGE(Tabel1[[#This Row],[Temperatur-Setpoint]],IF(RAND()&lt;0.5,H97+RAND()*$H$12,H97-RAND()*$H$12))</f>
        <v>26.586133201124952</v>
      </c>
      <c r="I98" s="1">
        <v>1</v>
      </c>
      <c r="J98" s="6">
        <f t="shared" ca="1" si="4"/>
        <v>-0.25508036987971183</v>
      </c>
      <c r="K98" s="5">
        <v>0</v>
      </c>
    </row>
    <row r="99" spans="1:11" x14ac:dyDescent="0.25">
      <c r="A99" s="2">
        <v>1.21875</v>
      </c>
      <c r="B99" s="1">
        <v>7.5</v>
      </c>
      <c r="C99" s="4">
        <f ca="1">AVERAGE(Tabel1[[#This Row],[PH-setpoint]],IF(RAND()&lt;0.5,C98+RAND(),C98-RAND()))</f>
        <v>6.9957798061918064</v>
      </c>
      <c r="D99" s="1">
        <v>30</v>
      </c>
      <c r="E99" s="4">
        <f ca="1">AVERAGE(Tabel1[[#This Row],[Salt-setpoint]],IF(RAND()&lt;0.5,E98+RAND()*$E$12,E98-RAND()*$E$12))</f>
        <v>30.015729050907353</v>
      </c>
      <c r="F99" s="4">
        <f t="shared" ca="1" si="3"/>
        <v>0.98786763216248019</v>
      </c>
      <c r="G99" s="1">
        <v>27</v>
      </c>
      <c r="H99" s="4">
        <f ca="1">AVERAGE(Tabel1[[#This Row],[Temperatur-Setpoint]],IF(RAND()&lt;0.5,H98+RAND()*$H$12,H98-RAND()*$H$12))</f>
        <v>26.756429448823351</v>
      </c>
      <c r="I99" s="1">
        <v>1</v>
      </c>
      <c r="J99" s="6">
        <f t="shared" ca="1" si="4"/>
        <v>-0.16467256419100212</v>
      </c>
      <c r="K99" s="5">
        <v>0.05</v>
      </c>
    </row>
    <row r="100" spans="1:11" x14ac:dyDescent="0.25">
      <c r="A100" s="2">
        <v>1.2291666666666701</v>
      </c>
      <c r="B100" s="1">
        <v>7.5</v>
      </c>
      <c r="C100" s="4">
        <f ca="1">AVERAGE(Tabel1[[#This Row],[PH-setpoint]],IF(RAND()&lt;0.5,C99+RAND(),C99-RAND()))</f>
        <v>7.0103842286349494</v>
      </c>
      <c r="D100" s="1">
        <v>30</v>
      </c>
      <c r="E100" s="4">
        <f ca="1">AVERAGE(Tabel1[[#This Row],[Salt-setpoint]],IF(RAND()&lt;0.5,E99+RAND()*$E$12,E99-RAND()*$E$12))</f>
        <v>29.737076495220755</v>
      </c>
      <c r="F100" s="4">
        <f t="shared" ca="1" si="3"/>
        <v>0.98440936756455055</v>
      </c>
      <c r="G100" s="1">
        <v>27</v>
      </c>
      <c r="H100" s="4">
        <f ca="1">AVERAGE(Tabel1[[#This Row],[Temperatur-Setpoint]],IF(RAND()&lt;0.5,H99+RAND()*$H$12,H99-RAND()*$H$12))</f>
        <v>26.079629419779572</v>
      </c>
      <c r="I100" s="1">
        <v>1</v>
      </c>
      <c r="J100" s="6">
        <f t="shared" ca="1" si="4"/>
        <v>-0.12899079442682976</v>
      </c>
      <c r="K100" s="5">
        <v>0.1</v>
      </c>
    </row>
    <row r="101" spans="1:11" x14ac:dyDescent="0.25">
      <c r="A101" s="2">
        <v>1.2395833333333399</v>
      </c>
      <c r="B101" s="1">
        <v>7.5</v>
      </c>
      <c r="C101" s="4">
        <f ca="1">AVERAGE(Tabel1[[#This Row],[PH-setpoint]],IF(RAND()&lt;0.5,C100+RAND(),C100-RAND()))</f>
        <v>6.8475075184518825</v>
      </c>
      <c r="D101" s="1">
        <v>30</v>
      </c>
      <c r="E101" s="4">
        <f ca="1">AVERAGE(Tabel1[[#This Row],[Salt-setpoint]],IF(RAND()&lt;0.5,E100+RAND()*$E$12,E100-RAND()*$E$12))</f>
        <v>29.366254248514778</v>
      </c>
      <c r="F101" s="4">
        <f t="shared" ca="1" si="3"/>
        <v>0.97858742524845888</v>
      </c>
      <c r="G101" s="1">
        <v>27</v>
      </c>
      <c r="H101" s="4">
        <f ca="1">AVERAGE(Tabel1[[#This Row],[Temperatur-Setpoint]],IF(RAND()&lt;0.5,H100+RAND()*$H$12,H100-RAND()*$H$12))</f>
        <v>25.252886795441395</v>
      </c>
      <c r="I101" s="1">
        <v>1</v>
      </c>
      <c r="J101" s="6">
        <f t="shared" ca="1" si="4"/>
        <v>-0.17571062070400947</v>
      </c>
      <c r="K101" s="5">
        <v>0.15</v>
      </c>
    </row>
    <row r="102" spans="1:11" x14ac:dyDescent="0.25">
      <c r="A102" s="2">
        <v>1.25</v>
      </c>
      <c r="B102" s="1">
        <v>7.5</v>
      </c>
      <c r="C102" s="4">
        <f ca="1">AVERAGE(Tabel1[[#This Row],[PH-setpoint]],IF(RAND()&lt;0.5,C101+RAND(),C101-RAND()))</f>
        <v>6.8595829726737509</v>
      </c>
      <c r="D102" s="1">
        <v>30</v>
      </c>
      <c r="E102" s="4">
        <f ca="1">AVERAGE(Tabel1[[#This Row],[Salt-setpoint]],IF(RAND()&lt;0.5,E101+RAND()*$E$12,E101-RAND()*$E$12))</f>
        <v>30.250973938933218</v>
      </c>
      <c r="F102" s="4">
        <f t="shared" ca="1" si="3"/>
        <v>0.97776959722762691</v>
      </c>
      <c r="G102" s="1">
        <v>27</v>
      </c>
      <c r="H102" s="4">
        <f ca="1">AVERAGE(Tabel1[[#This Row],[Temperatur-Setpoint]],IF(RAND()&lt;0.5,H101+RAND()*$H$12,H101-RAND()*$H$12))</f>
        <v>26.50563749452526</v>
      </c>
      <c r="I102" s="1">
        <v>1</v>
      </c>
      <c r="J102" s="6">
        <f t="shared" ca="1" si="4"/>
        <v>-0.20656835462775341</v>
      </c>
      <c r="K102" s="5">
        <v>0.17</v>
      </c>
    </row>
    <row r="103" spans="1:11" x14ac:dyDescent="0.25">
      <c r="A103" s="2">
        <v>1.2604166666666701</v>
      </c>
      <c r="B103" s="1">
        <v>7.5</v>
      </c>
      <c r="C103" s="4">
        <f ca="1">AVERAGE(Tabel1[[#This Row],[PH-setpoint]],IF(RAND()&lt;0.5,C102+RAND(),C102-RAND()))</f>
        <v>7.0368751893857207</v>
      </c>
      <c r="D103" s="1">
        <v>30</v>
      </c>
      <c r="E103" s="4">
        <f ca="1">AVERAGE(Tabel1[[#This Row],[Salt-setpoint]],IF(RAND()&lt;0.5,E102+RAND()*$E$12,E102-RAND()*$E$12))</f>
        <v>30.846271164211416</v>
      </c>
      <c r="F103" s="4">
        <f t="shared" ca="1" si="3"/>
        <v>0.97604643973569205</v>
      </c>
      <c r="G103" s="1">
        <v>27</v>
      </c>
      <c r="H103" s="4">
        <f ca="1">AVERAGE(Tabel1[[#This Row],[Temperatur-Setpoint]],IF(RAND()&lt;0.5,H102+RAND()*$H$12,H102-RAND()*$H$12))</f>
        <v>26.368872727543518</v>
      </c>
      <c r="I103" s="1">
        <v>1</v>
      </c>
      <c r="J103" s="6">
        <f t="shared" ca="1" si="4"/>
        <v>-0.27309947160850828</v>
      </c>
      <c r="K103" s="5">
        <v>0.2</v>
      </c>
    </row>
    <row r="104" spans="1:11" x14ac:dyDescent="0.25">
      <c r="A104" s="2">
        <v>1.2708333333333399</v>
      </c>
      <c r="B104" s="1">
        <v>7.5</v>
      </c>
      <c r="C104" s="4">
        <f ca="1">AVERAGE(Tabel1[[#This Row],[PH-setpoint]],IF(RAND()&lt;0.5,C103+RAND(),C103-RAND()))</f>
        <v>6.9360897181751557</v>
      </c>
      <c r="D104" s="1">
        <v>30</v>
      </c>
      <c r="E104" s="4">
        <f ca="1">AVERAGE(Tabel1[[#This Row],[Salt-setpoint]],IF(RAND()&lt;0.5,E103+RAND()*$E$12,E103-RAND()*$E$12))</f>
        <v>30.339496661708939</v>
      </c>
      <c r="F104" s="4">
        <f t="shared" ca="1" si="3"/>
        <v>0.9707487227159749</v>
      </c>
      <c r="G104" s="1">
        <v>27</v>
      </c>
      <c r="H104" s="4">
        <f ca="1">AVERAGE(Tabel1[[#This Row],[Temperatur-Setpoint]],IF(RAND()&lt;0.5,H103+RAND()*$H$12,H103-RAND()*$H$12))</f>
        <v>27.645918563182484</v>
      </c>
      <c r="I104" s="1">
        <v>1</v>
      </c>
      <c r="J104" s="6">
        <f t="shared" ca="1" si="4"/>
        <v>-0.18765863271880098</v>
      </c>
      <c r="K104" s="5">
        <v>0.23</v>
      </c>
    </row>
    <row r="105" spans="1:11" x14ac:dyDescent="0.25">
      <c r="A105" s="2">
        <v>1.28125</v>
      </c>
      <c r="B105" s="1">
        <v>7.5</v>
      </c>
      <c r="C105" s="4">
        <f ca="1">AVERAGE(Tabel1[[#This Row],[PH-setpoint]],IF(RAND()&lt;0.5,C104+RAND(),C104-RAND()))</f>
        <v>6.8177530652543403</v>
      </c>
      <c r="D105" s="1">
        <v>30</v>
      </c>
      <c r="E105" s="4">
        <f ca="1">AVERAGE(Tabel1[[#This Row],[Salt-setpoint]],IF(RAND()&lt;0.5,E104+RAND()*$E$12,E104-RAND()*$E$12))</f>
        <v>29.287767167869653</v>
      </c>
      <c r="F105" s="4">
        <f t="shared" ca="1" si="3"/>
        <v>0.97260906785501533</v>
      </c>
      <c r="G105" s="1">
        <v>27</v>
      </c>
      <c r="H105" s="4">
        <f ca="1">AVERAGE(Tabel1[[#This Row],[Temperatur-Setpoint]],IF(RAND()&lt;0.5,H104+RAND()*$H$12,H104-RAND()*$H$12))</f>
        <v>28.401099202737754</v>
      </c>
      <c r="I105" s="1">
        <v>1</v>
      </c>
      <c r="J105" s="6">
        <f t="shared" ca="1" si="4"/>
        <v>-0.18331913821542889</v>
      </c>
      <c r="K105" s="5">
        <v>0.24</v>
      </c>
    </row>
    <row r="106" spans="1:11" x14ac:dyDescent="0.25">
      <c r="A106" s="2">
        <v>1.2916666666666701</v>
      </c>
      <c r="B106" s="1">
        <v>7.5</v>
      </c>
      <c r="C106" s="4">
        <f ca="1">AVERAGE(Tabel1[[#This Row],[PH-setpoint]],IF(RAND()&lt;0.5,C105+RAND(),C105-RAND()))</f>
        <v>7.0884767562716551</v>
      </c>
      <c r="D106" s="1">
        <v>30</v>
      </c>
      <c r="E106" s="4">
        <f ca="1">AVERAGE(Tabel1[[#This Row],[Salt-setpoint]],IF(RAND()&lt;0.5,E105+RAND()*$E$12,E105-RAND()*$E$12))</f>
        <v>29.621960382297779</v>
      </c>
      <c r="F106" s="4">
        <f t="shared" ca="1" si="3"/>
        <v>0.96871405280308109</v>
      </c>
      <c r="G106" s="1">
        <v>27</v>
      </c>
      <c r="H106" s="4">
        <f ca="1">AVERAGE(Tabel1[[#This Row],[Temperatur-Setpoint]],IF(RAND()&lt;0.5,H105+RAND()*$H$12,H105-RAND()*$H$12))</f>
        <v>27.344762245091403</v>
      </c>
      <c r="I106" s="1">
        <v>1</v>
      </c>
      <c r="J106" s="6">
        <f t="shared" ca="1" si="4"/>
        <v>-0.12545900167630292</v>
      </c>
      <c r="K106" s="5">
        <v>0.25</v>
      </c>
    </row>
    <row r="107" spans="1:11" x14ac:dyDescent="0.25">
      <c r="A107" s="2">
        <v>1.3020833333333399</v>
      </c>
      <c r="B107" s="1">
        <v>7.5</v>
      </c>
      <c r="C107" s="4">
        <f ca="1">AVERAGE(Tabel1[[#This Row],[PH-setpoint]],IF(RAND()&lt;0.5,C106+RAND(),C106-RAND()))</f>
        <v>7.5545681893110253</v>
      </c>
      <c r="D107" s="1">
        <v>30</v>
      </c>
      <c r="E107" s="4">
        <f ca="1">AVERAGE(Tabel1[[#This Row],[Salt-setpoint]],IF(RAND()&lt;0.5,E106+RAND()*$E$12,E106-RAND()*$E$12))</f>
        <v>29.319945533586072</v>
      </c>
      <c r="F107" s="4">
        <f t="shared" ca="1" si="3"/>
        <v>0.96337807086079175</v>
      </c>
      <c r="G107" s="1">
        <v>27</v>
      </c>
      <c r="H107" s="4">
        <f ca="1">AVERAGE(Tabel1[[#This Row],[Temperatur-Setpoint]],IF(RAND()&lt;0.5,H106+RAND()*$H$12,H106-RAND()*$H$12))</f>
        <v>26.808331911449748</v>
      </c>
      <c r="I107" s="1">
        <v>1</v>
      </c>
      <c r="J107" s="6">
        <f t="shared" ca="1" si="4"/>
        <v>-0.12464230167274364</v>
      </c>
      <c r="K107" s="5">
        <v>0.27</v>
      </c>
    </row>
    <row r="108" spans="1:11" x14ac:dyDescent="0.25">
      <c r="A108" s="2">
        <v>1.3125</v>
      </c>
      <c r="B108" s="1">
        <v>7.5</v>
      </c>
      <c r="C108" s="4">
        <f ca="1">AVERAGE(Tabel1[[#This Row],[PH-setpoint]],IF(RAND()&lt;0.5,C107+RAND(),C107-RAND()))</f>
        <v>7.5074908490988292</v>
      </c>
      <c r="D108" s="1">
        <v>30</v>
      </c>
      <c r="E108" s="4">
        <f ca="1">AVERAGE(Tabel1[[#This Row],[Salt-setpoint]],IF(RAND()&lt;0.5,E107+RAND()*$E$12,E107-RAND()*$E$12))</f>
        <v>30.070290742307613</v>
      </c>
      <c r="F108" s="4">
        <f t="shared" ca="1" si="3"/>
        <v>0.95923853358531519</v>
      </c>
      <c r="G108" s="1">
        <v>27</v>
      </c>
      <c r="H108" s="4">
        <f ca="1">AVERAGE(Tabel1[[#This Row],[Temperatur-Setpoint]],IF(RAND()&lt;0.5,H107+RAND()*$H$12,H107-RAND()*$H$12))</f>
        <v>26.870383596696922</v>
      </c>
      <c r="I108" s="1">
        <v>1</v>
      </c>
      <c r="J108" s="6">
        <f t="shared" ca="1" si="4"/>
        <v>-6.7096411103010942E-2</v>
      </c>
      <c r="K108" s="5">
        <v>0.3</v>
      </c>
    </row>
    <row r="109" spans="1:11" x14ac:dyDescent="0.25">
      <c r="A109" s="2">
        <v>1.3229166666666701</v>
      </c>
      <c r="B109" s="1">
        <v>7.5</v>
      </c>
      <c r="C109" s="4">
        <f ca="1">AVERAGE(Tabel1[[#This Row],[PH-setpoint]],IF(RAND()&lt;0.5,C108+RAND(),C108-RAND()))</f>
        <v>7.1586433619172194</v>
      </c>
      <c r="D109" s="1">
        <v>30</v>
      </c>
      <c r="E109" s="4">
        <f ca="1">AVERAGE(Tabel1[[#This Row],[Salt-setpoint]],IF(RAND()&lt;0.5,E108+RAND()*$E$12,E108-RAND()*$E$12))</f>
        <v>29.887367941235681</v>
      </c>
      <c r="F109" s="4">
        <f t="shared" ca="1" si="3"/>
        <v>0.96383109957589541</v>
      </c>
      <c r="G109" s="1">
        <v>27</v>
      </c>
      <c r="H109" s="4">
        <f ca="1">AVERAGE(Tabel1[[#This Row],[Temperatur-Setpoint]],IF(RAND()&lt;0.5,H108+RAND()*$H$12,H108-RAND()*$H$12))</f>
        <v>27.484545412870084</v>
      </c>
      <c r="I109" s="1">
        <v>1</v>
      </c>
      <c r="J109" s="6">
        <f t="shared" ca="1" si="4"/>
        <v>-8.4902165819169539E-2</v>
      </c>
      <c r="K109" s="5">
        <v>0.3</v>
      </c>
    </row>
    <row r="110" spans="1:11" x14ac:dyDescent="0.25">
      <c r="A110" s="2"/>
    </row>
    <row r="111" spans="1:11" x14ac:dyDescent="0.25">
      <c r="A111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Thomsen</dc:creator>
  <cp:lastModifiedBy>Simon T</cp:lastModifiedBy>
  <dcterms:created xsi:type="dcterms:W3CDTF">2021-02-19T09:25:02Z</dcterms:created>
  <dcterms:modified xsi:type="dcterms:W3CDTF">2021-02-19T10:48:00Z</dcterms:modified>
</cp:coreProperties>
</file>