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tudy\DoAnChuyenNganh\Project\Documents\"/>
    </mc:Choice>
  </mc:AlternateContent>
  <xr:revisionPtr revIDLastSave="0" documentId="13_ncr:1_{F265588F-0F42-4D85-931C-5AA48EA509C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print 1" sheetId="1" r:id="rId1"/>
    <sheet name="Sprint 2" sheetId="5" r:id="rId2"/>
    <sheet name="Report" sheetId="6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6" l="1" a="1"/>
  <c r="G6" i="6" s="1"/>
  <c r="F6" i="6"/>
  <c r="F5" i="6"/>
  <c r="G5" i="6" a="1"/>
  <c r="G5" i="6" s="1"/>
  <c r="D12" i="5"/>
  <c r="D11" i="5"/>
  <c r="D10" i="5"/>
  <c r="D9" i="5"/>
  <c r="D8" i="5"/>
  <c r="E9" i="5"/>
  <c r="E10" i="5"/>
  <c r="E11" i="5"/>
  <c r="E12" i="5"/>
  <c r="G135" i="5" l="1"/>
  <c r="Z135" i="5"/>
  <c r="X140" i="5" s="1"/>
  <c r="Y135" i="5"/>
  <c r="W140" i="5" s="1"/>
  <c r="X135" i="5"/>
  <c r="V140" i="5" s="1"/>
  <c r="W135" i="5"/>
  <c r="U140" i="5" s="1"/>
  <c r="V135" i="5"/>
  <c r="T140" i="5" s="1"/>
  <c r="U135" i="5"/>
  <c r="S140" i="5" s="1"/>
  <c r="T135" i="5"/>
  <c r="R140" i="5" s="1"/>
  <c r="S135" i="5"/>
  <c r="Q140" i="5" s="1"/>
  <c r="R135" i="5"/>
  <c r="P140" i="5" s="1"/>
  <c r="Q135" i="5"/>
  <c r="O140" i="5" s="1"/>
  <c r="P135" i="5"/>
  <c r="N140" i="5" s="1"/>
  <c r="O135" i="5"/>
  <c r="M140" i="5" s="1"/>
  <c r="N135" i="5"/>
  <c r="L140" i="5" s="1"/>
  <c r="M135" i="5"/>
  <c r="K140" i="5" s="1"/>
  <c r="L135" i="5"/>
  <c r="J140" i="5" s="1"/>
  <c r="K135" i="5"/>
  <c r="I140" i="5" s="1"/>
  <c r="J135" i="5"/>
  <c r="H140" i="5" s="1"/>
  <c r="I135" i="5"/>
  <c r="G140" i="5" s="1"/>
  <c r="G65" i="5"/>
  <c r="H65" i="5"/>
  <c r="G139" i="5" s="1"/>
  <c r="E8" i="5"/>
  <c r="H180" i="1"/>
  <c r="G180" i="1"/>
  <c r="I176" i="1" l="1"/>
  <c r="G181" i="1" s="1"/>
  <c r="Q176" i="1"/>
  <c r="G176" i="1"/>
  <c r="D12" i="1"/>
  <c r="D11" i="1"/>
  <c r="D10" i="1"/>
  <c r="D9" i="1"/>
  <c r="D8" i="1"/>
  <c r="H85" i="1"/>
  <c r="I85" i="1"/>
  <c r="G7" i="6" l="1"/>
  <c r="Y65" i="5"/>
  <c r="X139" i="5" s="1"/>
  <c r="X65" i="5"/>
  <c r="W139" i="5" s="1"/>
  <c r="W65" i="5"/>
  <c r="V139" i="5" s="1"/>
  <c r="V65" i="5"/>
  <c r="U139" i="5" s="1"/>
  <c r="U65" i="5"/>
  <c r="T139" i="5" s="1"/>
  <c r="T65" i="5"/>
  <c r="S139" i="5" s="1"/>
  <c r="S65" i="5"/>
  <c r="R139" i="5" s="1"/>
  <c r="R65" i="5"/>
  <c r="Q139" i="5" s="1"/>
  <c r="Q65" i="5"/>
  <c r="P139" i="5" s="1"/>
  <c r="P65" i="5"/>
  <c r="O139" i="5" s="1"/>
  <c r="O65" i="5"/>
  <c r="N139" i="5" s="1"/>
  <c r="N65" i="5"/>
  <c r="M139" i="5" s="1"/>
  <c r="M65" i="5"/>
  <c r="L139" i="5" s="1"/>
  <c r="L65" i="5"/>
  <c r="K139" i="5" s="1"/>
  <c r="K65" i="5"/>
  <c r="J139" i="5" s="1"/>
  <c r="J65" i="5"/>
  <c r="I139" i="5" s="1"/>
  <c r="I65" i="5"/>
  <c r="H139" i="5" s="1"/>
  <c r="F7" i="6" l="1"/>
  <c r="D13" i="5"/>
  <c r="E13" i="5"/>
  <c r="D13" i="1" l="1"/>
  <c r="Z176" i="1"/>
  <c r="X181" i="1" s="1"/>
  <c r="Y176" i="1"/>
  <c r="W181" i="1" s="1"/>
  <c r="R176" i="1"/>
  <c r="P181" i="1" s="1"/>
  <c r="O181" i="1"/>
  <c r="P176" i="1"/>
  <c r="N181" i="1" s="1"/>
  <c r="O176" i="1"/>
  <c r="M181" i="1" s="1"/>
  <c r="N176" i="1"/>
  <c r="L181" i="1" s="1"/>
  <c r="J176" i="1"/>
  <c r="H181" i="1" s="1"/>
  <c r="G85" i="1"/>
  <c r="AB176" i="1"/>
  <c r="Z181" i="1" s="1"/>
  <c r="AE176" i="1"/>
  <c r="AC181" i="1" s="1"/>
  <c r="AD85" i="1"/>
  <c r="AC180" i="1" s="1"/>
  <c r="AC85" i="1"/>
  <c r="AB180" i="1" s="1"/>
  <c r="AA85" i="1"/>
  <c r="Z180" i="1" s="1"/>
  <c r="Z85" i="1"/>
  <c r="Y180" i="1" s="1"/>
  <c r="Y85" i="1"/>
  <c r="X180" i="1" s="1"/>
  <c r="X85" i="1"/>
  <c r="W180" i="1" s="1"/>
  <c r="W85" i="1"/>
  <c r="V180" i="1" s="1"/>
  <c r="S85" i="1"/>
  <c r="R180" i="1" s="1"/>
  <c r="Q85" i="1"/>
  <c r="P180" i="1" s="1"/>
  <c r="P85" i="1"/>
  <c r="O180" i="1" s="1"/>
  <c r="O85" i="1"/>
  <c r="N180" i="1" s="1"/>
  <c r="N85" i="1"/>
  <c r="M180" i="1" s="1"/>
  <c r="M85" i="1"/>
  <c r="L180" i="1" s="1"/>
  <c r="L85" i="1"/>
  <c r="K180" i="1" s="1"/>
  <c r="AF176" i="1"/>
  <c r="AD181" i="1" s="1"/>
  <c r="AD176" i="1"/>
  <c r="AB181" i="1" s="1"/>
  <c r="AC176" i="1"/>
  <c r="AA181" i="1" s="1"/>
  <c r="AA176" i="1"/>
  <c r="Y181" i="1" s="1"/>
  <c r="X176" i="1"/>
  <c r="V181" i="1" s="1"/>
  <c r="W176" i="1"/>
  <c r="U181" i="1" s="1"/>
  <c r="V176" i="1"/>
  <c r="T181" i="1" s="1"/>
  <c r="U176" i="1"/>
  <c r="S181" i="1" s="1"/>
  <c r="T176" i="1"/>
  <c r="R181" i="1" s="1"/>
  <c r="S176" i="1"/>
  <c r="Q181" i="1" s="1"/>
  <c r="M176" i="1"/>
  <c r="K181" i="1" s="1"/>
  <c r="L176" i="1"/>
  <c r="J181" i="1" s="1"/>
  <c r="K176" i="1"/>
  <c r="I181" i="1" s="1"/>
  <c r="R85" i="1" l="1"/>
  <c r="Q180" i="1" s="1"/>
  <c r="AE85" i="1"/>
  <c r="AD180" i="1" s="1"/>
  <c r="E12" i="1" l="1"/>
  <c r="E11" i="1"/>
  <c r="E10" i="1"/>
  <c r="E9" i="1"/>
  <c r="E8" i="1"/>
  <c r="T85" i="1"/>
  <c r="S180" i="1" s="1"/>
  <c r="U85" i="1"/>
  <c r="T180" i="1" s="1"/>
  <c r="V85" i="1"/>
  <c r="U180" i="1" s="1"/>
  <c r="AB85" i="1"/>
  <c r="AA180" i="1" s="1"/>
  <c r="K85" i="1"/>
  <c r="J180" i="1" s="1"/>
  <c r="E13" i="1" l="1"/>
  <c r="J85" i="1"/>
  <c r="I18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<sst xmlns="http://schemas.openxmlformats.org/spreadsheetml/2006/main" count="589" uniqueCount="162">
  <si>
    <t>End date:</t>
  </si>
  <si>
    <t>Start date:</t>
  </si>
  <si>
    <t>Module name:</t>
  </si>
  <si>
    <t>Project name:</t>
  </si>
  <si>
    <t>Sprint 1</t>
  </si>
  <si>
    <t>SPRINT 1 REPORT</t>
  </si>
  <si>
    <t>No</t>
  </si>
  <si>
    <t>Sprint</t>
  </si>
  <si>
    <t>Compoment</t>
  </si>
  <si>
    <t>Task name</t>
  </si>
  <si>
    <t>Responsible Member</t>
  </si>
  <si>
    <t>Thực tế</t>
  </si>
  <si>
    <t>Tổng</t>
  </si>
  <si>
    <t>Họp kế hoạch Sprint</t>
  </si>
  <si>
    <t>Tạo Sprint Backlog 1</t>
  </si>
  <si>
    <t>Tạo tài liệu kiểm thử cho Sprint</t>
  </si>
  <si>
    <t>Giao diện đăng nhập</t>
  </si>
  <si>
    <t>User interface design</t>
  </si>
  <si>
    <t>Thiết kế trường kiểm thử cho đăng nhập</t>
  </si>
  <si>
    <t>Review all test case of sprint 1</t>
  </si>
  <si>
    <t>Review all user interfaces of sprint 1</t>
  </si>
  <si>
    <t>Design test case</t>
  </si>
  <si>
    <t>Thiết kê front-end cho đăng nhập</t>
  </si>
  <si>
    <t>Code back-end cho đăng nhập</t>
  </si>
  <si>
    <t>Coding</t>
  </si>
  <si>
    <t>Kiểm tra đăng nhập</t>
  </si>
  <si>
    <t>Testing</t>
  </si>
  <si>
    <t>Sửa lỗi đăng nhập</t>
  </si>
  <si>
    <t>Fix Bug</t>
  </si>
  <si>
    <t>Sprint 1 review meeting</t>
  </si>
  <si>
    <t>Sprint 1 retrospective</t>
  </si>
  <si>
    <t>Release Sprint 1</t>
  </si>
  <si>
    <t>Sprint 2</t>
  </si>
  <si>
    <t>Re-testing</t>
  </si>
  <si>
    <t>Kiểm tra lại đăng nhập</t>
  </si>
  <si>
    <t>All team</t>
  </si>
  <si>
    <t>Quang</t>
  </si>
  <si>
    <t>Ước tính</t>
  </si>
  <si>
    <t>Thành viên</t>
  </si>
  <si>
    <t>Trước thời hạn</t>
  </si>
  <si>
    <t>Chậm tiến độ</t>
  </si>
  <si>
    <t>Muộn</t>
  </si>
  <si>
    <t>Kết thúc</t>
  </si>
  <si>
    <t>Xây dựng phần mềm quản lý khách sạn</t>
  </si>
  <si>
    <t>Lê Đình Quang</t>
  </si>
  <si>
    <t>Phạm Phú Đạt</t>
  </si>
  <si>
    <t>Trần Vĩ Quốc</t>
  </si>
  <si>
    <t>Nguyễn Minh Toàn</t>
  </si>
  <si>
    <t>Lê Ngô Quang Đạo</t>
  </si>
  <si>
    <t>Giao diện quản lý phòng</t>
  </si>
  <si>
    <t>Giao diện quản lý khách hàng</t>
  </si>
  <si>
    <t>Giao diện đặt phòng</t>
  </si>
  <si>
    <t>Giao diện dịch vụ</t>
  </si>
  <si>
    <t>Giao diện thanh toán</t>
  </si>
  <si>
    <t>Giao diện Menu</t>
  </si>
  <si>
    <t>Đạt</t>
  </si>
  <si>
    <t>Đạo</t>
  </si>
  <si>
    <t>Toàn</t>
  </si>
  <si>
    <t>Quốc</t>
  </si>
  <si>
    <t>Giao diện quản lý hóa hóa đơn</t>
  </si>
  <si>
    <t>Thiết kế trường kiểm thử cho quản lý phòng</t>
  </si>
  <si>
    <t>Thiết kế trường kiểm thử cho quản lý khách hàng</t>
  </si>
  <si>
    <t>Thiết kế trường kiểm thử cho đặt phòng</t>
  </si>
  <si>
    <t>Thiết kế trường kiểm thử cho dịch vụ</t>
  </si>
  <si>
    <t>Thiết kế trường kiểm thử cho thanh toán</t>
  </si>
  <si>
    <t>Thiết kế trường kiểm thử cho hóa dơn</t>
  </si>
  <si>
    <t>Thiết kê front-end cho quản lý phòng</t>
  </si>
  <si>
    <t>Code back-end cho quản lý phòng</t>
  </si>
  <si>
    <t>Thiết kê front-end cho quản lý khách hàng</t>
  </si>
  <si>
    <t>Code back-end cho quản lý khách hàng</t>
  </si>
  <si>
    <t>Thiết kê front-end cho đặt phòng</t>
  </si>
  <si>
    <t>Code back-end cho đặt phòng</t>
  </si>
  <si>
    <t>Thiết kê front-end cho dịch vụ</t>
  </si>
  <si>
    <t>Code back-end cho dịch vụ</t>
  </si>
  <si>
    <t>Thiết kê front-end cho thanh toán</t>
  </si>
  <si>
    <t>Code back-end cho thanh toán</t>
  </si>
  <si>
    <t>Thiết kê front-end cho hóa đơn</t>
  </si>
  <si>
    <t>Code back-end cho hóa đơn</t>
  </si>
  <si>
    <t>Kiểm tra quản lý phòng</t>
  </si>
  <si>
    <t>Kiểm tra quản lý khách hàng</t>
  </si>
  <si>
    <t>Kiểm tra đặt phòng</t>
  </si>
  <si>
    <t>Kiểm tra dịch vụ</t>
  </si>
  <si>
    <t>Kiểm tra thanh toán</t>
  </si>
  <si>
    <t>Kiểm tra hóa đơn</t>
  </si>
  <si>
    <t>Sửa lỗi quản lý phòng</t>
  </si>
  <si>
    <t>Sửa lỗi quản lý khách hàng</t>
  </si>
  <si>
    <t>Sửa lỗi đặt phòng</t>
  </si>
  <si>
    <t>Sửa lỗi dịch vụ</t>
  </si>
  <si>
    <t>Sửa lỗi thanh toán</t>
  </si>
  <si>
    <t>Sửa lỗi hóa đơn</t>
  </si>
  <si>
    <t>Kiểm tra lại quản lý phòng</t>
  </si>
  <si>
    <t>Kiểm tra lại quản lý khách hàng</t>
  </si>
  <si>
    <t>Kiểm tra lại đặt phòng</t>
  </si>
  <si>
    <t>Kiểm tra lại dịch vụ</t>
  </si>
  <si>
    <t>Kiểm tra lại thanh toán</t>
  </si>
  <si>
    <t>Kiểm tra lại hóa đơn</t>
  </si>
  <si>
    <t>Thiết kế trường kiểm thử cho quản lý loại phòng</t>
  </si>
  <si>
    <t>Thiết kế trường kiểm thử cho quản lý loại giường</t>
  </si>
  <si>
    <t>Kiểm tra quản lý loại phòng</t>
  </si>
  <si>
    <t>Kiểm tra quản lý loại giường</t>
  </si>
  <si>
    <t>Kiểm tra lại quản lý loại giường</t>
  </si>
  <si>
    <t>Sửa lỗi quản lý loại giường</t>
  </si>
  <si>
    <t>Kiểm tra lại quản lý loại phòng</t>
  </si>
  <si>
    <t>Thiết kê front-end cho quản lý loại phòng</t>
  </si>
  <si>
    <t>Code back-end cho quản lý loại phòng</t>
  </si>
  <si>
    <t>Thiết kê front-end cho quản lý loại giường</t>
  </si>
  <si>
    <t>Code back-end cho quản lý loại giường</t>
  </si>
  <si>
    <t>Sửa lỗi quản lý loại phòng</t>
  </si>
  <si>
    <t>Giờ làm thêm</t>
  </si>
  <si>
    <t>REPORT FOR THE PROJECT</t>
  </si>
  <si>
    <t>Estimate</t>
  </si>
  <si>
    <t>Actual</t>
  </si>
  <si>
    <t>Total</t>
  </si>
  <si>
    <t>19/12/2024</t>
  </si>
  <si>
    <t>Tạo Sprint Backlog 2</t>
  </si>
  <si>
    <t>Giao diện tài khoản người dùng</t>
  </si>
  <si>
    <t>Giao diện đổi mật khẩu</t>
  </si>
  <si>
    <t>Giao diện quản lý dịch vụ</t>
  </si>
  <si>
    <t>Giao diện quản lý tài khoản</t>
  </si>
  <si>
    <t>Giao diện thống kê</t>
  </si>
  <si>
    <t>Giao diện thông tin hệ thống</t>
  </si>
  <si>
    <t>Thiết kế trường kiểm thử cho tài khoản người dùng</t>
  </si>
  <si>
    <t>Thiết kế trường kiểm thử cho quản lý dịch vụ</t>
  </si>
  <si>
    <t>Thiết kế trường kiểm thử cho quản lý tài khoản</t>
  </si>
  <si>
    <t>Thiết kế trường kiểm thử cho thống kê</t>
  </si>
  <si>
    <t>Thiết kế trường kiểm thử cho đổi mật khẩu</t>
  </si>
  <si>
    <t>Thiết kế trường kiểm thử cho thông tin hệ thống</t>
  </si>
  <si>
    <t>Review all test case of sprint 2</t>
  </si>
  <si>
    <t>Thiết kê front-end cho tài khoản người dùng</t>
  </si>
  <si>
    <t>Code back-end cho tài khoản người dùng</t>
  </si>
  <si>
    <t>Thiết kê front-end cho đổi mật khẩu</t>
  </si>
  <si>
    <t>Code back-end cho đổi mật khẩu</t>
  </si>
  <si>
    <t>Thiết kê front-end cho quản lý dịch vụ</t>
  </si>
  <si>
    <t>Code back-end cho quản lý dịch vụ</t>
  </si>
  <si>
    <t>Thiết kê front-end cho quản lý tài khoản</t>
  </si>
  <si>
    <t>Code back-end cho quản lý tài khoản</t>
  </si>
  <si>
    <t>Thiết kê front-end cho thống kê</t>
  </si>
  <si>
    <t>Code back-end cho thống kê</t>
  </si>
  <si>
    <t>Thiết kê front-end cho thông tin hệ thống</t>
  </si>
  <si>
    <t>Code back-end cho thông tin hệ thống</t>
  </si>
  <si>
    <t>Kiểm tra tài khoản người dùng</t>
  </si>
  <si>
    <t>Kiểm tra đổi mật khẩu</t>
  </si>
  <si>
    <t>Kiểm tra quản lý dịch vụ</t>
  </si>
  <si>
    <t>Kiểm tra quản lý tài khoản</t>
  </si>
  <si>
    <t>Kiểm tra thống kê</t>
  </si>
  <si>
    <t>Kiểm tra thông tin hệ thống</t>
  </si>
  <si>
    <t>Sửa lỗi tài khoản người dùng</t>
  </si>
  <si>
    <t>Sửa lỗi đổi mật khẩu</t>
  </si>
  <si>
    <t>Sửa lỗi quản lý dịch vụ</t>
  </si>
  <si>
    <t>Sửa lỗi quản lý tài khoản</t>
  </si>
  <si>
    <t>Sửa lỗi thống kê</t>
  </si>
  <si>
    <t>Sửa lỗi thông tin hệ thống</t>
  </si>
  <si>
    <t>Release Sprint 2</t>
  </si>
  <si>
    <t>Kiểm tra lại tài khoản người dùng</t>
  </si>
  <si>
    <t>Kiểm tra lại đổi mật khẩu</t>
  </si>
  <si>
    <t>Kiểm tra lại quản lý dịch vụ</t>
  </si>
  <si>
    <t>Kiểm tra lại quản lý tài khoản</t>
  </si>
  <si>
    <t>Kiểm tra lại thống kê</t>
  </si>
  <si>
    <t>Kiểm tra lại thông tin hệ thống</t>
  </si>
  <si>
    <t>Sprint 2 review meeting</t>
  </si>
  <si>
    <t>Sprint 2 retrospective</t>
  </si>
  <si>
    <t>Review all user interfaces of 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</si>
</sst>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2" x14ac:knownFonts="1">
    <font>
      <sz val="11"/>
      <color theme="1"/>
      <name val="Arial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  <charset val="163"/>
    </font>
    <font>
      <sz val="11"/>
      <color rgb="FF000000"/>
      <name val="Arial"/>
    </font>
    <font>
      <b/>
      <sz val="13"/>
      <color rgb="FF000000"/>
      <name val="Times New Roman"/>
      <family val="1"/>
    </font>
    <font>
      <sz val="13"/>
      <name val="Arial"/>
      <family val="2"/>
    </font>
    <font>
      <sz val="13"/>
      <color rgb="FF000000"/>
      <name val="Times New Roman"/>
      <family val="1"/>
    </font>
    <font>
      <b/>
      <sz val="11"/>
      <color rgb="FF000000"/>
      <name val="Arial"/>
      <family val="2"/>
    </font>
    <font>
      <sz val="12"/>
      <color rgb="FF000000"/>
      <name val="Times New Roman"/>
      <family val="1"/>
    </font>
    <font>
      <sz val="13"/>
      <color rgb="FF00000A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0F03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rgb="FFFFFFCC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7">
    <xf numFmtId="0" fontId="0" fillId="0" borderId="0" xfId="0"/>
    <xf numFmtId="0" fontId="1" fillId="0" borderId="0" xfId="0" applyFont="1"/>
    <xf numFmtId="0" fontId="1" fillId="0" borderId="2" xfId="0" applyFont="1" applyBorder="1"/>
    <xf numFmtId="14" fontId="1" fillId="0" borderId="2" xfId="0" applyNumberFormat="1" applyFont="1" applyBorder="1" applyAlignment="1">
      <alignment horizontal="left"/>
    </xf>
    <xf numFmtId="0" fontId="2" fillId="0" borderId="2" xfId="0" applyFont="1" applyBorder="1"/>
    <xf numFmtId="0" fontId="2" fillId="5" borderId="2" xfId="0" applyFont="1" applyFill="1" applyBorder="1"/>
    <xf numFmtId="0" fontId="2" fillId="6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4" xfId="0" applyFont="1" applyFill="1" applyBorder="1"/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1" fillId="3" borderId="6" xfId="0" applyFont="1" applyFill="1" applyBorder="1"/>
    <xf numFmtId="0" fontId="1" fillId="4" borderId="8" xfId="0" applyFont="1" applyFill="1" applyBorder="1"/>
    <xf numFmtId="0" fontId="3" fillId="0" borderId="9" xfId="0" applyFont="1" applyBorder="1" applyAlignment="1">
      <alignment vertical="center" wrapText="1"/>
    </xf>
    <xf numFmtId="0" fontId="2" fillId="5" borderId="1" xfId="0" applyFont="1" applyFill="1" applyBorder="1"/>
    <xf numFmtId="0" fontId="2" fillId="0" borderId="1" xfId="0" applyFont="1" applyBorder="1" applyAlignment="1">
      <alignment textRotation="90" wrapText="1"/>
    </xf>
    <xf numFmtId="164" fontId="2" fillId="0" borderId="1" xfId="0" applyNumberFormat="1" applyFont="1" applyBorder="1" applyAlignment="1">
      <alignment textRotation="90" wrapText="1"/>
    </xf>
    <xf numFmtId="0" fontId="1" fillId="0" borderId="1" xfId="0" applyFont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8" borderId="1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5" xfId="0" applyFont="1" applyBorder="1"/>
    <xf numFmtId="0" fontId="1" fillId="8" borderId="10" xfId="0" applyFont="1" applyFill="1" applyBorder="1"/>
    <xf numFmtId="0" fontId="1" fillId="8" borderId="15" xfId="0" applyFont="1" applyFill="1" applyBorder="1"/>
    <xf numFmtId="0" fontId="1" fillId="8" borderId="11" xfId="0" applyFont="1" applyFill="1" applyBorder="1"/>
    <xf numFmtId="0" fontId="1" fillId="9" borderId="6" xfId="0" applyFont="1" applyFill="1" applyBorder="1"/>
    <xf numFmtId="0" fontId="1" fillId="7" borderId="6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3" fillId="10" borderId="1" xfId="0" applyFont="1" applyFill="1" applyBorder="1"/>
    <xf numFmtId="0" fontId="4" fillId="0" borderId="1" xfId="0" applyFont="1" applyBorder="1"/>
    <xf numFmtId="0" fontId="5" fillId="0" borderId="0" xfId="1"/>
    <xf numFmtId="0" fontId="5" fillId="0" borderId="0" xfId="1" applyAlignment="1">
      <alignment wrapText="1"/>
    </xf>
    <xf numFmtId="0" fontId="7" fillId="0" borderId="0" xfId="1" applyFont="1" applyAlignment="1">
      <alignment wrapText="1"/>
    </xf>
    <xf numFmtId="0" fontId="8" fillId="0" borderId="1" xfId="1" applyFont="1" applyBorder="1"/>
    <xf numFmtId="0" fontId="6" fillId="0" borderId="1" xfId="1" applyFont="1" applyBorder="1"/>
    <xf numFmtId="0" fontId="6" fillId="0" borderId="1" xfId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9" fillId="0" borderId="0" xfId="1" applyFont="1" applyAlignment="1">
      <alignment wrapText="1"/>
    </xf>
    <xf numFmtId="0" fontId="8" fillId="12" borderId="1" xfId="1" applyFont="1" applyFill="1" applyBorder="1" applyAlignment="1">
      <alignment horizontal="left"/>
    </xf>
    <xf numFmtId="0" fontId="8" fillId="12" borderId="1" xfId="1" applyFont="1" applyFill="1" applyBorder="1" applyAlignment="1">
      <alignment horizontal="center"/>
    </xf>
    <xf numFmtId="0" fontId="9" fillId="0" borderId="0" xfId="1" applyFont="1"/>
    <xf numFmtId="0" fontId="8" fillId="0" borderId="0" xfId="1" applyFont="1" applyAlignment="1">
      <alignment horizontal="center" vertical="top" wrapText="1"/>
    </xf>
    <xf numFmtId="0" fontId="8" fillId="0" borderId="0" xfId="1" applyFont="1" applyAlignment="1">
      <alignment wrapText="1"/>
    </xf>
    <xf numFmtId="0" fontId="10" fillId="0" borderId="0" xfId="1" applyFont="1" applyAlignment="1">
      <alignment wrapText="1"/>
    </xf>
    <xf numFmtId="0" fontId="11" fillId="0" borderId="0" xfId="1" applyFont="1" applyAlignment="1">
      <alignment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6" fillId="11" borderId="1" xfId="1" applyFont="1" applyFill="1" applyBorder="1" applyAlignment="1">
      <alignment horizontal="center"/>
    </xf>
    <xf numFmtId="0" fontId="1" fillId="0" borderId="10" xfId="0" applyFont="1" applyBorder="1" applyAlignment="1"/>
    <xf numFmtId="0" fontId="1" fillId="0" borderId="15" xfId="0" applyFont="1" applyBorder="1" applyAlignment="1"/>
    <xf numFmtId="0" fontId="1" fillId="0" borderId="11" xfId="0" applyFont="1" applyBorder="1" applyAlignment="1"/>
    <xf numFmtId="0" fontId="1" fillId="8" borderId="10" xfId="0" applyFont="1" applyFill="1" applyBorder="1" applyAlignment="1"/>
    <xf numFmtId="0" fontId="1" fillId="8" borderId="15" xfId="0" applyFont="1" applyFill="1" applyBorder="1" applyAlignment="1"/>
    <xf numFmtId="0" fontId="1" fillId="8" borderId="11" xfId="0" applyFont="1" applyFill="1" applyBorder="1" applyAlignment="1"/>
    <xf numFmtId="0" fontId="1" fillId="13" borderId="1" xfId="0" applyFont="1" applyFill="1" applyBorder="1"/>
  </cellXfs>
  <cellStyles count="2">
    <cellStyle name="Normal" xfId="0" builtinId="0"/>
    <cellStyle name="Normal 2" xfId="1" xr:uid="{C0BE3D43-3E65-4D3E-86B1-828A6F42D8B2}"/>
  </cellStyles>
  <dxfs count="0"/>
  <tableStyles count="0" defaultTableStyle="TableStyleMedium2" defaultPivotStyle="PivotStyleLight16"/>
  <colors>
    <mruColors>
      <color rgb="FF30F035"/>
      <color rgb="FFCC00CC"/>
      <color rgb="FFFF66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none" spc="0" normalizeH="0" baseline="0">
                <a:solidFill>
                  <a:schemeClr val="tx1"/>
                </a:solidFill>
                <a:latin typeface="+mj-lt"/>
                <a:ea typeface="+mj-ea"/>
                <a:cs typeface="+mj-cs"/>
              </a:defRPr>
            </a:pPr>
            <a:r>
              <a:rPr lang="en-US" sz="2500" b="1">
                <a:solidFill>
                  <a:schemeClr val="tx1"/>
                </a:solidFill>
              </a:rPr>
              <a:t>Sprint 1 Burndown Chart</a:t>
            </a:r>
            <a:endParaRPr lang="vi-VN" sz="25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none" spc="0" normalizeH="0" baseline="0">
              <a:solidFill>
                <a:schemeClr val="tx1"/>
              </a:solidFill>
              <a:latin typeface="+mj-lt"/>
              <a:ea typeface="+mj-ea"/>
              <a:cs typeface="+mj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8.8502824858757045E-2"/>
          <c:y val="7.0049519645065145E-2"/>
          <c:w val="0.903728813559322"/>
          <c:h val="0.77474335772598291"/>
        </c:manualLayout>
      </c:layout>
      <c:lineChart>
        <c:grouping val="standard"/>
        <c:varyColors val="0"/>
        <c:ser>
          <c:idx val="0"/>
          <c:order val="0"/>
          <c:tx>
            <c:strRef>
              <c:f>'Sprint 1'!$F$180</c:f>
              <c:strCache>
                <c:ptCount val="1"/>
                <c:pt idx="0">
                  <c:v>Ước tính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1'!$I$89:$AF$89</c:f>
              <c:numCache>
                <c:formatCode>dd/mm</c:formatCode>
                <c:ptCount val="24"/>
                <c:pt idx="0">
                  <c:v>45605</c:v>
                </c:pt>
                <c:pt idx="1">
                  <c:v>45606</c:v>
                </c:pt>
                <c:pt idx="2">
                  <c:v>45607</c:v>
                </c:pt>
                <c:pt idx="3">
                  <c:v>45608</c:v>
                </c:pt>
                <c:pt idx="4">
                  <c:v>45609</c:v>
                </c:pt>
                <c:pt idx="5">
                  <c:v>45610</c:v>
                </c:pt>
                <c:pt idx="6">
                  <c:v>45611</c:v>
                </c:pt>
                <c:pt idx="7">
                  <c:v>45612</c:v>
                </c:pt>
                <c:pt idx="8">
                  <c:v>45613</c:v>
                </c:pt>
                <c:pt idx="9">
                  <c:v>45614</c:v>
                </c:pt>
                <c:pt idx="10">
                  <c:v>45615</c:v>
                </c:pt>
                <c:pt idx="11">
                  <c:v>45616</c:v>
                </c:pt>
                <c:pt idx="12">
                  <c:v>45617</c:v>
                </c:pt>
                <c:pt idx="13">
                  <c:v>45618</c:v>
                </c:pt>
                <c:pt idx="14">
                  <c:v>45619</c:v>
                </c:pt>
                <c:pt idx="15">
                  <c:v>45620</c:v>
                </c:pt>
                <c:pt idx="16">
                  <c:v>45621</c:v>
                </c:pt>
                <c:pt idx="17">
                  <c:v>45622</c:v>
                </c:pt>
                <c:pt idx="18">
                  <c:v>45623</c:v>
                </c:pt>
                <c:pt idx="19">
                  <c:v>45624</c:v>
                </c:pt>
                <c:pt idx="20">
                  <c:v>45625</c:v>
                </c:pt>
                <c:pt idx="21">
                  <c:v>45626</c:v>
                </c:pt>
                <c:pt idx="22">
                  <c:v>45627</c:v>
                </c:pt>
                <c:pt idx="23">
                  <c:v>45628</c:v>
                </c:pt>
              </c:numCache>
            </c:numRef>
          </c:cat>
          <c:val>
            <c:numRef>
              <c:f>'Sprint 1'!$G$180:$AD$180</c:f>
              <c:numCache>
                <c:formatCode>General</c:formatCode>
                <c:ptCount val="24"/>
                <c:pt idx="0">
                  <c:v>202</c:v>
                </c:pt>
                <c:pt idx="1">
                  <c:v>194</c:v>
                </c:pt>
                <c:pt idx="2">
                  <c:v>186</c:v>
                </c:pt>
                <c:pt idx="3">
                  <c:v>180</c:v>
                </c:pt>
                <c:pt idx="4">
                  <c:v>172</c:v>
                </c:pt>
                <c:pt idx="5">
                  <c:v>163</c:v>
                </c:pt>
                <c:pt idx="6">
                  <c:v>151</c:v>
                </c:pt>
                <c:pt idx="7">
                  <c:v>146</c:v>
                </c:pt>
                <c:pt idx="8">
                  <c:v>134</c:v>
                </c:pt>
                <c:pt idx="9">
                  <c:v>112</c:v>
                </c:pt>
                <c:pt idx="10">
                  <c:v>106</c:v>
                </c:pt>
                <c:pt idx="11">
                  <c:v>87</c:v>
                </c:pt>
                <c:pt idx="12">
                  <c:v>83</c:v>
                </c:pt>
                <c:pt idx="13">
                  <c:v>68</c:v>
                </c:pt>
                <c:pt idx="14">
                  <c:v>64</c:v>
                </c:pt>
                <c:pt idx="15">
                  <c:v>55</c:v>
                </c:pt>
                <c:pt idx="16">
                  <c:v>45</c:v>
                </c:pt>
                <c:pt idx="17">
                  <c:v>33</c:v>
                </c:pt>
                <c:pt idx="18">
                  <c:v>22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8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47-44BE-8C2A-827BEC294458}"/>
            </c:ext>
          </c:extLst>
        </c:ser>
        <c:ser>
          <c:idx val="1"/>
          <c:order val="1"/>
          <c:tx>
            <c:strRef>
              <c:f>'Sprint 1'!$F$181</c:f>
              <c:strCache>
                <c:ptCount val="1"/>
                <c:pt idx="0">
                  <c:v>Thực tế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1'!$I$89:$AF$89</c:f>
              <c:numCache>
                <c:formatCode>dd/mm</c:formatCode>
                <c:ptCount val="24"/>
                <c:pt idx="0">
                  <c:v>45605</c:v>
                </c:pt>
                <c:pt idx="1">
                  <c:v>45606</c:v>
                </c:pt>
                <c:pt idx="2">
                  <c:v>45607</c:v>
                </c:pt>
                <c:pt idx="3">
                  <c:v>45608</c:v>
                </c:pt>
                <c:pt idx="4">
                  <c:v>45609</c:v>
                </c:pt>
                <c:pt idx="5">
                  <c:v>45610</c:v>
                </c:pt>
                <c:pt idx="6">
                  <c:v>45611</c:v>
                </c:pt>
                <c:pt idx="7">
                  <c:v>45612</c:v>
                </c:pt>
                <c:pt idx="8">
                  <c:v>45613</c:v>
                </c:pt>
                <c:pt idx="9">
                  <c:v>45614</c:v>
                </c:pt>
                <c:pt idx="10">
                  <c:v>45615</c:v>
                </c:pt>
                <c:pt idx="11">
                  <c:v>45616</c:v>
                </c:pt>
                <c:pt idx="12">
                  <c:v>45617</c:v>
                </c:pt>
                <c:pt idx="13">
                  <c:v>45618</c:v>
                </c:pt>
                <c:pt idx="14">
                  <c:v>45619</c:v>
                </c:pt>
                <c:pt idx="15">
                  <c:v>45620</c:v>
                </c:pt>
                <c:pt idx="16">
                  <c:v>45621</c:v>
                </c:pt>
                <c:pt idx="17">
                  <c:v>45622</c:v>
                </c:pt>
                <c:pt idx="18">
                  <c:v>45623</c:v>
                </c:pt>
                <c:pt idx="19">
                  <c:v>45624</c:v>
                </c:pt>
                <c:pt idx="20">
                  <c:v>45625</c:v>
                </c:pt>
                <c:pt idx="21">
                  <c:v>45626</c:v>
                </c:pt>
                <c:pt idx="22">
                  <c:v>45627</c:v>
                </c:pt>
                <c:pt idx="23">
                  <c:v>45628</c:v>
                </c:pt>
              </c:numCache>
            </c:numRef>
          </c:cat>
          <c:val>
            <c:numRef>
              <c:f>'Sprint 1'!$G$181:$AD$181</c:f>
              <c:numCache>
                <c:formatCode>General</c:formatCode>
                <c:ptCount val="24"/>
                <c:pt idx="0">
                  <c:v>198</c:v>
                </c:pt>
                <c:pt idx="1">
                  <c:v>190</c:v>
                </c:pt>
                <c:pt idx="2">
                  <c:v>183</c:v>
                </c:pt>
                <c:pt idx="3">
                  <c:v>170</c:v>
                </c:pt>
                <c:pt idx="4">
                  <c:v>170</c:v>
                </c:pt>
                <c:pt idx="5">
                  <c:v>161</c:v>
                </c:pt>
                <c:pt idx="6">
                  <c:v>147</c:v>
                </c:pt>
                <c:pt idx="7">
                  <c:v>140</c:v>
                </c:pt>
                <c:pt idx="8">
                  <c:v>131</c:v>
                </c:pt>
                <c:pt idx="9">
                  <c:v>112</c:v>
                </c:pt>
                <c:pt idx="10">
                  <c:v>109</c:v>
                </c:pt>
                <c:pt idx="11">
                  <c:v>87</c:v>
                </c:pt>
                <c:pt idx="12">
                  <c:v>83</c:v>
                </c:pt>
                <c:pt idx="13">
                  <c:v>68</c:v>
                </c:pt>
                <c:pt idx="14">
                  <c:v>64</c:v>
                </c:pt>
                <c:pt idx="15">
                  <c:v>56</c:v>
                </c:pt>
                <c:pt idx="16">
                  <c:v>45</c:v>
                </c:pt>
                <c:pt idx="17">
                  <c:v>34</c:v>
                </c:pt>
                <c:pt idx="18">
                  <c:v>18</c:v>
                </c:pt>
                <c:pt idx="19">
                  <c:v>16</c:v>
                </c:pt>
                <c:pt idx="20">
                  <c:v>16</c:v>
                </c:pt>
                <c:pt idx="21">
                  <c:v>10</c:v>
                </c:pt>
                <c:pt idx="22">
                  <c:v>5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47-44BE-8C2A-827BEC294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6302144"/>
        <c:axId val="396303104"/>
      </c:lineChart>
      <c:dateAx>
        <c:axId val="396302144"/>
        <c:scaling>
          <c:orientation val="minMax"/>
        </c:scaling>
        <c:delete val="0"/>
        <c:axPos val="b"/>
        <c:numFmt formatCode="dd/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396303104"/>
        <c:crosses val="autoZero"/>
        <c:auto val="1"/>
        <c:lblOffset val="100"/>
        <c:baseTimeUnit val="days"/>
      </c:dateAx>
      <c:valAx>
        <c:axId val="39630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5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500" b="1"/>
                  <a:t>REMANING WORK (HOUR)</a:t>
                </a:r>
              </a:p>
            </c:rich>
          </c:tx>
          <c:layout>
            <c:manualLayout>
              <c:xMode val="edge"/>
              <c:yMode val="edge"/>
              <c:x val="1.7881355932203389E-2"/>
              <c:y val="0.32546539746970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5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3963021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none" spc="0" normalizeH="0" baseline="0">
                <a:solidFill>
                  <a:schemeClr val="tx1"/>
                </a:solidFill>
                <a:latin typeface="+mj-lt"/>
                <a:ea typeface="+mj-ea"/>
                <a:cs typeface="+mj-cs"/>
              </a:defRPr>
            </a:pPr>
            <a:r>
              <a:rPr lang="en-US" sz="2500" b="1">
                <a:solidFill>
                  <a:schemeClr val="tx1"/>
                </a:solidFill>
              </a:rPr>
              <a:t>Sprint 2 Burndown Chart</a:t>
            </a:r>
            <a:endParaRPr lang="vi-VN" sz="25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none" spc="0" normalizeH="0" baseline="0">
              <a:solidFill>
                <a:schemeClr val="tx1"/>
              </a:solidFill>
              <a:latin typeface="+mj-lt"/>
              <a:ea typeface="+mj-ea"/>
              <a:cs typeface="+mj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9.7769280997989205E-2"/>
          <c:y val="7.7545727291232797E-2"/>
          <c:w val="0.8980263508684373"/>
          <c:h val="0.73043317653598117"/>
        </c:manualLayout>
      </c:layout>
      <c:lineChart>
        <c:grouping val="standard"/>
        <c:varyColors val="0"/>
        <c:ser>
          <c:idx val="0"/>
          <c:order val="0"/>
          <c:tx>
            <c:strRef>
              <c:f>'Sprint 2'!$F$139</c:f>
              <c:strCache>
                <c:ptCount val="1"/>
                <c:pt idx="0">
                  <c:v>Ước tính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2'!$I$70:$Z$70</c:f>
              <c:numCache>
                <c:formatCode>dd/mm</c:formatCode>
                <c:ptCount val="18"/>
                <c:pt idx="0">
                  <c:v>45628</c:v>
                </c:pt>
                <c:pt idx="1">
                  <c:v>45629</c:v>
                </c:pt>
                <c:pt idx="2">
                  <c:v>45630</c:v>
                </c:pt>
                <c:pt idx="3">
                  <c:v>45631</c:v>
                </c:pt>
                <c:pt idx="4">
                  <c:v>45632</c:v>
                </c:pt>
                <c:pt idx="5">
                  <c:v>45633</c:v>
                </c:pt>
                <c:pt idx="6">
                  <c:v>45634</c:v>
                </c:pt>
                <c:pt idx="7">
                  <c:v>45635</c:v>
                </c:pt>
                <c:pt idx="8">
                  <c:v>45636</c:v>
                </c:pt>
                <c:pt idx="9">
                  <c:v>45637</c:v>
                </c:pt>
                <c:pt idx="10">
                  <c:v>45638</c:v>
                </c:pt>
                <c:pt idx="11">
                  <c:v>45639</c:v>
                </c:pt>
                <c:pt idx="12">
                  <c:v>45640</c:v>
                </c:pt>
                <c:pt idx="13">
                  <c:v>45641</c:v>
                </c:pt>
                <c:pt idx="14">
                  <c:v>45642</c:v>
                </c:pt>
                <c:pt idx="15">
                  <c:v>45643</c:v>
                </c:pt>
                <c:pt idx="16">
                  <c:v>45644</c:v>
                </c:pt>
                <c:pt idx="17">
                  <c:v>45645</c:v>
                </c:pt>
              </c:numCache>
            </c:numRef>
          </c:cat>
          <c:val>
            <c:numRef>
              <c:f>'Sprint 2'!$G$139:$X$139</c:f>
              <c:numCache>
                <c:formatCode>General</c:formatCode>
                <c:ptCount val="18"/>
                <c:pt idx="0">
                  <c:v>125</c:v>
                </c:pt>
                <c:pt idx="1">
                  <c:v>117</c:v>
                </c:pt>
                <c:pt idx="2">
                  <c:v>110</c:v>
                </c:pt>
                <c:pt idx="3">
                  <c:v>105</c:v>
                </c:pt>
                <c:pt idx="4">
                  <c:v>101</c:v>
                </c:pt>
                <c:pt idx="5">
                  <c:v>97</c:v>
                </c:pt>
                <c:pt idx="6">
                  <c:v>88</c:v>
                </c:pt>
                <c:pt idx="7">
                  <c:v>78.5</c:v>
                </c:pt>
                <c:pt idx="8">
                  <c:v>71</c:v>
                </c:pt>
                <c:pt idx="9">
                  <c:v>63.5</c:v>
                </c:pt>
                <c:pt idx="10">
                  <c:v>51</c:v>
                </c:pt>
                <c:pt idx="11">
                  <c:v>42</c:v>
                </c:pt>
                <c:pt idx="12">
                  <c:v>37</c:v>
                </c:pt>
                <c:pt idx="13">
                  <c:v>17</c:v>
                </c:pt>
                <c:pt idx="14">
                  <c:v>17</c:v>
                </c:pt>
                <c:pt idx="15">
                  <c:v>7</c:v>
                </c:pt>
                <c:pt idx="16">
                  <c:v>3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3E-4894-BF12-3D837B40EC4F}"/>
            </c:ext>
          </c:extLst>
        </c:ser>
        <c:ser>
          <c:idx val="1"/>
          <c:order val="1"/>
          <c:tx>
            <c:strRef>
              <c:f>'Sprint 2'!$F$140</c:f>
              <c:strCache>
                <c:ptCount val="1"/>
                <c:pt idx="0">
                  <c:v>Thực tế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2'!$I$70:$Z$70</c:f>
              <c:numCache>
                <c:formatCode>dd/mm</c:formatCode>
                <c:ptCount val="18"/>
                <c:pt idx="0">
                  <c:v>45628</c:v>
                </c:pt>
                <c:pt idx="1">
                  <c:v>45629</c:v>
                </c:pt>
                <c:pt idx="2">
                  <c:v>45630</c:v>
                </c:pt>
                <c:pt idx="3">
                  <c:v>45631</c:v>
                </c:pt>
                <c:pt idx="4">
                  <c:v>45632</c:v>
                </c:pt>
                <c:pt idx="5">
                  <c:v>45633</c:v>
                </c:pt>
                <c:pt idx="6">
                  <c:v>45634</c:v>
                </c:pt>
                <c:pt idx="7">
                  <c:v>45635</c:v>
                </c:pt>
                <c:pt idx="8">
                  <c:v>45636</c:v>
                </c:pt>
                <c:pt idx="9">
                  <c:v>45637</c:v>
                </c:pt>
                <c:pt idx="10">
                  <c:v>45638</c:v>
                </c:pt>
                <c:pt idx="11">
                  <c:v>45639</c:v>
                </c:pt>
                <c:pt idx="12">
                  <c:v>45640</c:v>
                </c:pt>
                <c:pt idx="13">
                  <c:v>45641</c:v>
                </c:pt>
                <c:pt idx="14">
                  <c:v>45642</c:v>
                </c:pt>
                <c:pt idx="15">
                  <c:v>45643</c:v>
                </c:pt>
                <c:pt idx="16">
                  <c:v>45644</c:v>
                </c:pt>
                <c:pt idx="17">
                  <c:v>45645</c:v>
                </c:pt>
              </c:numCache>
            </c:numRef>
          </c:cat>
          <c:val>
            <c:numRef>
              <c:f>'Sprint 2'!$G$140:$X$140</c:f>
              <c:numCache>
                <c:formatCode>General</c:formatCode>
                <c:ptCount val="18"/>
                <c:pt idx="0">
                  <c:v>125</c:v>
                </c:pt>
                <c:pt idx="1">
                  <c:v>119</c:v>
                </c:pt>
                <c:pt idx="2">
                  <c:v>106</c:v>
                </c:pt>
                <c:pt idx="3">
                  <c:v>105</c:v>
                </c:pt>
                <c:pt idx="4">
                  <c:v>97</c:v>
                </c:pt>
                <c:pt idx="5">
                  <c:v>97</c:v>
                </c:pt>
                <c:pt idx="6">
                  <c:v>88</c:v>
                </c:pt>
                <c:pt idx="7">
                  <c:v>77.5</c:v>
                </c:pt>
                <c:pt idx="8">
                  <c:v>71</c:v>
                </c:pt>
                <c:pt idx="9">
                  <c:v>63.5</c:v>
                </c:pt>
                <c:pt idx="10">
                  <c:v>52</c:v>
                </c:pt>
                <c:pt idx="11">
                  <c:v>40</c:v>
                </c:pt>
                <c:pt idx="12">
                  <c:v>26</c:v>
                </c:pt>
                <c:pt idx="13">
                  <c:v>17</c:v>
                </c:pt>
                <c:pt idx="14">
                  <c:v>16</c:v>
                </c:pt>
                <c:pt idx="15">
                  <c:v>5</c:v>
                </c:pt>
                <c:pt idx="16">
                  <c:v>3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3E-4894-BF12-3D837B40E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6302144"/>
        <c:axId val="396303104"/>
      </c:lineChart>
      <c:dateAx>
        <c:axId val="396302144"/>
        <c:scaling>
          <c:orientation val="minMax"/>
        </c:scaling>
        <c:delete val="0"/>
        <c:axPos val="b"/>
        <c:numFmt formatCode="dd/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396303104"/>
        <c:crosses val="autoZero"/>
        <c:auto val="1"/>
        <c:lblOffset val="100"/>
        <c:baseTimeUnit val="days"/>
      </c:dateAx>
      <c:valAx>
        <c:axId val="39630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5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500" b="1"/>
                  <a:t>REMANING WORK (HOUR)</a:t>
                </a:r>
              </a:p>
            </c:rich>
          </c:tx>
          <c:layout>
            <c:manualLayout>
              <c:xMode val="edge"/>
              <c:yMode val="edge"/>
              <c:x val="1.5762711864406781E-2"/>
              <c:y val="0.262145461696366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5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3963021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none" spc="0" normalizeH="0" baseline="0">
                <a:solidFill>
                  <a:schemeClr val="tx1"/>
                </a:solidFill>
                <a:latin typeface="+mj-lt"/>
                <a:ea typeface="+mj-ea"/>
                <a:cs typeface="+mj-cs"/>
              </a:defRPr>
            </a:pPr>
            <a:r>
              <a:rPr lang="en-US" sz="2500" b="1">
                <a:solidFill>
                  <a:schemeClr val="tx1"/>
                </a:solidFill>
              </a:rPr>
              <a:t>Sprint 1 Burndown Chart</a:t>
            </a:r>
            <a:endParaRPr lang="vi-VN" sz="25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none" spc="0" normalizeH="0" baseline="0">
              <a:solidFill>
                <a:schemeClr val="tx1"/>
              </a:solidFill>
              <a:latin typeface="+mj-lt"/>
              <a:ea typeface="+mj-ea"/>
              <a:cs typeface="+mj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8.8502824858757045E-2"/>
          <c:y val="7.0049519645065145E-2"/>
          <c:w val="0.903728813559322"/>
          <c:h val="0.77474335772598291"/>
        </c:manualLayout>
      </c:layout>
      <c:lineChart>
        <c:grouping val="standard"/>
        <c:varyColors val="0"/>
        <c:ser>
          <c:idx val="0"/>
          <c:order val="0"/>
          <c:tx>
            <c:strRef>
              <c:f>'Sprint 1'!$F$180</c:f>
              <c:strCache>
                <c:ptCount val="1"/>
                <c:pt idx="0">
                  <c:v>Ước tính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1'!$I$89:$AF$89</c:f>
              <c:numCache>
                <c:formatCode>dd/mm</c:formatCode>
                <c:ptCount val="24"/>
                <c:pt idx="0">
                  <c:v>45605</c:v>
                </c:pt>
                <c:pt idx="1">
                  <c:v>45606</c:v>
                </c:pt>
                <c:pt idx="2">
                  <c:v>45607</c:v>
                </c:pt>
                <c:pt idx="3">
                  <c:v>45608</c:v>
                </c:pt>
                <c:pt idx="4">
                  <c:v>45609</c:v>
                </c:pt>
                <c:pt idx="5">
                  <c:v>45610</c:v>
                </c:pt>
                <c:pt idx="6">
                  <c:v>45611</c:v>
                </c:pt>
                <c:pt idx="7">
                  <c:v>45612</c:v>
                </c:pt>
                <c:pt idx="8">
                  <c:v>45613</c:v>
                </c:pt>
                <c:pt idx="9">
                  <c:v>45614</c:v>
                </c:pt>
                <c:pt idx="10">
                  <c:v>45615</c:v>
                </c:pt>
                <c:pt idx="11">
                  <c:v>45616</c:v>
                </c:pt>
                <c:pt idx="12">
                  <c:v>45617</c:v>
                </c:pt>
                <c:pt idx="13">
                  <c:v>45618</c:v>
                </c:pt>
                <c:pt idx="14">
                  <c:v>45619</c:v>
                </c:pt>
                <c:pt idx="15">
                  <c:v>45620</c:v>
                </c:pt>
                <c:pt idx="16">
                  <c:v>45621</c:v>
                </c:pt>
                <c:pt idx="17">
                  <c:v>45622</c:v>
                </c:pt>
                <c:pt idx="18">
                  <c:v>45623</c:v>
                </c:pt>
                <c:pt idx="19">
                  <c:v>45624</c:v>
                </c:pt>
                <c:pt idx="20">
                  <c:v>45625</c:v>
                </c:pt>
                <c:pt idx="21">
                  <c:v>45626</c:v>
                </c:pt>
                <c:pt idx="22">
                  <c:v>45627</c:v>
                </c:pt>
                <c:pt idx="23">
                  <c:v>45628</c:v>
                </c:pt>
              </c:numCache>
            </c:numRef>
          </c:cat>
          <c:val>
            <c:numRef>
              <c:f>'Sprint 1'!$G$180:$AD$180</c:f>
              <c:numCache>
                <c:formatCode>General</c:formatCode>
                <c:ptCount val="24"/>
                <c:pt idx="0">
                  <c:v>202</c:v>
                </c:pt>
                <c:pt idx="1">
                  <c:v>194</c:v>
                </c:pt>
                <c:pt idx="2">
                  <c:v>186</c:v>
                </c:pt>
                <c:pt idx="3">
                  <c:v>180</c:v>
                </c:pt>
                <c:pt idx="4">
                  <c:v>172</c:v>
                </c:pt>
                <c:pt idx="5">
                  <c:v>163</c:v>
                </c:pt>
                <c:pt idx="6">
                  <c:v>151</c:v>
                </c:pt>
                <c:pt idx="7">
                  <c:v>146</c:v>
                </c:pt>
                <c:pt idx="8">
                  <c:v>134</c:v>
                </c:pt>
                <c:pt idx="9">
                  <c:v>112</c:v>
                </c:pt>
                <c:pt idx="10">
                  <c:v>106</c:v>
                </c:pt>
                <c:pt idx="11">
                  <c:v>87</c:v>
                </c:pt>
                <c:pt idx="12">
                  <c:v>83</c:v>
                </c:pt>
                <c:pt idx="13">
                  <c:v>68</c:v>
                </c:pt>
                <c:pt idx="14">
                  <c:v>64</c:v>
                </c:pt>
                <c:pt idx="15">
                  <c:v>55</c:v>
                </c:pt>
                <c:pt idx="16">
                  <c:v>45</c:v>
                </c:pt>
                <c:pt idx="17">
                  <c:v>33</c:v>
                </c:pt>
                <c:pt idx="18">
                  <c:v>22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8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36-4A8F-9F0E-6CF8ADCC3669}"/>
            </c:ext>
          </c:extLst>
        </c:ser>
        <c:ser>
          <c:idx val="1"/>
          <c:order val="1"/>
          <c:tx>
            <c:strRef>
              <c:f>'Sprint 1'!$F$181</c:f>
              <c:strCache>
                <c:ptCount val="1"/>
                <c:pt idx="0">
                  <c:v>Thực tế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1'!$I$89:$AF$89</c:f>
              <c:numCache>
                <c:formatCode>dd/mm</c:formatCode>
                <c:ptCount val="24"/>
                <c:pt idx="0">
                  <c:v>45605</c:v>
                </c:pt>
                <c:pt idx="1">
                  <c:v>45606</c:v>
                </c:pt>
                <c:pt idx="2">
                  <c:v>45607</c:v>
                </c:pt>
                <c:pt idx="3">
                  <c:v>45608</c:v>
                </c:pt>
                <c:pt idx="4">
                  <c:v>45609</c:v>
                </c:pt>
                <c:pt idx="5">
                  <c:v>45610</c:v>
                </c:pt>
                <c:pt idx="6">
                  <c:v>45611</c:v>
                </c:pt>
                <c:pt idx="7">
                  <c:v>45612</c:v>
                </c:pt>
                <c:pt idx="8">
                  <c:v>45613</c:v>
                </c:pt>
                <c:pt idx="9">
                  <c:v>45614</c:v>
                </c:pt>
                <c:pt idx="10">
                  <c:v>45615</c:v>
                </c:pt>
                <c:pt idx="11">
                  <c:v>45616</c:v>
                </c:pt>
                <c:pt idx="12">
                  <c:v>45617</c:v>
                </c:pt>
                <c:pt idx="13">
                  <c:v>45618</c:v>
                </c:pt>
                <c:pt idx="14">
                  <c:v>45619</c:v>
                </c:pt>
                <c:pt idx="15">
                  <c:v>45620</c:v>
                </c:pt>
                <c:pt idx="16">
                  <c:v>45621</c:v>
                </c:pt>
                <c:pt idx="17">
                  <c:v>45622</c:v>
                </c:pt>
                <c:pt idx="18">
                  <c:v>45623</c:v>
                </c:pt>
                <c:pt idx="19">
                  <c:v>45624</c:v>
                </c:pt>
                <c:pt idx="20">
                  <c:v>45625</c:v>
                </c:pt>
                <c:pt idx="21">
                  <c:v>45626</c:v>
                </c:pt>
                <c:pt idx="22">
                  <c:v>45627</c:v>
                </c:pt>
                <c:pt idx="23">
                  <c:v>45628</c:v>
                </c:pt>
              </c:numCache>
            </c:numRef>
          </c:cat>
          <c:val>
            <c:numRef>
              <c:f>'Sprint 1'!$G$181:$AD$181</c:f>
              <c:numCache>
                <c:formatCode>General</c:formatCode>
                <c:ptCount val="24"/>
                <c:pt idx="0">
                  <c:v>198</c:v>
                </c:pt>
                <c:pt idx="1">
                  <c:v>190</c:v>
                </c:pt>
                <c:pt idx="2">
                  <c:v>183</c:v>
                </c:pt>
                <c:pt idx="3">
                  <c:v>170</c:v>
                </c:pt>
                <c:pt idx="4">
                  <c:v>170</c:v>
                </c:pt>
                <c:pt idx="5">
                  <c:v>161</c:v>
                </c:pt>
                <c:pt idx="6">
                  <c:v>147</c:v>
                </c:pt>
                <c:pt idx="7">
                  <c:v>140</c:v>
                </c:pt>
                <c:pt idx="8">
                  <c:v>131</c:v>
                </c:pt>
                <c:pt idx="9">
                  <c:v>112</c:v>
                </c:pt>
                <c:pt idx="10">
                  <c:v>109</c:v>
                </c:pt>
                <c:pt idx="11">
                  <c:v>87</c:v>
                </c:pt>
                <c:pt idx="12">
                  <c:v>83</c:v>
                </c:pt>
                <c:pt idx="13">
                  <c:v>68</c:v>
                </c:pt>
                <c:pt idx="14">
                  <c:v>64</c:v>
                </c:pt>
                <c:pt idx="15">
                  <c:v>56</c:v>
                </c:pt>
                <c:pt idx="16">
                  <c:v>45</c:v>
                </c:pt>
                <c:pt idx="17">
                  <c:v>34</c:v>
                </c:pt>
                <c:pt idx="18">
                  <c:v>18</c:v>
                </c:pt>
                <c:pt idx="19">
                  <c:v>16</c:v>
                </c:pt>
                <c:pt idx="20">
                  <c:v>16</c:v>
                </c:pt>
                <c:pt idx="21">
                  <c:v>10</c:v>
                </c:pt>
                <c:pt idx="22">
                  <c:v>5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36-4A8F-9F0E-6CF8ADCC3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6302144"/>
        <c:axId val="396303104"/>
      </c:lineChart>
      <c:dateAx>
        <c:axId val="396302144"/>
        <c:scaling>
          <c:orientation val="minMax"/>
        </c:scaling>
        <c:delete val="0"/>
        <c:axPos val="b"/>
        <c:numFmt formatCode="dd/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396303104"/>
        <c:crosses val="autoZero"/>
        <c:auto val="1"/>
        <c:lblOffset val="100"/>
        <c:baseTimeUnit val="days"/>
      </c:dateAx>
      <c:valAx>
        <c:axId val="39630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5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500" b="1"/>
                  <a:t>REMANING WORK (HOUR)</a:t>
                </a:r>
              </a:p>
            </c:rich>
          </c:tx>
          <c:layout>
            <c:manualLayout>
              <c:xMode val="edge"/>
              <c:yMode val="edge"/>
              <c:x val="1.7881355932203389E-2"/>
              <c:y val="0.32546539746970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5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3963021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none" spc="0" normalizeH="0" baseline="0">
                <a:solidFill>
                  <a:schemeClr val="tx1"/>
                </a:solidFill>
                <a:latin typeface="+mj-lt"/>
                <a:ea typeface="+mj-ea"/>
                <a:cs typeface="+mj-cs"/>
              </a:defRPr>
            </a:pPr>
            <a:r>
              <a:rPr lang="en-US" sz="2500" b="1">
                <a:solidFill>
                  <a:schemeClr val="tx1"/>
                </a:solidFill>
              </a:rPr>
              <a:t>Sprint 2 Burndown Chart</a:t>
            </a:r>
            <a:endParaRPr lang="vi-VN" sz="25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44428348552344538"/>
          <c:y val="8.511293078536047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none" spc="0" normalizeH="0" baseline="0">
              <a:solidFill>
                <a:schemeClr val="tx1"/>
              </a:solidFill>
              <a:latin typeface="+mj-lt"/>
              <a:ea typeface="+mj-ea"/>
              <a:cs typeface="+mj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0.11039332705850727"/>
          <c:y val="9.4516904366306748E-2"/>
          <c:w val="0.88797701571872956"/>
          <c:h val="0.70324847239043764"/>
        </c:manualLayout>
      </c:layout>
      <c:lineChart>
        <c:grouping val="standard"/>
        <c:varyColors val="0"/>
        <c:ser>
          <c:idx val="0"/>
          <c:order val="0"/>
          <c:tx>
            <c:strRef>
              <c:f>'Sprint 2'!$F$139</c:f>
              <c:strCache>
                <c:ptCount val="1"/>
                <c:pt idx="0">
                  <c:v>Ước tính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2'!$I$70:$Z$70</c:f>
              <c:numCache>
                <c:formatCode>dd/mm</c:formatCode>
                <c:ptCount val="18"/>
                <c:pt idx="0">
                  <c:v>45628</c:v>
                </c:pt>
                <c:pt idx="1">
                  <c:v>45629</c:v>
                </c:pt>
                <c:pt idx="2">
                  <c:v>45630</c:v>
                </c:pt>
                <c:pt idx="3">
                  <c:v>45631</c:v>
                </c:pt>
                <c:pt idx="4">
                  <c:v>45632</c:v>
                </c:pt>
                <c:pt idx="5">
                  <c:v>45633</c:v>
                </c:pt>
                <c:pt idx="6">
                  <c:v>45634</c:v>
                </c:pt>
                <c:pt idx="7">
                  <c:v>45635</c:v>
                </c:pt>
                <c:pt idx="8">
                  <c:v>45636</c:v>
                </c:pt>
                <c:pt idx="9">
                  <c:v>45637</c:v>
                </c:pt>
                <c:pt idx="10">
                  <c:v>45638</c:v>
                </c:pt>
                <c:pt idx="11">
                  <c:v>45639</c:v>
                </c:pt>
                <c:pt idx="12">
                  <c:v>45640</c:v>
                </c:pt>
                <c:pt idx="13">
                  <c:v>45641</c:v>
                </c:pt>
                <c:pt idx="14">
                  <c:v>45642</c:v>
                </c:pt>
                <c:pt idx="15">
                  <c:v>45643</c:v>
                </c:pt>
                <c:pt idx="16">
                  <c:v>45644</c:v>
                </c:pt>
                <c:pt idx="17">
                  <c:v>45645</c:v>
                </c:pt>
              </c:numCache>
            </c:numRef>
          </c:cat>
          <c:val>
            <c:numRef>
              <c:f>'Sprint 2'!$G$139:$X$139</c:f>
              <c:numCache>
                <c:formatCode>General</c:formatCode>
                <c:ptCount val="18"/>
                <c:pt idx="0">
                  <c:v>125</c:v>
                </c:pt>
                <c:pt idx="1">
                  <c:v>117</c:v>
                </c:pt>
                <c:pt idx="2">
                  <c:v>110</c:v>
                </c:pt>
                <c:pt idx="3">
                  <c:v>105</c:v>
                </c:pt>
                <c:pt idx="4">
                  <c:v>101</c:v>
                </c:pt>
                <c:pt idx="5">
                  <c:v>97</c:v>
                </c:pt>
                <c:pt idx="6">
                  <c:v>88</c:v>
                </c:pt>
                <c:pt idx="7">
                  <c:v>78.5</c:v>
                </c:pt>
                <c:pt idx="8">
                  <c:v>71</c:v>
                </c:pt>
                <c:pt idx="9">
                  <c:v>63.5</c:v>
                </c:pt>
                <c:pt idx="10">
                  <c:v>51</c:v>
                </c:pt>
                <c:pt idx="11">
                  <c:v>42</c:v>
                </c:pt>
                <c:pt idx="12">
                  <c:v>37</c:v>
                </c:pt>
                <c:pt idx="13">
                  <c:v>17</c:v>
                </c:pt>
                <c:pt idx="14">
                  <c:v>17</c:v>
                </c:pt>
                <c:pt idx="15">
                  <c:v>7</c:v>
                </c:pt>
                <c:pt idx="16">
                  <c:v>3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CD-485A-9DE0-EB3220C5E4E1}"/>
            </c:ext>
          </c:extLst>
        </c:ser>
        <c:ser>
          <c:idx val="1"/>
          <c:order val="1"/>
          <c:tx>
            <c:strRef>
              <c:f>'Sprint 2'!$F$140</c:f>
              <c:strCache>
                <c:ptCount val="1"/>
                <c:pt idx="0">
                  <c:v>Thực tế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2'!$I$70:$Z$70</c:f>
              <c:numCache>
                <c:formatCode>dd/mm</c:formatCode>
                <c:ptCount val="18"/>
                <c:pt idx="0">
                  <c:v>45628</c:v>
                </c:pt>
                <c:pt idx="1">
                  <c:v>45629</c:v>
                </c:pt>
                <c:pt idx="2">
                  <c:v>45630</c:v>
                </c:pt>
                <c:pt idx="3">
                  <c:v>45631</c:v>
                </c:pt>
                <c:pt idx="4">
                  <c:v>45632</c:v>
                </c:pt>
                <c:pt idx="5">
                  <c:v>45633</c:v>
                </c:pt>
                <c:pt idx="6">
                  <c:v>45634</c:v>
                </c:pt>
                <c:pt idx="7">
                  <c:v>45635</c:v>
                </c:pt>
                <c:pt idx="8">
                  <c:v>45636</c:v>
                </c:pt>
                <c:pt idx="9">
                  <c:v>45637</c:v>
                </c:pt>
                <c:pt idx="10">
                  <c:v>45638</c:v>
                </c:pt>
                <c:pt idx="11">
                  <c:v>45639</c:v>
                </c:pt>
                <c:pt idx="12">
                  <c:v>45640</c:v>
                </c:pt>
                <c:pt idx="13">
                  <c:v>45641</c:v>
                </c:pt>
                <c:pt idx="14">
                  <c:v>45642</c:v>
                </c:pt>
                <c:pt idx="15">
                  <c:v>45643</c:v>
                </c:pt>
                <c:pt idx="16">
                  <c:v>45644</c:v>
                </c:pt>
                <c:pt idx="17">
                  <c:v>45645</c:v>
                </c:pt>
              </c:numCache>
            </c:numRef>
          </c:cat>
          <c:val>
            <c:numRef>
              <c:f>'Sprint 2'!$G$140:$X$140</c:f>
              <c:numCache>
                <c:formatCode>General</c:formatCode>
                <c:ptCount val="18"/>
                <c:pt idx="0">
                  <c:v>125</c:v>
                </c:pt>
                <c:pt idx="1">
                  <c:v>119</c:v>
                </c:pt>
                <c:pt idx="2">
                  <c:v>106</c:v>
                </c:pt>
                <c:pt idx="3">
                  <c:v>105</c:v>
                </c:pt>
                <c:pt idx="4">
                  <c:v>97</c:v>
                </c:pt>
                <c:pt idx="5">
                  <c:v>97</c:v>
                </c:pt>
                <c:pt idx="6">
                  <c:v>88</c:v>
                </c:pt>
                <c:pt idx="7">
                  <c:v>77.5</c:v>
                </c:pt>
                <c:pt idx="8">
                  <c:v>71</c:v>
                </c:pt>
                <c:pt idx="9">
                  <c:v>63.5</c:v>
                </c:pt>
                <c:pt idx="10">
                  <c:v>52</c:v>
                </c:pt>
                <c:pt idx="11">
                  <c:v>40</c:v>
                </c:pt>
                <c:pt idx="12">
                  <c:v>26</c:v>
                </c:pt>
                <c:pt idx="13">
                  <c:v>17</c:v>
                </c:pt>
                <c:pt idx="14">
                  <c:v>16</c:v>
                </c:pt>
                <c:pt idx="15">
                  <c:v>5</c:v>
                </c:pt>
                <c:pt idx="16">
                  <c:v>3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CD-485A-9DE0-EB3220C5E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6302144"/>
        <c:axId val="396303104"/>
      </c:lineChart>
      <c:dateAx>
        <c:axId val="396302144"/>
        <c:scaling>
          <c:orientation val="minMax"/>
        </c:scaling>
        <c:delete val="0"/>
        <c:axPos val="b"/>
        <c:numFmt formatCode="dd/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396303104"/>
        <c:crosses val="autoZero"/>
        <c:auto val="1"/>
        <c:lblOffset val="100"/>
        <c:baseTimeUnit val="days"/>
      </c:dateAx>
      <c:valAx>
        <c:axId val="39630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5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500" b="1"/>
                  <a:t>REMANING WORK (HOUR)</a:t>
                </a:r>
              </a:p>
            </c:rich>
          </c:tx>
          <c:layout>
            <c:manualLayout>
              <c:xMode val="edge"/>
              <c:yMode val="edge"/>
              <c:x val="1.5762711864406781E-2"/>
              <c:y val="0.262145461696366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5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3963021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581891</xdr:colOff>
      <xdr:row>181</xdr:row>
      <xdr:rowOff>187035</xdr:rowOff>
    </xdr:from>
    <xdr:to>
      <xdr:col>26</xdr:col>
      <xdr:colOff>290946</xdr:colOff>
      <xdr:row>223</xdr:row>
      <xdr:rowOff>83127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698618-C717-4ACC-1CC1-E8132C44EA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235528</xdr:colOff>
      <xdr:row>144</xdr:row>
      <xdr:rowOff>96981</xdr:rowOff>
    </xdr:from>
    <xdr:to>
      <xdr:col>25</xdr:col>
      <xdr:colOff>415638</xdr:colOff>
      <xdr:row>188</xdr:row>
      <xdr:rowOff>69274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442579-E278-425D-BA14-E522CCECCF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692</xdr:colOff>
      <xdr:row>7</xdr:row>
      <xdr:rowOff>96982</xdr:rowOff>
    </xdr:from>
    <xdr:to>
      <xdr:col>16</xdr:col>
      <xdr:colOff>581890</xdr:colOff>
      <xdr:row>43</xdr:row>
      <xdr:rowOff>40180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2C11E86-0221-46B8-B653-3D32487AC2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13853</xdr:colOff>
      <xdr:row>44</xdr:row>
      <xdr:rowOff>152398</xdr:rowOff>
    </xdr:from>
    <xdr:to>
      <xdr:col>16</xdr:col>
      <xdr:colOff>706581</xdr:colOff>
      <xdr:row>85</xdr:row>
      <xdr:rowOff>110836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DB79F25-196B-4141-8228-B3B5C9D8CC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e933\Downloads\SprintBackLogoffical_v1.xlsx" TargetMode="External"/><Relationship Id="rId1" Type="http://schemas.openxmlformats.org/officeDocument/2006/relationships/externalLinkPath" Target="file:///C:\Users\le933\Downloads\SprintBackLogoffical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rint1"/>
      <sheetName val="Sprint2"/>
      <sheetName val="Sprint3"/>
      <sheetName val="Report"/>
    </sheetNames>
    <sheetDataSet>
      <sheetData sheetId="0">
        <row r="54">
          <cell r="G54">
            <v>44827</v>
          </cell>
          <cell r="H54">
            <v>44828</v>
          </cell>
          <cell r="I54">
            <v>44829</v>
          </cell>
          <cell r="J54">
            <v>44830</v>
          </cell>
          <cell r="K54">
            <v>44831</v>
          </cell>
          <cell r="L54">
            <v>44832</v>
          </cell>
          <cell r="M54">
            <v>44833</v>
          </cell>
          <cell r="N54">
            <v>44834</v>
          </cell>
          <cell r="O54">
            <v>44835</v>
          </cell>
          <cell r="P54">
            <v>44836</v>
          </cell>
          <cell r="Q54">
            <v>44837</v>
          </cell>
          <cell r="R54">
            <v>44838</v>
          </cell>
          <cell r="S54">
            <v>44839</v>
          </cell>
          <cell r="T54">
            <v>44840</v>
          </cell>
          <cell r="U54">
            <v>44841</v>
          </cell>
        </row>
        <row r="132">
          <cell r="C132" t="str">
            <v>Ước tính</v>
          </cell>
          <cell r="F132">
            <v>287</v>
          </cell>
          <cell r="G132">
            <v>271</v>
          </cell>
          <cell r="H132">
            <v>255</v>
          </cell>
          <cell r="I132">
            <v>239</v>
          </cell>
          <cell r="J132">
            <v>223</v>
          </cell>
          <cell r="K132">
            <v>207</v>
          </cell>
          <cell r="L132">
            <v>191</v>
          </cell>
          <cell r="M132">
            <v>175</v>
          </cell>
          <cell r="N132">
            <v>155</v>
          </cell>
          <cell r="O132">
            <v>139</v>
          </cell>
          <cell r="P132">
            <v>123</v>
          </cell>
          <cell r="Q132">
            <v>107</v>
          </cell>
          <cell r="R132">
            <v>91</v>
          </cell>
          <cell r="S132">
            <v>75</v>
          </cell>
          <cell r="T132">
            <v>59</v>
          </cell>
        </row>
        <row r="133">
          <cell r="C133" t="str">
            <v>Thực tế</v>
          </cell>
          <cell r="F133">
            <v>287</v>
          </cell>
          <cell r="G133">
            <v>279</v>
          </cell>
          <cell r="H133">
            <v>263</v>
          </cell>
          <cell r="I133">
            <v>243</v>
          </cell>
          <cell r="J133">
            <v>231</v>
          </cell>
          <cell r="K133">
            <v>219</v>
          </cell>
          <cell r="L133">
            <v>203</v>
          </cell>
          <cell r="M133">
            <v>189</v>
          </cell>
          <cell r="N133">
            <v>173</v>
          </cell>
          <cell r="O133">
            <v>151</v>
          </cell>
          <cell r="P133">
            <v>133</v>
          </cell>
          <cell r="Q133">
            <v>117</v>
          </cell>
          <cell r="R133">
            <v>105</v>
          </cell>
          <cell r="S133">
            <v>81</v>
          </cell>
          <cell r="T133">
            <v>63</v>
          </cell>
        </row>
      </sheetData>
      <sheetData sheetId="1">
        <row r="90">
          <cell r="G90">
            <v>44845</v>
          </cell>
          <cell r="H90">
            <v>44846</v>
          </cell>
          <cell r="I90">
            <v>44847</v>
          </cell>
          <cell r="J90">
            <v>44848</v>
          </cell>
          <cell r="K90">
            <v>44849</v>
          </cell>
          <cell r="L90">
            <v>44850</v>
          </cell>
          <cell r="M90">
            <v>44851</v>
          </cell>
          <cell r="N90">
            <v>44852</v>
          </cell>
          <cell r="O90">
            <v>44853</v>
          </cell>
          <cell r="P90">
            <v>44854</v>
          </cell>
          <cell r="Q90">
            <v>44855</v>
          </cell>
          <cell r="R90">
            <v>44856</v>
          </cell>
          <cell r="S90">
            <v>44857</v>
          </cell>
          <cell r="T90">
            <v>44858</v>
          </cell>
          <cell r="U90">
            <v>44859</v>
          </cell>
        </row>
        <row r="240">
          <cell r="D240" t="str">
            <v>Ước tính</v>
          </cell>
          <cell r="G240">
            <v>497</v>
          </cell>
          <cell r="H240">
            <v>480</v>
          </cell>
          <cell r="I240">
            <v>460</v>
          </cell>
          <cell r="J240">
            <v>438</v>
          </cell>
          <cell r="K240">
            <v>400</v>
          </cell>
          <cell r="L240">
            <v>400</v>
          </cell>
          <cell r="M240">
            <v>380</v>
          </cell>
          <cell r="N240">
            <v>356</v>
          </cell>
          <cell r="O240">
            <v>332</v>
          </cell>
          <cell r="P240">
            <v>312</v>
          </cell>
          <cell r="Q240">
            <v>292</v>
          </cell>
          <cell r="R240">
            <v>268</v>
          </cell>
          <cell r="S240">
            <v>244</v>
          </cell>
          <cell r="T240">
            <v>220</v>
          </cell>
          <cell r="U240">
            <v>196</v>
          </cell>
        </row>
        <row r="241">
          <cell r="D241" t="str">
            <v>Thực tế</v>
          </cell>
          <cell r="G241">
            <v>501</v>
          </cell>
          <cell r="H241">
            <v>488</v>
          </cell>
          <cell r="I241">
            <v>470</v>
          </cell>
          <cell r="J241">
            <v>448</v>
          </cell>
          <cell r="K241">
            <v>428</v>
          </cell>
          <cell r="L241">
            <v>410</v>
          </cell>
          <cell r="M241">
            <v>392</v>
          </cell>
          <cell r="N241">
            <v>362</v>
          </cell>
          <cell r="O241">
            <v>352</v>
          </cell>
          <cell r="P241">
            <v>332</v>
          </cell>
          <cell r="Q241">
            <v>312</v>
          </cell>
          <cell r="R241">
            <v>294</v>
          </cell>
          <cell r="S241">
            <v>270</v>
          </cell>
          <cell r="T241">
            <v>246</v>
          </cell>
          <cell r="U241">
            <v>216</v>
          </cell>
        </row>
      </sheetData>
      <sheetData sheetId="2">
        <row r="66">
          <cell r="G66">
            <v>44869</v>
          </cell>
          <cell r="H66">
            <v>44870</v>
          </cell>
          <cell r="I66">
            <v>44871</v>
          </cell>
          <cell r="J66">
            <v>44872</v>
          </cell>
          <cell r="K66">
            <v>44873</v>
          </cell>
          <cell r="L66">
            <v>44874</v>
          </cell>
          <cell r="M66">
            <v>44875</v>
          </cell>
          <cell r="N66">
            <v>44876</v>
          </cell>
          <cell r="O66">
            <v>44877</v>
          </cell>
          <cell r="P66">
            <v>44878</v>
          </cell>
          <cell r="Q66">
            <v>44879</v>
          </cell>
          <cell r="R66">
            <v>44880</v>
          </cell>
        </row>
        <row r="168">
          <cell r="D168" t="str">
            <v>Ước tính</v>
          </cell>
          <cell r="F168">
            <v>334</v>
          </cell>
          <cell r="G168">
            <v>318</v>
          </cell>
          <cell r="H168">
            <v>302</v>
          </cell>
          <cell r="I168">
            <v>285</v>
          </cell>
          <cell r="J168">
            <v>252</v>
          </cell>
          <cell r="K168">
            <v>252</v>
          </cell>
          <cell r="L168">
            <v>234</v>
          </cell>
          <cell r="M168">
            <v>216</v>
          </cell>
          <cell r="N168">
            <v>200</v>
          </cell>
          <cell r="O168">
            <v>184</v>
          </cell>
          <cell r="P168">
            <v>168</v>
          </cell>
          <cell r="Q168">
            <v>152</v>
          </cell>
        </row>
        <row r="169">
          <cell r="D169" t="str">
            <v>Thực tế</v>
          </cell>
          <cell r="F169">
            <v>338</v>
          </cell>
          <cell r="G169">
            <v>326</v>
          </cell>
          <cell r="H169">
            <v>310</v>
          </cell>
          <cell r="I169">
            <v>298</v>
          </cell>
          <cell r="J169">
            <v>281</v>
          </cell>
          <cell r="K169">
            <v>256</v>
          </cell>
          <cell r="L169">
            <v>241</v>
          </cell>
          <cell r="M169">
            <v>227</v>
          </cell>
          <cell r="N169">
            <v>212</v>
          </cell>
          <cell r="O169">
            <v>194</v>
          </cell>
          <cell r="P169">
            <v>178</v>
          </cell>
          <cell r="Q169">
            <v>164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1"/>
  <sheetViews>
    <sheetView topLeftCell="A167" zoomScale="55" zoomScaleNormal="55" workbookViewId="0">
      <selection activeCell="I227" sqref="I227"/>
    </sheetView>
  </sheetViews>
  <sheetFormatPr defaultColWidth="9.09765625" defaultRowHeight="16.8" x14ac:dyDescent="0.3"/>
  <cols>
    <col min="1" max="1" width="16" style="1" customWidth="1"/>
    <col min="2" max="2" width="20.296875" style="1" customWidth="1"/>
    <col min="3" max="3" width="54.59765625" style="1" customWidth="1"/>
    <col min="4" max="5" width="11" style="1" customWidth="1"/>
    <col min="6" max="6" width="20.59765625" style="1" customWidth="1"/>
    <col min="7" max="9" width="6.09765625" style="1" customWidth="1"/>
    <col min="10" max="10" width="6" style="1" customWidth="1"/>
    <col min="11" max="14" width="6.09765625" style="1" customWidth="1"/>
    <col min="15" max="15" width="6" style="1" customWidth="1"/>
    <col min="16" max="16" width="6.09765625" style="1" customWidth="1"/>
    <col min="17" max="21" width="6" style="1" customWidth="1"/>
    <col min="22" max="24" width="6.09765625" style="1" customWidth="1"/>
    <col min="25" max="25" width="6" style="1" customWidth="1"/>
    <col min="26" max="26" width="6.09765625" style="1" customWidth="1"/>
    <col min="27" max="27" width="6" style="1" customWidth="1"/>
    <col min="28" max="28" width="5.8984375" style="1" customWidth="1"/>
    <col min="29" max="29" width="6.09765625" style="1" customWidth="1"/>
    <col min="30" max="32" width="6" style="1" customWidth="1"/>
    <col min="33" max="16384" width="9.09765625" style="1"/>
  </cols>
  <sheetData>
    <row r="1" spans="1:31" ht="17.399999999999999" thickBot="1" x14ac:dyDescent="0.35">
      <c r="A1" s="64" t="s">
        <v>3</v>
      </c>
      <c r="B1" s="64"/>
      <c r="C1" s="4" t="s">
        <v>43</v>
      </c>
      <c r="E1" s="8"/>
      <c r="F1" s="9" t="s">
        <v>42</v>
      </c>
    </row>
    <row r="2" spans="1:31" ht="17.399999999999999" thickBot="1" x14ac:dyDescent="0.35">
      <c r="A2" s="64" t="s">
        <v>2</v>
      </c>
      <c r="B2" s="64"/>
      <c r="C2" s="2" t="s">
        <v>4</v>
      </c>
      <c r="E2" s="28"/>
      <c r="F2" s="10" t="s">
        <v>108</v>
      </c>
    </row>
    <row r="3" spans="1:31" ht="17.399999999999999" thickBot="1" x14ac:dyDescent="0.35">
      <c r="A3" s="64" t="s">
        <v>1</v>
      </c>
      <c r="B3" s="64"/>
      <c r="C3" s="3">
        <v>45576</v>
      </c>
      <c r="E3" s="11"/>
      <c r="F3" s="10" t="s">
        <v>41</v>
      </c>
    </row>
    <row r="4" spans="1:31" ht="17.25" customHeight="1" thickBot="1" x14ac:dyDescent="0.35">
      <c r="A4" s="64" t="s">
        <v>0</v>
      </c>
      <c r="B4" s="64"/>
      <c r="C4" s="3">
        <v>45334</v>
      </c>
      <c r="E4" s="27"/>
      <c r="F4" s="10" t="s">
        <v>40</v>
      </c>
    </row>
    <row r="5" spans="1:31" ht="16.5" customHeight="1" thickBot="1" x14ac:dyDescent="0.35">
      <c r="E5" s="12"/>
      <c r="F5" s="13" t="s">
        <v>39</v>
      </c>
    </row>
    <row r="6" spans="1:31" ht="17.399999999999999" thickBot="1" x14ac:dyDescent="0.35">
      <c r="B6" s="65" t="s">
        <v>5</v>
      </c>
      <c r="C6" s="65"/>
      <c r="D6" s="65"/>
      <c r="E6" s="66"/>
    </row>
    <row r="7" spans="1:31" ht="17.399999999999999" thickBot="1" x14ac:dyDescent="0.35">
      <c r="B7" s="6" t="s">
        <v>6</v>
      </c>
      <c r="C7" s="6" t="s">
        <v>38</v>
      </c>
      <c r="D7" s="6" t="s">
        <v>11</v>
      </c>
      <c r="E7" s="6" t="s">
        <v>37</v>
      </c>
    </row>
    <row r="8" spans="1:31" ht="17.399999999999999" thickBot="1" x14ac:dyDescent="0.35">
      <c r="B8" s="7">
        <v>1</v>
      </c>
      <c r="C8" s="2" t="s">
        <v>44</v>
      </c>
      <c r="D8" s="2">
        <f ca="1">SUMIF($E$90:$F$174,"Quang",$G$90:$G$174)+SUMIF($E$90:$F$174,"All team",$G$90:$G$174)/5</f>
        <v>60.4</v>
      </c>
      <c r="E8" s="2">
        <f ca="1">SUMIF($E$16:$F$84,"Quang",$G$16:$G$84)+SUMIF($E$16:$F$84,"All team",$G$16:$G$84)/5</f>
        <v>68.8</v>
      </c>
    </row>
    <row r="9" spans="1:31" ht="17.399999999999999" thickBot="1" x14ac:dyDescent="0.35">
      <c r="B9" s="7">
        <v>2</v>
      </c>
      <c r="C9" s="2" t="s">
        <v>45</v>
      </c>
      <c r="D9" s="2">
        <f ca="1">SUMIF($E$90:$F$174,"Đạt",$G$90:$G$174)+SUMIF($E$90:$F$174,"All team",$G$90:$G$174)/5</f>
        <v>23.9</v>
      </c>
      <c r="E9" s="2">
        <f ca="1">SUMIF($E$16:$F$84,"Đạt",$G$16:$G$84)+SUMIF($E$16:$F$84,"All team",$G$16:$G$84)/5</f>
        <v>20.8</v>
      </c>
    </row>
    <row r="10" spans="1:31" ht="17.399999999999999" thickBot="1" x14ac:dyDescent="0.35">
      <c r="B10" s="7">
        <v>3</v>
      </c>
      <c r="C10" s="2" t="s">
        <v>46</v>
      </c>
      <c r="D10" s="2">
        <f ca="1">SUMIF($E$90:$F$174,"Quốc",$G$90:$G$174)+SUMIF($E$90:$F$174,"All team",$G$90:$G$174)/5</f>
        <v>28.4</v>
      </c>
      <c r="E10" s="2">
        <f ca="1">SUMIF($E$16:$F$84,"Quốc",$G$16:$G$84)+SUMIF($E$16:$F$84,"All team",$G$16:$G$84)/5</f>
        <v>30.8</v>
      </c>
    </row>
    <row r="11" spans="1:31" ht="17.399999999999999" thickBot="1" x14ac:dyDescent="0.35">
      <c r="B11" s="7">
        <v>4</v>
      </c>
      <c r="C11" s="2" t="s">
        <v>47</v>
      </c>
      <c r="D11" s="2">
        <f ca="1">SUMIF($E$90:$F$174,"Toàn",$G$90:$G$174)+SUMIF($E$90:$F$174,"All team",$G$90:$G$174)/5</f>
        <v>45.4</v>
      </c>
      <c r="E11" s="2">
        <f ca="1">SUMIF($E$16:$F$84,"Toàn",$G$16:$G$84)+SUMIF($E$16:$F$84,"All team",$G$16:$G$84)/5</f>
        <v>54.3</v>
      </c>
    </row>
    <row r="12" spans="1:31" ht="17.399999999999999" thickBot="1" x14ac:dyDescent="0.35">
      <c r="B12" s="7">
        <v>5</v>
      </c>
      <c r="C12" s="2" t="s">
        <v>48</v>
      </c>
      <c r="D12" s="2">
        <f ca="1">SUMIF($E$90:$F$174,"Đạo",$G$90:$G$174)+SUMIF($E$90:$F$174,"All team",$G$90:$G$174)/5</f>
        <v>29.9</v>
      </c>
      <c r="E12" s="2">
        <f ca="1">SUMIF($E$16:$F$84,"Đạo",$G$16:$G$84)+SUMIF($E$16:$F$84,"All team",$G$16:$G$84)/5</f>
        <v>27.3</v>
      </c>
    </row>
    <row r="13" spans="1:31" ht="17.399999999999999" thickBot="1" x14ac:dyDescent="0.35">
      <c r="B13" s="65" t="s">
        <v>12</v>
      </c>
      <c r="C13" s="65"/>
      <c r="D13" s="5">
        <f ca="1">SUM(D8:D12)</f>
        <v>188</v>
      </c>
      <c r="E13" s="5">
        <f ca="1">SUM(E8:E12)</f>
        <v>202</v>
      </c>
    </row>
    <row r="15" spans="1:31" ht="62.25" customHeight="1" x14ac:dyDescent="0.3">
      <c r="A15" s="14" t="s">
        <v>7</v>
      </c>
      <c r="B15" s="14" t="s">
        <v>8</v>
      </c>
      <c r="C15" s="63" t="s">
        <v>9</v>
      </c>
      <c r="D15" s="63"/>
      <c r="E15" s="63" t="s">
        <v>10</v>
      </c>
      <c r="F15" s="63"/>
      <c r="G15" s="15" t="s">
        <v>37</v>
      </c>
      <c r="H15" s="16">
        <v>45605</v>
      </c>
      <c r="I15" s="16">
        <v>45606</v>
      </c>
      <c r="J15" s="16">
        <v>45607</v>
      </c>
      <c r="K15" s="16">
        <v>45608</v>
      </c>
      <c r="L15" s="16">
        <v>45609</v>
      </c>
      <c r="M15" s="16">
        <v>45610</v>
      </c>
      <c r="N15" s="16">
        <v>45611</v>
      </c>
      <c r="O15" s="16">
        <v>45612</v>
      </c>
      <c r="P15" s="16">
        <v>45613</v>
      </c>
      <c r="Q15" s="16">
        <v>45614</v>
      </c>
      <c r="R15" s="16">
        <v>45615</v>
      </c>
      <c r="S15" s="16">
        <v>45616</v>
      </c>
      <c r="T15" s="16">
        <v>45617</v>
      </c>
      <c r="U15" s="16">
        <v>45618</v>
      </c>
      <c r="V15" s="16">
        <v>45619</v>
      </c>
      <c r="W15" s="16">
        <v>45620</v>
      </c>
      <c r="X15" s="16">
        <v>45621</v>
      </c>
      <c r="Y15" s="16">
        <v>45622</v>
      </c>
      <c r="Z15" s="16">
        <v>45623</v>
      </c>
      <c r="AA15" s="16">
        <v>45624</v>
      </c>
      <c r="AB15" s="16">
        <v>45625</v>
      </c>
      <c r="AC15" s="16">
        <v>45626</v>
      </c>
      <c r="AD15" s="16">
        <v>45627</v>
      </c>
      <c r="AE15" s="16">
        <v>45628</v>
      </c>
    </row>
    <row r="16" spans="1:31" x14ac:dyDescent="0.3">
      <c r="A16" s="58" t="s">
        <v>4</v>
      </c>
      <c r="B16" s="52" t="s">
        <v>13</v>
      </c>
      <c r="C16" s="52"/>
      <c r="D16" s="52"/>
      <c r="E16" s="53" t="s">
        <v>35</v>
      </c>
      <c r="F16" s="53"/>
      <c r="G16" s="17">
        <v>8</v>
      </c>
      <c r="H16" s="17">
        <v>8</v>
      </c>
      <c r="I16" s="18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</row>
    <row r="17" spans="1:31" x14ac:dyDescent="0.3">
      <c r="A17" s="58"/>
      <c r="B17" s="52" t="s">
        <v>14</v>
      </c>
      <c r="C17" s="52"/>
      <c r="D17" s="52"/>
      <c r="E17" s="53" t="s">
        <v>35</v>
      </c>
      <c r="F17" s="53"/>
      <c r="G17" s="17">
        <v>8</v>
      </c>
      <c r="H17" s="17">
        <v>8</v>
      </c>
      <c r="I17" s="20">
        <v>8</v>
      </c>
      <c r="J17" s="18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</row>
    <row r="18" spans="1:31" x14ac:dyDescent="0.3">
      <c r="A18" s="58"/>
      <c r="B18" s="52" t="s">
        <v>15</v>
      </c>
      <c r="C18" s="52"/>
      <c r="D18" s="52"/>
      <c r="E18" s="53" t="s">
        <v>36</v>
      </c>
      <c r="F18" s="53"/>
      <c r="G18" s="17">
        <v>6</v>
      </c>
      <c r="H18" s="17">
        <v>6</v>
      </c>
      <c r="I18" s="20">
        <v>6</v>
      </c>
      <c r="J18" s="20">
        <v>6</v>
      </c>
      <c r="K18" s="1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</row>
    <row r="19" spans="1:31" x14ac:dyDescent="0.3">
      <c r="A19" s="58"/>
      <c r="B19" s="58" t="s">
        <v>17</v>
      </c>
      <c r="C19" s="52" t="s">
        <v>16</v>
      </c>
      <c r="D19" s="52"/>
      <c r="E19" s="53" t="s">
        <v>36</v>
      </c>
      <c r="F19" s="53"/>
      <c r="G19" s="17">
        <v>0.5</v>
      </c>
      <c r="H19" s="17">
        <v>0.5</v>
      </c>
      <c r="I19" s="17">
        <v>0.5</v>
      </c>
      <c r="J19" s="17">
        <v>0.5</v>
      </c>
      <c r="K19" s="17">
        <v>0.5</v>
      </c>
      <c r="L19" s="18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</row>
    <row r="20" spans="1:31" x14ac:dyDescent="0.3">
      <c r="A20" s="58"/>
      <c r="B20" s="58"/>
      <c r="C20" s="59" t="s">
        <v>54</v>
      </c>
      <c r="D20" s="60"/>
      <c r="E20" s="56" t="s">
        <v>36</v>
      </c>
      <c r="F20" s="57"/>
      <c r="G20" s="17">
        <v>1</v>
      </c>
      <c r="H20" s="17">
        <v>1</v>
      </c>
      <c r="I20" s="20">
        <v>1</v>
      </c>
      <c r="J20" s="20">
        <v>1</v>
      </c>
      <c r="K20" s="20">
        <v>1</v>
      </c>
      <c r="L20" s="18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</row>
    <row r="21" spans="1:31" x14ac:dyDescent="0.3">
      <c r="A21" s="58"/>
      <c r="B21" s="58"/>
      <c r="C21" s="52" t="s">
        <v>49</v>
      </c>
      <c r="D21" s="52"/>
      <c r="E21" s="53" t="s">
        <v>55</v>
      </c>
      <c r="F21" s="53"/>
      <c r="G21" s="17">
        <v>1</v>
      </c>
      <c r="H21" s="17">
        <v>1</v>
      </c>
      <c r="I21" s="20">
        <v>1</v>
      </c>
      <c r="J21" s="20">
        <v>1</v>
      </c>
      <c r="K21" s="20">
        <v>1</v>
      </c>
      <c r="L21" s="18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</row>
    <row r="22" spans="1:31" x14ac:dyDescent="0.3">
      <c r="A22" s="58"/>
      <c r="B22" s="58"/>
      <c r="C22" s="52" t="s">
        <v>50</v>
      </c>
      <c r="D22" s="52"/>
      <c r="E22" s="53" t="s">
        <v>56</v>
      </c>
      <c r="F22" s="53"/>
      <c r="G22" s="17">
        <v>1</v>
      </c>
      <c r="H22" s="17">
        <v>1</v>
      </c>
      <c r="I22" s="20">
        <v>1</v>
      </c>
      <c r="J22" s="20">
        <v>1</v>
      </c>
      <c r="K22" s="20">
        <v>1</v>
      </c>
      <c r="L22" s="18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</row>
    <row r="23" spans="1:31" x14ac:dyDescent="0.3">
      <c r="A23" s="58"/>
      <c r="B23" s="58"/>
      <c r="C23" s="52" t="s">
        <v>51</v>
      </c>
      <c r="D23" s="52"/>
      <c r="E23" s="53" t="s">
        <v>57</v>
      </c>
      <c r="F23" s="53"/>
      <c r="G23" s="17">
        <v>1</v>
      </c>
      <c r="H23" s="17">
        <v>1</v>
      </c>
      <c r="I23" s="20">
        <v>1</v>
      </c>
      <c r="J23" s="20">
        <v>1</v>
      </c>
      <c r="K23" s="20">
        <v>1</v>
      </c>
      <c r="L23" s="18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</row>
    <row r="24" spans="1:31" x14ac:dyDescent="0.3">
      <c r="A24" s="58"/>
      <c r="B24" s="58"/>
      <c r="C24" s="52" t="s">
        <v>52</v>
      </c>
      <c r="D24" s="52"/>
      <c r="E24" s="53" t="s">
        <v>55</v>
      </c>
      <c r="F24" s="53"/>
      <c r="G24" s="17">
        <v>0.5</v>
      </c>
      <c r="H24" s="17">
        <v>0.5</v>
      </c>
      <c r="I24" s="17">
        <v>0.5</v>
      </c>
      <c r="J24" s="17">
        <v>0.5</v>
      </c>
      <c r="K24" s="17">
        <v>0.5</v>
      </c>
      <c r="L24" s="18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</row>
    <row r="25" spans="1:31" x14ac:dyDescent="0.3">
      <c r="A25" s="58"/>
      <c r="B25" s="58"/>
      <c r="C25" s="52" t="s">
        <v>53</v>
      </c>
      <c r="D25" s="52"/>
      <c r="E25" s="53" t="s">
        <v>58</v>
      </c>
      <c r="F25" s="53"/>
      <c r="G25" s="17">
        <v>0.5</v>
      </c>
      <c r="H25" s="17">
        <v>0.5</v>
      </c>
      <c r="I25" s="17">
        <v>0.5</v>
      </c>
      <c r="J25" s="17">
        <v>0.5</v>
      </c>
      <c r="K25" s="17">
        <v>0.5</v>
      </c>
      <c r="L25" s="18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</row>
    <row r="26" spans="1:31" x14ac:dyDescent="0.3">
      <c r="A26" s="58"/>
      <c r="B26" s="58"/>
      <c r="C26" s="59" t="s">
        <v>59</v>
      </c>
      <c r="D26" s="60"/>
      <c r="E26" s="56" t="s">
        <v>56</v>
      </c>
      <c r="F26" s="57"/>
      <c r="G26" s="17">
        <v>0.5</v>
      </c>
      <c r="H26" s="17">
        <v>0.5</v>
      </c>
      <c r="I26" s="17">
        <v>0.5</v>
      </c>
      <c r="J26" s="17">
        <v>0.5</v>
      </c>
      <c r="K26" s="17">
        <v>0.5</v>
      </c>
      <c r="L26" s="18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</row>
    <row r="27" spans="1:31" x14ac:dyDescent="0.3">
      <c r="A27" s="58"/>
      <c r="B27" s="58"/>
      <c r="C27" s="52" t="s">
        <v>20</v>
      </c>
      <c r="D27" s="52"/>
      <c r="E27" s="53" t="s">
        <v>35</v>
      </c>
      <c r="F27" s="53"/>
      <c r="G27" s="17">
        <v>2</v>
      </c>
      <c r="H27" s="17">
        <v>2</v>
      </c>
      <c r="I27" s="20">
        <v>2</v>
      </c>
      <c r="J27" s="20">
        <v>2</v>
      </c>
      <c r="K27" s="20">
        <v>2</v>
      </c>
      <c r="L27" s="18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</row>
    <row r="28" spans="1:31" x14ac:dyDescent="0.3">
      <c r="A28" s="58"/>
      <c r="B28" s="49" t="s">
        <v>21</v>
      </c>
      <c r="C28" s="52" t="s">
        <v>18</v>
      </c>
      <c r="D28" s="52"/>
      <c r="E28" s="53" t="s">
        <v>55</v>
      </c>
      <c r="F28" s="53"/>
      <c r="G28" s="17">
        <v>2</v>
      </c>
      <c r="H28" s="17">
        <v>2</v>
      </c>
      <c r="I28" s="17">
        <v>2</v>
      </c>
      <c r="J28" s="17">
        <v>2</v>
      </c>
      <c r="K28" s="17">
        <v>2</v>
      </c>
      <c r="L28" s="17">
        <v>2</v>
      </c>
      <c r="M28" s="18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</row>
    <row r="29" spans="1:31" x14ac:dyDescent="0.3">
      <c r="A29" s="58"/>
      <c r="B29" s="50"/>
      <c r="C29" s="52" t="s">
        <v>96</v>
      </c>
      <c r="D29" s="52"/>
      <c r="E29" s="53" t="s">
        <v>55</v>
      </c>
      <c r="F29" s="53"/>
      <c r="G29" s="17">
        <v>3</v>
      </c>
      <c r="H29" s="17">
        <v>3</v>
      </c>
      <c r="I29" s="17">
        <v>3</v>
      </c>
      <c r="J29" s="17">
        <v>3</v>
      </c>
      <c r="K29" s="17">
        <v>3</v>
      </c>
      <c r="L29" s="17">
        <v>3</v>
      </c>
      <c r="M29" s="17">
        <v>3</v>
      </c>
      <c r="N29" s="18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</row>
    <row r="30" spans="1:31" x14ac:dyDescent="0.3">
      <c r="A30" s="58"/>
      <c r="B30" s="50"/>
      <c r="C30" s="52" t="s">
        <v>60</v>
      </c>
      <c r="D30" s="52"/>
      <c r="E30" s="53" t="s">
        <v>56</v>
      </c>
      <c r="F30" s="53"/>
      <c r="G30" s="17">
        <v>3</v>
      </c>
      <c r="H30" s="17">
        <v>3</v>
      </c>
      <c r="I30" s="20">
        <v>3</v>
      </c>
      <c r="J30" s="20">
        <v>3</v>
      </c>
      <c r="K30" s="20">
        <v>3</v>
      </c>
      <c r="L30" s="20">
        <v>3</v>
      </c>
      <c r="M30" s="20">
        <v>3</v>
      </c>
      <c r="N30" s="20">
        <v>3</v>
      </c>
      <c r="O30" s="20">
        <v>3</v>
      </c>
      <c r="P30" s="18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</row>
    <row r="31" spans="1:31" x14ac:dyDescent="0.3">
      <c r="A31" s="58"/>
      <c r="B31" s="50"/>
      <c r="C31" s="52" t="s">
        <v>61</v>
      </c>
      <c r="D31" s="52"/>
      <c r="E31" s="53" t="s">
        <v>36</v>
      </c>
      <c r="F31" s="53"/>
      <c r="G31" s="17">
        <v>3</v>
      </c>
      <c r="H31" s="17">
        <v>3</v>
      </c>
      <c r="I31" s="20">
        <v>3</v>
      </c>
      <c r="J31" s="20">
        <v>3</v>
      </c>
      <c r="K31" s="20">
        <v>3</v>
      </c>
      <c r="L31" s="20">
        <v>3</v>
      </c>
      <c r="M31" s="20">
        <v>3</v>
      </c>
      <c r="N31" s="20">
        <v>3</v>
      </c>
      <c r="O31" s="20">
        <v>3</v>
      </c>
      <c r="P31" s="20">
        <v>3</v>
      </c>
      <c r="Q31" s="18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</row>
    <row r="32" spans="1:31" x14ac:dyDescent="0.3">
      <c r="A32" s="58"/>
      <c r="B32" s="50"/>
      <c r="C32" s="52" t="s">
        <v>62</v>
      </c>
      <c r="D32" s="52"/>
      <c r="E32" s="53" t="s">
        <v>56</v>
      </c>
      <c r="F32" s="53"/>
      <c r="G32" s="17">
        <v>4</v>
      </c>
      <c r="H32" s="17">
        <v>4</v>
      </c>
      <c r="I32" s="20">
        <v>4</v>
      </c>
      <c r="J32" s="20">
        <v>4</v>
      </c>
      <c r="K32" s="20">
        <v>4</v>
      </c>
      <c r="L32" s="20">
        <v>4</v>
      </c>
      <c r="M32" s="20">
        <v>4</v>
      </c>
      <c r="N32" s="20">
        <v>4</v>
      </c>
      <c r="O32" s="20">
        <v>4</v>
      </c>
      <c r="P32" s="20">
        <v>4</v>
      </c>
      <c r="Q32" s="20">
        <v>4</v>
      </c>
      <c r="R32" s="20">
        <v>4</v>
      </c>
      <c r="S32" s="18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</row>
    <row r="33" spans="1:31" x14ac:dyDescent="0.3">
      <c r="A33" s="58"/>
      <c r="B33" s="50"/>
      <c r="C33" s="52" t="s">
        <v>63</v>
      </c>
      <c r="D33" s="52"/>
      <c r="E33" s="53" t="s">
        <v>58</v>
      </c>
      <c r="F33" s="53"/>
      <c r="G33" s="17">
        <v>4</v>
      </c>
      <c r="H33" s="17">
        <v>4</v>
      </c>
      <c r="I33" s="17">
        <v>4</v>
      </c>
      <c r="J33" s="17">
        <v>4</v>
      </c>
      <c r="K33" s="17">
        <v>4</v>
      </c>
      <c r="L33" s="17">
        <v>4</v>
      </c>
      <c r="M33" s="17">
        <v>4</v>
      </c>
      <c r="N33" s="17">
        <v>4</v>
      </c>
      <c r="O33" s="17">
        <v>4</v>
      </c>
      <c r="P33" s="17">
        <v>4</v>
      </c>
      <c r="Q33" s="17">
        <v>4</v>
      </c>
      <c r="R33" s="17">
        <v>4</v>
      </c>
      <c r="S33" s="17">
        <v>4</v>
      </c>
      <c r="T33" s="18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</row>
    <row r="34" spans="1:31" x14ac:dyDescent="0.3">
      <c r="A34" s="58"/>
      <c r="B34" s="50"/>
      <c r="C34" s="52" t="s">
        <v>64</v>
      </c>
      <c r="D34" s="52"/>
      <c r="E34" s="56" t="s">
        <v>58</v>
      </c>
      <c r="F34" s="57"/>
      <c r="G34" s="17">
        <v>4</v>
      </c>
      <c r="H34" s="17">
        <v>4</v>
      </c>
      <c r="I34" s="17">
        <v>4</v>
      </c>
      <c r="J34" s="17">
        <v>4</v>
      </c>
      <c r="K34" s="17">
        <v>4</v>
      </c>
      <c r="L34" s="17">
        <v>4</v>
      </c>
      <c r="M34" s="17">
        <v>4</v>
      </c>
      <c r="N34" s="17">
        <v>4</v>
      </c>
      <c r="O34" s="17">
        <v>4</v>
      </c>
      <c r="P34" s="17">
        <v>4</v>
      </c>
      <c r="Q34" s="17">
        <v>4</v>
      </c>
      <c r="R34" s="17">
        <v>4</v>
      </c>
      <c r="S34" s="17">
        <v>4</v>
      </c>
      <c r="T34" s="17">
        <v>4</v>
      </c>
      <c r="U34" s="17">
        <v>4</v>
      </c>
      <c r="V34" s="18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</row>
    <row r="35" spans="1:31" x14ac:dyDescent="0.3">
      <c r="A35" s="58"/>
      <c r="B35" s="50"/>
      <c r="C35" s="52" t="s">
        <v>65</v>
      </c>
      <c r="D35" s="52"/>
      <c r="E35" s="56" t="s">
        <v>58</v>
      </c>
      <c r="F35" s="57"/>
      <c r="G35" s="17">
        <v>4</v>
      </c>
      <c r="H35" s="17">
        <v>4</v>
      </c>
      <c r="I35" s="17">
        <v>4</v>
      </c>
      <c r="J35" s="17">
        <v>4</v>
      </c>
      <c r="K35" s="17">
        <v>4</v>
      </c>
      <c r="L35" s="17">
        <v>4</v>
      </c>
      <c r="M35" s="17">
        <v>4</v>
      </c>
      <c r="N35" s="17">
        <v>4</v>
      </c>
      <c r="O35" s="17">
        <v>4</v>
      </c>
      <c r="P35" s="17">
        <v>4</v>
      </c>
      <c r="Q35" s="17">
        <v>4</v>
      </c>
      <c r="R35" s="17">
        <v>4</v>
      </c>
      <c r="S35" s="17">
        <v>4</v>
      </c>
      <c r="T35" s="17">
        <v>4</v>
      </c>
      <c r="U35" s="17">
        <v>4</v>
      </c>
      <c r="V35" s="17">
        <v>4</v>
      </c>
      <c r="W35" s="17">
        <v>4</v>
      </c>
      <c r="X35" s="18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</row>
    <row r="36" spans="1:31" x14ac:dyDescent="0.3">
      <c r="A36" s="58"/>
      <c r="B36" s="50"/>
      <c r="C36" s="52" t="s">
        <v>97</v>
      </c>
      <c r="D36" s="52"/>
      <c r="E36" s="56" t="s">
        <v>36</v>
      </c>
      <c r="F36" s="57"/>
      <c r="G36" s="17">
        <v>3</v>
      </c>
      <c r="H36" s="17">
        <v>3</v>
      </c>
      <c r="I36" s="20">
        <v>3</v>
      </c>
      <c r="J36" s="20">
        <v>3</v>
      </c>
      <c r="K36" s="20">
        <v>3</v>
      </c>
      <c r="L36" s="20">
        <v>3</v>
      </c>
      <c r="M36" s="20">
        <v>3</v>
      </c>
      <c r="N36" s="20">
        <v>3</v>
      </c>
      <c r="O36" s="20">
        <v>3</v>
      </c>
      <c r="P36" s="20">
        <v>3</v>
      </c>
      <c r="Q36" s="20">
        <v>3</v>
      </c>
      <c r="R36" s="20">
        <v>3</v>
      </c>
      <c r="S36" s="20">
        <v>3</v>
      </c>
      <c r="T36" s="20">
        <v>3</v>
      </c>
      <c r="U36" s="20">
        <v>3</v>
      </c>
      <c r="V36" s="20">
        <v>3</v>
      </c>
      <c r="W36" s="20">
        <v>3</v>
      </c>
      <c r="X36" s="20">
        <v>3</v>
      </c>
      <c r="Y36" s="20">
        <v>3</v>
      </c>
      <c r="Z36" s="18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</row>
    <row r="37" spans="1:31" x14ac:dyDescent="0.3">
      <c r="A37" s="58"/>
      <c r="B37" s="50"/>
      <c r="C37" s="52" t="s">
        <v>19</v>
      </c>
      <c r="D37" s="52"/>
      <c r="E37" s="53" t="s">
        <v>35</v>
      </c>
      <c r="F37" s="53"/>
      <c r="G37" s="17">
        <v>5</v>
      </c>
      <c r="H37" s="17">
        <v>5</v>
      </c>
      <c r="I37" s="17">
        <v>5</v>
      </c>
      <c r="J37" s="17">
        <v>5</v>
      </c>
      <c r="K37" s="17">
        <v>5</v>
      </c>
      <c r="L37" s="17">
        <v>5</v>
      </c>
      <c r="M37" s="17">
        <v>5</v>
      </c>
      <c r="N37" s="17">
        <v>5</v>
      </c>
      <c r="O37" s="17">
        <v>5</v>
      </c>
      <c r="P37" s="17">
        <v>5</v>
      </c>
      <c r="Q37" s="17">
        <v>5</v>
      </c>
      <c r="R37" s="17">
        <v>5</v>
      </c>
      <c r="S37" s="17">
        <v>5</v>
      </c>
      <c r="T37" s="17">
        <v>5</v>
      </c>
      <c r="U37" s="17">
        <v>5</v>
      </c>
      <c r="V37" s="17">
        <v>5</v>
      </c>
      <c r="W37" s="17">
        <v>5</v>
      </c>
      <c r="X37" s="17">
        <v>5</v>
      </c>
      <c r="Y37" s="17">
        <v>5</v>
      </c>
      <c r="Z37" s="18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</row>
    <row r="38" spans="1:31" x14ac:dyDescent="0.3">
      <c r="A38" s="58"/>
      <c r="B38" s="49" t="s">
        <v>24</v>
      </c>
      <c r="C38" s="52" t="s">
        <v>22</v>
      </c>
      <c r="D38" s="52"/>
      <c r="E38" s="53" t="s">
        <v>36</v>
      </c>
      <c r="F38" s="53"/>
      <c r="G38" s="17">
        <v>1</v>
      </c>
      <c r="H38" s="17">
        <v>1</v>
      </c>
      <c r="I38" s="20">
        <v>1</v>
      </c>
      <c r="J38" s="20">
        <v>1</v>
      </c>
      <c r="K38" s="20">
        <v>1</v>
      </c>
      <c r="L38" s="20">
        <v>1</v>
      </c>
      <c r="M38" s="18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</row>
    <row r="39" spans="1:31" x14ac:dyDescent="0.3">
      <c r="A39" s="58"/>
      <c r="B39" s="50"/>
      <c r="C39" s="52" t="s">
        <v>23</v>
      </c>
      <c r="D39" s="52"/>
      <c r="E39" s="53" t="s">
        <v>36</v>
      </c>
      <c r="F39" s="53"/>
      <c r="G39" s="17">
        <v>1</v>
      </c>
      <c r="H39" s="17">
        <v>1</v>
      </c>
      <c r="I39" s="20">
        <v>1</v>
      </c>
      <c r="J39" s="20">
        <v>1</v>
      </c>
      <c r="K39" s="20">
        <v>1</v>
      </c>
      <c r="L39" s="20">
        <v>1</v>
      </c>
      <c r="M39" s="18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</row>
    <row r="40" spans="1:31" x14ac:dyDescent="0.3">
      <c r="A40" s="58"/>
      <c r="B40" s="50"/>
      <c r="C40" s="52" t="s">
        <v>103</v>
      </c>
      <c r="D40" s="52"/>
      <c r="E40" s="56" t="s">
        <v>57</v>
      </c>
      <c r="F40" s="57"/>
      <c r="G40" s="17">
        <v>3</v>
      </c>
      <c r="H40" s="17">
        <v>3</v>
      </c>
      <c r="I40" s="20">
        <v>3</v>
      </c>
      <c r="J40" s="20">
        <v>3</v>
      </c>
      <c r="K40" s="20">
        <v>3</v>
      </c>
      <c r="L40" s="20">
        <v>3</v>
      </c>
      <c r="M40" s="18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</row>
    <row r="41" spans="1:31" x14ac:dyDescent="0.3">
      <c r="A41" s="58"/>
      <c r="B41" s="50"/>
      <c r="C41" s="52" t="s">
        <v>104</v>
      </c>
      <c r="D41" s="52"/>
      <c r="E41" s="56" t="s">
        <v>57</v>
      </c>
      <c r="F41" s="57"/>
      <c r="G41" s="17">
        <v>3</v>
      </c>
      <c r="H41" s="17">
        <v>3</v>
      </c>
      <c r="I41" s="20">
        <v>3</v>
      </c>
      <c r="J41" s="20">
        <v>3</v>
      </c>
      <c r="K41" s="20">
        <v>3</v>
      </c>
      <c r="L41" s="20">
        <v>3</v>
      </c>
      <c r="M41" s="20">
        <v>3</v>
      </c>
      <c r="N41" s="18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</row>
    <row r="42" spans="1:31" x14ac:dyDescent="0.3">
      <c r="A42" s="58"/>
      <c r="B42" s="50"/>
      <c r="C42" s="52" t="s">
        <v>66</v>
      </c>
      <c r="D42" s="52"/>
      <c r="E42" s="53" t="s">
        <v>36</v>
      </c>
      <c r="F42" s="53"/>
      <c r="G42" s="17">
        <v>5</v>
      </c>
      <c r="H42" s="17">
        <v>5</v>
      </c>
      <c r="I42" s="17">
        <v>5</v>
      </c>
      <c r="J42" s="17">
        <v>5</v>
      </c>
      <c r="K42" s="17">
        <v>5</v>
      </c>
      <c r="L42" s="17">
        <v>5</v>
      </c>
      <c r="M42" s="17">
        <v>5</v>
      </c>
      <c r="N42" s="17">
        <v>5</v>
      </c>
      <c r="O42" s="18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</row>
    <row r="43" spans="1:31" x14ac:dyDescent="0.3">
      <c r="A43" s="58"/>
      <c r="B43" s="50"/>
      <c r="C43" s="52" t="s">
        <v>67</v>
      </c>
      <c r="D43" s="52"/>
      <c r="E43" s="53" t="s">
        <v>36</v>
      </c>
      <c r="F43" s="53"/>
      <c r="G43" s="17">
        <v>5</v>
      </c>
      <c r="H43" s="17">
        <v>5</v>
      </c>
      <c r="I43" s="17">
        <v>5</v>
      </c>
      <c r="J43" s="17">
        <v>5</v>
      </c>
      <c r="K43" s="17">
        <v>5</v>
      </c>
      <c r="L43" s="17">
        <v>5</v>
      </c>
      <c r="M43" s="17">
        <v>5</v>
      </c>
      <c r="N43" s="17">
        <v>5</v>
      </c>
      <c r="O43" s="17">
        <v>5</v>
      </c>
      <c r="P43" s="18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</row>
    <row r="44" spans="1:31" x14ac:dyDescent="0.3">
      <c r="A44" s="58"/>
      <c r="B44" s="50"/>
      <c r="C44" s="52" t="s">
        <v>68</v>
      </c>
      <c r="D44" s="52"/>
      <c r="E44" s="53" t="s">
        <v>57</v>
      </c>
      <c r="F44" s="53"/>
      <c r="G44" s="17">
        <v>3</v>
      </c>
      <c r="H44" s="17">
        <v>3</v>
      </c>
      <c r="I44" s="17">
        <v>3</v>
      </c>
      <c r="J44" s="17">
        <v>3</v>
      </c>
      <c r="K44" s="17">
        <v>3</v>
      </c>
      <c r="L44" s="17">
        <v>3</v>
      </c>
      <c r="M44" s="17">
        <v>3</v>
      </c>
      <c r="N44" s="17">
        <v>3</v>
      </c>
      <c r="O44" s="17">
        <v>3</v>
      </c>
      <c r="P44" s="17">
        <v>3</v>
      </c>
      <c r="Q44" s="18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</row>
    <row r="45" spans="1:31" x14ac:dyDescent="0.3">
      <c r="A45" s="58"/>
      <c r="B45" s="50"/>
      <c r="C45" s="52" t="s">
        <v>69</v>
      </c>
      <c r="D45" s="52"/>
      <c r="E45" s="53" t="s">
        <v>57</v>
      </c>
      <c r="F45" s="53"/>
      <c r="G45" s="17">
        <v>3</v>
      </c>
      <c r="H45" s="17">
        <v>3</v>
      </c>
      <c r="I45" s="17">
        <v>3</v>
      </c>
      <c r="J45" s="17">
        <v>3</v>
      </c>
      <c r="K45" s="17">
        <v>3</v>
      </c>
      <c r="L45" s="17">
        <v>3</v>
      </c>
      <c r="M45" s="17">
        <v>3</v>
      </c>
      <c r="N45" s="17">
        <v>3</v>
      </c>
      <c r="O45" s="17">
        <v>3</v>
      </c>
      <c r="P45" s="17">
        <v>3</v>
      </c>
      <c r="Q45" s="18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</row>
    <row r="46" spans="1:31" x14ac:dyDescent="0.3">
      <c r="A46" s="58"/>
      <c r="B46" s="50"/>
      <c r="C46" s="52" t="s">
        <v>70</v>
      </c>
      <c r="D46" s="52"/>
      <c r="E46" s="53" t="s">
        <v>36</v>
      </c>
      <c r="F46" s="53"/>
      <c r="G46" s="17">
        <v>3</v>
      </c>
      <c r="H46" s="17">
        <v>3</v>
      </c>
      <c r="I46" s="20">
        <v>3</v>
      </c>
      <c r="J46" s="20">
        <v>3</v>
      </c>
      <c r="K46" s="20">
        <v>3</v>
      </c>
      <c r="L46" s="20">
        <v>3</v>
      </c>
      <c r="M46" s="20">
        <v>3</v>
      </c>
      <c r="N46" s="20">
        <v>3</v>
      </c>
      <c r="O46" s="20">
        <v>3</v>
      </c>
      <c r="P46" s="20">
        <v>3</v>
      </c>
      <c r="Q46" s="20">
        <v>3</v>
      </c>
      <c r="R46" s="18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</row>
    <row r="47" spans="1:31" x14ac:dyDescent="0.3">
      <c r="A47" s="58"/>
      <c r="B47" s="50"/>
      <c r="C47" s="52" t="s">
        <v>71</v>
      </c>
      <c r="D47" s="52"/>
      <c r="E47" s="53" t="s">
        <v>36</v>
      </c>
      <c r="F47" s="53"/>
      <c r="G47" s="17">
        <v>3</v>
      </c>
      <c r="H47" s="17">
        <v>3</v>
      </c>
      <c r="I47" s="17">
        <v>3</v>
      </c>
      <c r="J47" s="17">
        <v>3</v>
      </c>
      <c r="K47" s="17">
        <v>3</v>
      </c>
      <c r="L47" s="17">
        <v>3</v>
      </c>
      <c r="M47" s="17">
        <v>3</v>
      </c>
      <c r="N47" s="17">
        <v>3</v>
      </c>
      <c r="O47" s="17">
        <v>3</v>
      </c>
      <c r="P47" s="17">
        <v>3</v>
      </c>
      <c r="Q47" s="17">
        <v>3</v>
      </c>
      <c r="R47" s="18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</row>
    <row r="48" spans="1:31" x14ac:dyDescent="0.3">
      <c r="A48" s="58"/>
      <c r="B48" s="50"/>
      <c r="C48" s="52" t="s">
        <v>72</v>
      </c>
      <c r="D48" s="52"/>
      <c r="E48" s="53" t="s">
        <v>57</v>
      </c>
      <c r="F48" s="53"/>
      <c r="G48" s="17">
        <v>3</v>
      </c>
      <c r="H48" s="17">
        <v>3</v>
      </c>
      <c r="I48" s="17">
        <v>3</v>
      </c>
      <c r="J48" s="17">
        <v>3</v>
      </c>
      <c r="K48" s="17">
        <v>3</v>
      </c>
      <c r="L48" s="17">
        <v>3</v>
      </c>
      <c r="M48" s="17">
        <v>3</v>
      </c>
      <c r="N48" s="17">
        <v>3</v>
      </c>
      <c r="O48" s="17">
        <v>3</v>
      </c>
      <c r="P48" s="17">
        <v>3</v>
      </c>
      <c r="Q48" s="17">
        <v>3</v>
      </c>
      <c r="R48" s="17">
        <v>3</v>
      </c>
      <c r="S48" s="18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</row>
    <row r="49" spans="1:31" x14ac:dyDescent="0.3">
      <c r="A49" s="58"/>
      <c r="B49" s="50"/>
      <c r="C49" s="52" t="s">
        <v>73</v>
      </c>
      <c r="D49" s="52"/>
      <c r="E49" s="53" t="s">
        <v>57</v>
      </c>
      <c r="F49" s="53"/>
      <c r="G49" s="17">
        <v>4</v>
      </c>
      <c r="H49" s="17">
        <v>4</v>
      </c>
      <c r="I49" s="17">
        <v>4</v>
      </c>
      <c r="J49" s="17">
        <v>4</v>
      </c>
      <c r="K49" s="17">
        <v>4</v>
      </c>
      <c r="L49" s="17">
        <v>4</v>
      </c>
      <c r="M49" s="17">
        <v>4</v>
      </c>
      <c r="N49" s="17">
        <v>4</v>
      </c>
      <c r="O49" s="17">
        <v>4</v>
      </c>
      <c r="P49" s="17">
        <v>4</v>
      </c>
      <c r="Q49" s="17">
        <v>4</v>
      </c>
      <c r="R49" s="17">
        <v>4</v>
      </c>
      <c r="S49" s="18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</row>
    <row r="50" spans="1:31" x14ac:dyDescent="0.3">
      <c r="A50" s="58"/>
      <c r="B50" s="50"/>
      <c r="C50" s="52" t="s">
        <v>74</v>
      </c>
      <c r="D50" s="52"/>
      <c r="E50" s="56" t="s">
        <v>36</v>
      </c>
      <c r="F50" s="57"/>
      <c r="G50" s="17">
        <v>3</v>
      </c>
      <c r="H50" s="17">
        <v>3</v>
      </c>
      <c r="I50" s="17">
        <v>3</v>
      </c>
      <c r="J50" s="17">
        <v>3</v>
      </c>
      <c r="K50" s="17">
        <v>3</v>
      </c>
      <c r="L50" s="17">
        <v>3</v>
      </c>
      <c r="M50" s="17">
        <v>3</v>
      </c>
      <c r="N50" s="17">
        <v>3</v>
      </c>
      <c r="O50" s="17">
        <v>3</v>
      </c>
      <c r="P50" s="17">
        <v>3</v>
      </c>
      <c r="Q50" s="17">
        <v>3</v>
      </c>
      <c r="R50" s="17">
        <v>3</v>
      </c>
      <c r="S50" s="17">
        <v>3</v>
      </c>
      <c r="T50" s="17">
        <v>3</v>
      </c>
      <c r="U50" s="18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</row>
    <row r="51" spans="1:31" x14ac:dyDescent="0.3">
      <c r="A51" s="58"/>
      <c r="B51" s="50"/>
      <c r="C51" s="52" t="s">
        <v>75</v>
      </c>
      <c r="D51" s="52"/>
      <c r="E51" s="56" t="s">
        <v>36</v>
      </c>
      <c r="F51" s="57"/>
      <c r="G51" s="17">
        <v>3</v>
      </c>
      <c r="H51" s="17">
        <v>3</v>
      </c>
      <c r="I51" s="17">
        <v>3</v>
      </c>
      <c r="J51" s="17">
        <v>3</v>
      </c>
      <c r="K51" s="17">
        <v>3</v>
      </c>
      <c r="L51" s="17">
        <v>3</v>
      </c>
      <c r="M51" s="17">
        <v>3</v>
      </c>
      <c r="N51" s="17">
        <v>3</v>
      </c>
      <c r="O51" s="17">
        <v>3</v>
      </c>
      <c r="P51" s="17">
        <v>3</v>
      </c>
      <c r="Q51" s="17">
        <v>3</v>
      </c>
      <c r="R51" s="17">
        <v>3</v>
      </c>
      <c r="S51" s="17">
        <v>3</v>
      </c>
      <c r="T51" s="17">
        <v>3</v>
      </c>
      <c r="U51" s="18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</row>
    <row r="52" spans="1:31" x14ac:dyDescent="0.3">
      <c r="A52" s="58"/>
      <c r="B52" s="50"/>
      <c r="C52" s="52" t="s">
        <v>76</v>
      </c>
      <c r="D52" s="52"/>
      <c r="E52" s="56" t="s">
        <v>36</v>
      </c>
      <c r="F52" s="57"/>
      <c r="G52" s="17">
        <v>3</v>
      </c>
      <c r="H52" s="17">
        <v>3</v>
      </c>
      <c r="I52" s="20">
        <v>3</v>
      </c>
      <c r="J52" s="20">
        <v>3</v>
      </c>
      <c r="K52" s="20">
        <v>3</v>
      </c>
      <c r="L52" s="20">
        <v>3</v>
      </c>
      <c r="M52" s="20">
        <v>3</v>
      </c>
      <c r="N52" s="20">
        <v>3</v>
      </c>
      <c r="O52" s="20">
        <v>3</v>
      </c>
      <c r="P52" s="20">
        <v>3</v>
      </c>
      <c r="Q52" s="20">
        <v>3</v>
      </c>
      <c r="R52" s="20">
        <v>3</v>
      </c>
      <c r="S52" s="20">
        <v>3</v>
      </c>
      <c r="T52" s="20">
        <v>3</v>
      </c>
      <c r="U52" s="20">
        <v>3</v>
      </c>
      <c r="V52" s="20">
        <v>3</v>
      </c>
      <c r="W52" s="20">
        <v>3</v>
      </c>
      <c r="X52" s="18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</row>
    <row r="53" spans="1:31" x14ac:dyDescent="0.3">
      <c r="A53" s="58"/>
      <c r="B53" s="50"/>
      <c r="C53" s="52" t="s">
        <v>77</v>
      </c>
      <c r="D53" s="52"/>
      <c r="E53" s="56" t="s">
        <v>36</v>
      </c>
      <c r="F53" s="57"/>
      <c r="G53" s="17">
        <v>3</v>
      </c>
      <c r="H53" s="17">
        <v>3</v>
      </c>
      <c r="I53" s="20">
        <v>3</v>
      </c>
      <c r="J53" s="20">
        <v>3</v>
      </c>
      <c r="K53" s="20">
        <v>3</v>
      </c>
      <c r="L53" s="20">
        <v>3</v>
      </c>
      <c r="M53" s="20">
        <v>3</v>
      </c>
      <c r="N53" s="20">
        <v>3</v>
      </c>
      <c r="O53" s="20">
        <v>3</v>
      </c>
      <c r="P53" s="20">
        <v>3</v>
      </c>
      <c r="Q53" s="20">
        <v>3</v>
      </c>
      <c r="R53" s="20">
        <v>3</v>
      </c>
      <c r="S53" s="20">
        <v>3</v>
      </c>
      <c r="T53" s="20">
        <v>3</v>
      </c>
      <c r="U53" s="20">
        <v>3</v>
      </c>
      <c r="V53" s="20">
        <v>3</v>
      </c>
      <c r="W53" s="20">
        <v>3</v>
      </c>
      <c r="X53" s="18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</row>
    <row r="54" spans="1:31" x14ac:dyDescent="0.3">
      <c r="A54" s="58"/>
      <c r="B54" s="50"/>
      <c r="C54" s="52" t="s">
        <v>105</v>
      </c>
      <c r="D54" s="52"/>
      <c r="E54" s="56" t="s">
        <v>57</v>
      </c>
      <c r="F54" s="57"/>
      <c r="G54" s="17">
        <v>3</v>
      </c>
      <c r="H54" s="17">
        <v>3</v>
      </c>
      <c r="I54" s="20">
        <v>3</v>
      </c>
      <c r="J54" s="20">
        <v>3</v>
      </c>
      <c r="K54" s="20">
        <v>3</v>
      </c>
      <c r="L54" s="20">
        <v>3</v>
      </c>
      <c r="M54" s="20">
        <v>3</v>
      </c>
      <c r="N54" s="20">
        <v>3</v>
      </c>
      <c r="O54" s="20">
        <v>3</v>
      </c>
      <c r="P54" s="20">
        <v>3</v>
      </c>
      <c r="Q54" s="20">
        <v>3</v>
      </c>
      <c r="R54" s="20">
        <v>3</v>
      </c>
      <c r="S54" s="20">
        <v>3</v>
      </c>
      <c r="T54" s="20">
        <v>3</v>
      </c>
      <c r="U54" s="20">
        <v>3</v>
      </c>
      <c r="V54" s="20">
        <v>3</v>
      </c>
      <c r="W54" s="20">
        <v>3</v>
      </c>
      <c r="X54" s="20">
        <v>3</v>
      </c>
      <c r="Y54" s="1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</row>
    <row r="55" spans="1:31" x14ac:dyDescent="0.3">
      <c r="A55" s="58"/>
      <c r="B55" s="51"/>
      <c r="C55" s="52" t="s">
        <v>106</v>
      </c>
      <c r="D55" s="52"/>
      <c r="E55" s="56" t="s">
        <v>57</v>
      </c>
      <c r="F55" s="57"/>
      <c r="G55" s="17">
        <v>3</v>
      </c>
      <c r="H55" s="17">
        <v>3</v>
      </c>
      <c r="I55" s="20">
        <v>3</v>
      </c>
      <c r="J55" s="20">
        <v>3</v>
      </c>
      <c r="K55" s="20">
        <v>3</v>
      </c>
      <c r="L55" s="20">
        <v>3</v>
      </c>
      <c r="M55" s="20">
        <v>3</v>
      </c>
      <c r="N55" s="20">
        <v>3</v>
      </c>
      <c r="O55" s="20">
        <v>3</v>
      </c>
      <c r="P55" s="20">
        <v>3</v>
      </c>
      <c r="Q55" s="20">
        <v>3</v>
      </c>
      <c r="R55" s="20">
        <v>3</v>
      </c>
      <c r="S55" s="20">
        <v>3</v>
      </c>
      <c r="T55" s="20">
        <v>3</v>
      </c>
      <c r="U55" s="20">
        <v>3</v>
      </c>
      <c r="V55" s="20">
        <v>3</v>
      </c>
      <c r="W55" s="20">
        <v>3</v>
      </c>
      <c r="X55" s="20">
        <v>3</v>
      </c>
      <c r="Y55" s="20">
        <v>3</v>
      </c>
      <c r="Z55" s="18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</row>
    <row r="56" spans="1:31" x14ac:dyDescent="0.3">
      <c r="A56" s="58"/>
      <c r="B56" s="58" t="s">
        <v>26</v>
      </c>
      <c r="C56" s="52" t="s">
        <v>25</v>
      </c>
      <c r="D56" s="52"/>
      <c r="E56" s="53" t="s">
        <v>55</v>
      </c>
      <c r="F56" s="53"/>
      <c r="G56" s="17">
        <v>0.5</v>
      </c>
      <c r="H56" s="17">
        <v>0.5</v>
      </c>
      <c r="I56" s="17">
        <v>0.5</v>
      </c>
      <c r="J56" s="17">
        <v>0.5</v>
      </c>
      <c r="K56" s="17">
        <v>0.5</v>
      </c>
      <c r="L56" s="17">
        <v>0.5</v>
      </c>
      <c r="M56" s="18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</row>
    <row r="57" spans="1:31" x14ac:dyDescent="0.3">
      <c r="A57" s="58"/>
      <c r="B57" s="58"/>
      <c r="C57" s="59" t="s">
        <v>98</v>
      </c>
      <c r="D57" s="60"/>
      <c r="E57" s="56" t="s">
        <v>56</v>
      </c>
      <c r="F57" s="57"/>
      <c r="G57" s="17">
        <v>1.5</v>
      </c>
      <c r="H57" s="17">
        <v>1.5</v>
      </c>
      <c r="I57" s="17">
        <v>1.5</v>
      </c>
      <c r="J57" s="17">
        <v>1.5</v>
      </c>
      <c r="K57" s="17">
        <v>1.5</v>
      </c>
      <c r="L57" s="17">
        <v>1.5</v>
      </c>
      <c r="M57" s="17">
        <v>1.5</v>
      </c>
      <c r="N57" s="18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</row>
    <row r="58" spans="1:31" x14ac:dyDescent="0.3">
      <c r="A58" s="58"/>
      <c r="B58" s="58"/>
      <c r="C58" s="52" t="s">
        <v>78</v>
      </c>
      <c r="D58" s="52"/>
      <c r="E58" s="53" t="s">
        <v>55</v>
      </c>
      <c r="F58" s="53"/>
      <c r="G58" s="17">
        <v>2</v>
      </c>
      <c r="H58" s="17">
        <v>2</v>
      </c>
      <c r="I58" s="17">
        <v>2</v>
      </c>
      <c r="J58" s="17">
        <v>2</v>
      </c>
      <c r="K58" s="17">
        <v>2</v>
      </c>
      <c r="L58" s="17">
        <v>2</v>
      </c>
      <c r="M58" s="17">
        <v>2</v>
      </c>
      <c r="N58" s="17">
        <v>2</v>
      </c>
      <c r="O58" s="17">
        <v>2</v>
      </c>
      <c r="P58" s="18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</row>
    <row r="59" spans="1:31" x14ac:dyDescent="0.3">
      <c r="A59" s="58"/>
      <c r="B59" s="58"/>
      <c r="C59" s="52" t="s">
        <v>79</v>
      </c>
      <c r="D59" s="52"/>
      <c r="E59" s="53" t="s">
        <v>36</v>
      </c>
      <c r="F59" s="53"/>
      <c r="G59" s="17">
        <v>1.5</v>
      </c>
      <c r="H59" s="17">
        <v>1.5</v>
      </c>
      <c r="I59" s="17">
        <v>1.5</v>
      </c>
      <c r="J59" s="17">
        <v>1.5</v>
      </c>
      <c r="K59" s="17">
        <v>1.5</v>
      </c>
      <c r="L59" s="17">
        <v>1.5</v>
      </c>
      <c r="M59" s="17">
        <v>1.5</v>
      </c>
      <c r="N59" s="17">
        <v>1.5</v>
      </c>
      <c r="O59" s="17">
        <v>1.5</v>
      </c>
      <c r="P59" s="17">
        <v>1.5</v>
      </c>
      <c r="Q59" s="18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</row>
    <row r="60" spans="1:31" x14ac:dyDescent="0.3">
      <c r="A60" s="58"/>
      <c r="B60" s="58"/>
      <c r="C60" s="52" t="s">
        <v>80</v>
      </c>
      <c r="D60" s="52"/>
      <c r="E60" s="53" t="s">
        <v>56</v>
      </c>
      <c r="F60" s="53"/>
      <c r="G60" s="17">
        <v>2.5</v>
      </c>
      <c r="H60" s="17">
        <v>2.5</v>
      </c>
      <c r="I60" s="17">
        <v>2.5</v>
      </c>
      <c r="J60" s="17">
        <v>2.5</v>
      </c>
      <c r="K60" s="17">
        <v>2.5</v>
      </c>
      <c r="L60" s="17">
        <v>2.5</v>
      </c>
      <c r="M60" s="17">
        <v>2.5</v>
      </c>
      <c r="N60" s="17">
        <v>2.5</v>
      </c>
      <c r="O60" s="17">
        <v>2.5</v>
      </c>
      <c r="P60" s="17">
        <v>2.5</v>
      </c>
      <c r="Q60" s="17">
        <v>2.5</v>
      </c>
      <c r="R60" s="17">
        <v>2.5</v>
      </c>
      <c r="S60" s="18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</row>
    <row r="61" spans="1:31" x14ac:dyDescent="0.3">
      <c r="A61" s="58"/>
      <c r="B61" s="58"/>
      <c r="C61" s="52" t="s">
        <v>81</v>
      </c>
      <c r="D61" s="52"/>
      <c r="E61" s="56" t="s">
        <v>58</v>
      </c>
      <c r="F61" s="57"/>
      <c r="G61" s="17">
        <v>2.5</v>
      </c>
      <c r="H61" s="17">
        <v>2.5</v>
      </c>
      <c r="I61" s="17">
        <v>2.5</v>
      </c>
      <c r="J61" s="17">
        <v>2.5</v>
      </c>
      <c r="K61" s="17">
        <v>2.5</v>
      </c>
      <c r="L61" s="17">
        <v>2.5</v>
      </c>
      <c r="M61" s="17">
        <v>2.5</v>
      </c>
      <c r="N61" s="17">
        <v>2.5</v>
      </c>
      <c r="O61" s="17">
        <v>2.5</v>
      </c>
      <c r="P61" s="17">
        <v>2.5</v>
      </c>
      <c r="Q61" s="17">
        <v>2.5</v>
      </c>
      <c r="R61" s="17">
        <v>2.5</v>
      </c>
      <c r="S61" s="17">
        <v>2.5</v>
      </c>
      <c r="T61" s="17">
        <v>2.5</v>
      </c>
      <c r="U61" s="18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</row>
    <row r="62" spans="1:31" x14ac:dyDescent="0.3">
      <c r="A62" s="58"/>
      <c r="B62" s="58"/>
      <c r="C62" s="52" t="s">
        <v>82</v>
      </c>
      <c r="D62" s="52"/>
      <c r="E62" s="56" t="s">
        <v>58</v>
      </c>
      <c r="F62" s="57"/>
      <c r="G62" s="17">
        <v>2.5</v>
      </c>
      <c r="H62" s="17">
        <v>2.5</v>
      </c>
      <c r="I62" s="17">
        <v>2.5</v>
      </c>
      <c r="J62" s="17">
        <v>2.5</v>
      </c>
      <c r="K62" s="17">
        <v>2.5</v>
      </c>
      <c r="L62" s="17">
        <v>2.5</v>
      </c>
      <c r="M62" s="17">
        <v>2.5</v>
      </c>
      <c r="N62" s="17">
        <v>2.5</v>
      </c>
      <c r="O62" s="17">
        <v>2.5</v>
      </c>
      <c r="P62" s="17">
        <v>2.5</v>
      </c>
      <c r="Q62" s="17">
        <v>2.5</v>
      </c>
      <c r="R62" s="17">
        <v>2.5</v>
      </c>
      <c r="S62" s="17">
        <v>2.5</v>
      </c>
      <c r="T62" s="17">
        <v>2.5</v>
      </c>
      <c r="U62" s="17">
        <v>2.5</v>
      </c>
      <c r="V62" s="17">
        <v>2.5</v>
      </c>
      <c r="W62" s="18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</row>
    <row r="63" spans="1:31" x14ac:dyDescent="0.3">
      <c r="A63" s="58"/>
      <c r="B63" s="58"/>
      <c r="C63" s="52" t="s">
        <v>83</v>
      </c>
      <c r="D63" s="52"/>
      <c r="E63" s="56" t="s">
        <v>58</v>
      </c>
      <c r="F63" s="57"/>
      <c r="G63" s="17">
        <v>2.5</v>
      </c>
      <c r="H63" s="17">
        <v>2.5</v>
      </c>
      <c r="I63" s="17">
        <v>2.5</v>
      </c>
      <c r="J63" s="17">
        <v>2.5</v>
      </c>
      <c r="K63" s="17">
        <v>2.5</v>
      </c>
      <c r="L63" s="17">
        <v>2.5</v>
      </c>
      <c r="M63" s="17">
        <v>2.5</v>
      </c>
      <c r="N63" s="17">
        <v>2.5</v>
      </c>
      <c r="O63" s="17">
        <v>2.5</v>
      </c>
      <c r="P63" s="17">
        <v>2.5</v>
      </c>
      <c r="Q63" s="17">
        <v>2.5</v>
      </c>
      <c r="R63" s="17">
        <v>2.5</v>
      </c>
      <c r="S63" s="17">
        <v>2.5</v>
      </c>
      <c r="T63" s="17">
        <v>2.5</v>
      </c>
      <c r="U63" s="17">
        <v>2.5</v>
      </c>
      <c r="V63" s="17">
        <v>2.5</v>
      </c>
      <c r="W63" s="17">
        <v>2.5</v>
      </c>
      <c r="X63" s="17">
        <v>2.5</v>
      </c>
      <c r="Y63" s="1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</row>
    <row r="64" spans="1:31" x14ac:dyDescent="0.3">
      <c r="A64" s="58"/>
      <c r="B64" s="58"/>
      <c r="C64" s="61" t="s">
        <v>99</v>
      </c>
      <c r="D64" s="62"/>
      <c r="E64" s="56" t="s">
        <v>56</v>
      </c>
      <c r="F64" s="57"/>
      <c r="G64" s="17">
        <v>1.5</v>
      </c>
      <c r="H64" s="17">
        <v>1.5</v>
      </c>
      <c r="I64" s="17">
        <v>1.5</v>
      </c>
      <c r="J64" s="17">
        <v>1.5</v>
      </c>
      <c r="K64" s="17">
        <v>1.5</v>
      </c>
      <c r="L64" s="17">
        <v>1.5</v>
      </c>
      <c r="M64" s="17">
        <v>1.5</v>
      </c>
      <c r="N64" s="17">
        <v>1.5</v>
      </c>
      <c r="O64" s="17">
        <v>1.5</v>
      </c>
      <c r="P64" s="17">
        <v>1.5</v>
      </c>
      <c r="Q64" s="17">
        <v>1.5</v>
      </c>
      <c r="R64" s="17">
        <v>1.5</v>
      </c>
      <c r="S64" s="17">
        <v>1.5</v>
      </c>
      <c r="T64" s="17">
        <v>1.5</v>
      </c>
      <c r="U64" s="17">
        <v>1.5</v>
      </c>
      <c r="V64" s="17">
        <v>1.5</v>
      </c>
      <c r="W64" s="17">
        <v>1.5</v>
      </c>
      <c r="X64" s="17">
        <v>1.5</v>
      </c>
      <c r="Y64" s="17">
        <v>1.5</v>
      </c>
      <c r="Z64" s="17">
        <v>1.5</v>
      </c>
      <c r="AA64" s="18">
        <v>0</v>
      </c>
      <c r="AB64" s="20">
        <v>0</v>
      </c>
      <c r="AC64" s="20">
        <v>0</v>
      </c>
      <c r="AD64" s="20">
        <v>0</v>
      </c>
      <c r="AE64" s="20">
        <v>0</v>
      </c>
    </row>
    <row r="65" spans="1:31" x14ac:dyDescent="0.3">
      <c r="A65" s="58"/>
      <c r="B65" s="49" t="s">
        <v>28</v>
      </c>
      <c r="C65" s="52" t="s">
        <v>27</v>
      </c>
      <c r="D65" s="52"/>
      <c r="E65" s="53" t="s">
        <v>36</v>
      </c>
      <c r="F65" s="53"/>
      <c r="G65" s="17">
        <v>1</v>
      </c>
      <c r="H65" s="17">
        <v>1</v>
      </c>
      <c r="I65" s="20">
        <v>1</v>
      </c>
      <c r="J65" s="20">
        <v>1</v>
      </c>
      <c r="K65" s="20">
        <v>1</v>
      </c>
      <c r="L65" s="20">
        <v>1</v>
      </c>
      <c r="M65" s="18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</row>
    <row r="66" spans="1:31" x14ac:dyDescent="0.3">
      <c r="A66" s="58"/>
      <c r="B66" s="50"/>
      <c r="C66" s="59" t="s">
        <v>107</v>
      </c>
      <c r="D66" s="60"/>
      <c r="E66" s="56" t="s">
        <v>57</v>
      </c>
      <c r="F66" s="57"/>
      <c r="G66" s="17">
        <v>3</v>
      </c>
      <c r="H66" s="17">
        <v>3</v>
      </c>
      <c r="I66" s="17">
        <v>3</v>
      </c>
      <c r="J66" s="17">
        <v>3</v>
      </c>
      <c r="K66" s="17">
        <v>3</v>
      </c>
      <c r="L66" s="17">
        <v>3</v>
      </c>
      <c r="M66" s="17">
        <v>3</v>
      </c>
      <c r="N66" s="18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</row>
    <row r="67" spans="1:31" x14ac:dyDescent="0.3">
      <c r="A67" s="58"/>
      <c r="B67" s="50"/>
      <c r="C67" s="52" t="s">
        <v>84</v>
      </c>
      <c r="D67" s="52"/>
      <c r="E67" s="53" t="s">
        <v>36</v>
      </c>
      <c r="F67" s="53"/>
      <c r="G67" s="17">
        <v>4</v>
      </c>
      <c r="H67" s="17">
        <v>4</v>
      </c>
      <c r="I67" s="17">
        <v>4</v>
      </c>
      <c r="J67" s="17">
        <v>4</v>
      </c>
      <c r="K67" s="17">
        <v>4</v>
      </c>
      <c r="L67" s="17">
        <v>4</v>
      </c>
      <c r="M67" s="17">
        <v>4</v>
      </c>
      <c r="N67" s="17">
        <v>4</v>
      </c>
      <c r="O67" s="17">
        <v>4</v>
      </c>
      <c r="P67" s="17">
        <v>4</v>
      </c>
      <c r="Q67" s="18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</row>
    <row r="68" spans="1:31" x14ac:dyDescent="0.3">
      <c r="A68" s="58"/>
      <c r="B68" s="50"/>
      <c r="C68" s="52" t="s">
        <v>85</v>
      </c>
      <c r="D68" s="52"/>
      <c r="E68" s="53" t="s">
        <v>57</v>
      </c>
      <c r="F68" s="53"/>
      <c r="G68" s="17">
        <v>6</v>
      </c>
      <c r="H68" s="17">
        <v>6</v>
      </c>
      <c r="I68" s="17">
        <v>6</v>
      </c>
      <c r="J68" s="17">
        <v>6</v>
      </c>
      <c r="K68" s="17">
        <v>6</v>
      </c>
      <c r="L68" s="17">
        <v>6</v>
      </c>
      <c r="M68" s="17">
        <v>6</v>
      </c>
      <c r="N68" s="17">
        <v>6</v>
      </c>
      <c r="O68" s="17">
        <v>6</v>
      </c>
      <c r="P68" s="20">
        <v>4</v>
      </c>
      <c r="Q68" s="18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</row>
    <row r="69" spans="1:31" x14ac:dyDescent="0.3">
      <c r="A69" s="58"/>
      <c r="B69" s="50"/>
      <c r="C69" s="52" t="s">
        <v>86</v>
      </c>
      <c r="D69" s="52"/>
      <c r="E69" s="53" t="s">
        <v>36</v>
      </c>
      <c r="F69" s="53"/>
      <c r="G69" s="17">
        <v>3</v>
      </c>
      <c r="H69" s="17">
        <v>3</v>
      </c>
      <c r="I69" s="17">
        <v>3</v>
      </c>
      <c r="J69" s="17">
        <v>3</v>
      </c>
      <c r="K69" s="17">
        <v>3</v>
      </c>
      <c r="L69" s="17">
        <v>3</v>
      </c>
      <c r="M69" s="17">
        <v>3</v>
      </c>
      <c r="N69" s="17">
        <v>3</v>
      </c>
      <c r="O69" s="17">
        <v>3</v>
      </c>
      <c r="P69" s="17">
        <v>3</v>
      </c>
      <c r="Q69" s="17">
        <v>3</v>
      </c>
      <c r="R69" s="17">
        <v>3</v>
      </c>
      <c r="S69" s="18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</row>
    <row r="70" spans="1:31" x14ac:dyDescent="0.3">
      <c r="A70" s="58"/>
      <c r="B70" s="50"/>
      <c r="C70" s="52" t="s">
        <v>87</v>
      </c>
      <c r="D70" s="52"/>
      <c r="E70" s="53" t="s">
        <v>57</v>
      </c>
      <c r="F70" s="53"/>
      <c r="G70" s="17">
        <v>4</v>
      </c>
      <c r="H70" s="17">
        <v>4</v>
      </c>
      <c r="I70" s="17">
        <v>4</v>
      </c>
      <c r="J70" s="17">
        <v>4</v>
      </c>
      <c r="K70" s="17">
        <v>4</v>
      </c>
      <c r="L70" s="17">
        <v>4</v>
      </c>
      <c r="M70" s="17">
        <v>4</v>
      </c>
      <c r="N70" s="17">
        <v>4</v>
      </c>
      <c r="O70" s="17">
        <v>4</v>
      </c>
      <c r="P70" s="17">
        <v>4</v>
      </c>
      <c r="Q70" s="17">
        <v>4</v>
      </c>
      <c r="R70" s="17">
        <v>4</v>
      </c>
      <c r="S70" s="17">
        <v>4</v>
      </c>
      <c r="T70" s="17">
        <v>4</v>
      </c>
      <c r="U70" s="18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</row>
    <row r="71" spans="1:31" x14ac:dyDescent="0.3">
      <c r="A71" s="58"/>
      <c r="B71" s="50"/>
      <c r="C71" s="52" t="s">
        <v>88</v>
      </c>
      <c r="D71" s="52"/>
      <c r="E71" s="56" t="s">
        <v>36</v>
      </c>
      <c r="F71" s="57"/>
      <c r="G71" s="17">
        <v>4</v>
      </c>
      <c r="H71" s="17">
        <v>4</v>
      </c>
      <c r="I71" s="17">
        <v>4</v>
      </c>
      <c r="J71" s="17">
        <v>4</v>
      </c>
      <c r="K71" s="17">
        <v>4</v>
      </c>
      <c r="L71" s="17">
        <v>4</v>
      </c>
      <c r="M71" s="17">
        <v>4</v>
      </c>
      <c r="N71" s="17">
        <v>4</v>
      </c>
      <c r="O71" s="17">
        <v>4</v>
      </c>
      <c r="P71" s="17">
        <v>4</v>
      </c>
      <c r="Q71" s="17">
        <v>4</v>
      </c>
      <c r="R71" s="17">
        <v>4</v>
      </c>
      <c r="S71" s="17">
        <v>4</v>
      </c>
      <c r="T71" s="17">
        <v>4</v>
      </c>
      <c r="U71" s="17">
        <v>4</v>
      </c>
      <c r="V71" s="17">
        <v>4</v>
      </c>
      <c r="W71" s="18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</row>
    <row r="72" spans="1:31" x14ac:dyDescent="0.3">
      <c r="A72" s="58"/>
      <c r="B72" s="50"/>
      <c r="C72" s="52" t="s">
        <v>89</v>
      </c>
      <c r="D72" s="52"/>
      <c r="E72" s="53" t="s">
        <v>36</v>
      </c>
      <c r="F72" s="53"/>
      <c r="G72" s="17">
        <v>4</v>
      </c>
      <c r="H72" s="17">
        <v>4</v>
      </c>
      <c r="I72" s="17">
        <v>4</v>
      </c>
      <c r="J72" s="17">
        <v>4</v>
      </c>
      <c r="K72" s="17">
        <v>4</v>
      </c>
      <c r="L72" s="17">
        <v>4</v>
      </c>
      <c r="M72" s="17">
        <v>4</v>
      </c>
      <c r="N72" s="17">
        <v>4</v>
      </c>
      <c r="O72" s="17">
        <v>4</v>
      </c>
      <c r="P72" s="17">
        <v>4</v>
      </c>
      <c r="Q72" s="17">
        <v>4</v>
      </c>
      <c r="R72" s="17">
        <v>4</v>
      </c>
      <c r="S72" s="17">
        <v>4</v>
      </c>
      <c r="T72" s="17">
        <v>4</v>
      </c>
      <c r="U72" s="17">
        <v>4</v>
      </c>
      <c r="V72" s="17">
        <v>4</v>
      </c>
      <c r="W72" s="17">
        <v>4</v>
      </c>
      <c r="X72" s="17">
        <v>4</v>
      </c>
      <c r="Y72" s="1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</row>
    <row r="73" spans="1:31" x14ac:dyDescent="0.3">
      <c r="A73" s="58"/>
      <c r="B73" s="50"/>
      <c r="C73" s="59" t="s">
        <v>101</v>
      </c>
      <c r="D73" s="60"/>
      <c r="E73" s="56" t="s">
        <v>57</v>
      </c>
      <c r="F73" s="57"/>
      <c r="G73" s="17">
        <v>3</v>
      </c>
      <c r="H73" s="17">
        <v>3</v>
      </c>
      <c r="I73" s="17">
        <v>3</v>
      </c>
      <c r="J73" s="17">
        <v>3</v>
      </c>
      <c r="K73" s="17">
        <v>3</v>
      </c>
      <c r="L73" s="17">
        <v>3</v>
      </c>
      <c r="M73" s="17">
        <v>3</v>
      </c>
      <c r="N73" s="17">
        <v>3</v>
      </c>
      <c r="O73" s="17">
        <v>3</v>
      </c>
      <c r="P73" s="17">
        <v>3</v>
      </c>
      <c r="Q73" s="17">
        <v>3</v>
      </c>
      <c r="R73" s="17">
        <v>3</v>
      </c>
      <c r="S73" s="17">
        <v>3</v>
      </c>
      <c r="T73" s="17">
        <v>3</v>
      </c>
      <c r="U73" s="17">
        <v>3</v>
      </c>
      <c r="V73" s="17">
        <v>3</v>
      </c>
      <c r="W73" s="17">
        <v>3</v>
      </c>
      <c r="X73" s="17">
        <v>3</v>
      </c>
      <c r="Y73" s="17">
        <v>3</v>
      </c>
      <c r="Z73" s="17">
        <v>3</v>
      </c>
      <c r="AA73" s="18">
        <v>0</v>
      </c>
      <c r="AB73" s="20">
        <v>0</v>
      </c>
      <c r="AC73" s="20">
        <v>0</v>
      </c>
      <c r="AD73" s="20">
        <v>0</v>
      </c>
      <c r="AE73" s="20">
        <v>0</v>
      </c>
    </row>
    <row r="74" spans="1:31" x14ac:dyDescent="0.3">
      <c r="A74" s="58"/>
      <c r="B74" s="58" t="s">
        <v>33</v>
      </c>
      <c r="C74" s="52" t="s">
        <v>34</v>
      </c>
      <c r="D74" s="52"/>
      <c r="E74" s="53" t="s">
        <v>56</v>
      </c>
      <c r="F74" s="53"/>
      <c r="G74" s="17">
        <v>0.5</v>
      </c>
      <c r="H74" s="17">
        <v>0.5</v>
      </c>
      <c r="I74" s="17">
        <v>0.5</v>
      </c>
      <c r="J74" s="17">
        <v>0.5</v>
      </c>
      <c r="K74" s="17">
        <v>0.5</v>
      </c>
      <c r="L74" s="17">
        <v>0.5</v>
      </c>
      <c r="M74" s="18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</row>
    <row r="75" spans="1:31" x14ac:dyDescent="0.3">
      <c r="A75" s="58"/>
      <c r="B75" s="58"/>
      <c r="C75" s="59" t="s">
        <v>102</v>
      </c>
      <c r="D75" s="60"/>
      <c r="E75" s="56" t="s">
        <v>55</v>
      </c>
      <c r="F75" s="57"/>
      <c r="G75" s="17">
        <v>1.5</v>
      </c>
      <c r="H75" s="17">
        <v>1.5</v>
      </c>
      <c r="I75" s="17">
        <v>1.5</v>
      </c>
      <c r="J75" s="17">
        <v>1.5</v>
      </c>
      <c r="K75" s="17">
        <v>1.5</v>
      </c>
      <c r="L75" s="17">
        <v>1.5</v>
      </c>
      <c r="M75" s="17">
        <v>1.5</v>
      </c>
      <c r="N75" s="18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</row>
    <row r="76" spans="1:31" x14ac:dyDescent="0.3">
      <c r="A76" s="58"/>
      <c r="B76" s="58"/>
      <c r="C76" s="52" t="s">
        <v>90</v>
      </c>
      <c r="D76" s="52"/>
      <c r="E76" s="53" t="s">
        <v>57</v>
      </c>
      <c r="F76" s="53"/>
      <c r="G76" s="17">
        <v>2</v>
      </c>
      <c r="H76" s="17">
        <v>2</v>
      </c>
      <c r="I76" s="17">
        <v>2</v>
      </c>
      <c r="J76" s="17">
        <v>2</v>
      </c>
      <c r="K76" s="17">
        <v>2</v>
      </c>
      <c r="L76" s="17">
        <v>2</v>
      </c>
      <c r="M76" s="17">
        <v>2</v>
      </c>
      <c r="N76" s="17">
        <v>2</v>
      </c>
      <c r="O76" s="17">
        <v>2</v>
      </c>
      <c r="P76" s="17">
        <v>2</v>
      </c>
      <c r="Q76" s="18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</row>
    <row r="77" spans="1:31" x14ac:dyDescent="0.3">
      <c r="A77" s="58"/>
      <c r="B77" s="58"/>
      <c r="C77" s="52" t="s">
        <v>91</v>
      </c>
      <c r="D77" s="52"/>
      <c r="E77" s="53" t="s">
        <v>58</v>
      </c>
      <c r="F77" s="53"/>
      <c r="G77" s="17">
        <v>1.5</v>
      </c>
      <c r="H77" s="17">
        <v>1.5</v>
      </c>
      <c r="I77" s="17">
        <v>1.5</v>
      </c>
      <c r="J77" s="17">
        <v>1.5</v>
      </c>
      <c r="K77" s="17">
        <v>1.5</v>
      </c>
      <c r="L77" s="17">
        <v>1.5</v>
      </c>
      <c r="M77" s="17">
        <v>1.5</v>
      </c>
      <c r="N77" s="17">
        <v>1.5</v>
      </c>
      <c r="O77" s="17">
        <v>1.5</v>
      </c>
      <c r="P77" s="17">
        <v>1.5</v>
      </c>
      <c r="Q77" s="18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</row>
    <row r="78" spans="1:31" x14ac:dyDescent="0.3">
      <c r="A78" s="58"/>
      <c r="B78" s="58"/>
      <c r="C78" s="52" t="s">
        <v>92</v>
      </c>
      <c r="D78" s="52"/>
      <c r="E78" s="53" t="s">
        <v>55</v>
      </c>
      <c r="F78" s="53"/>
      <c r="G78" s="17">
        <v>2.5</v>
      </c>
      <c r="H78" s="17">
        <v>2.5</v>
      </c>
      <c r="I78" s="17">
        <v>2.5</v>
      </c>
      <c r="J78" s="17">
        <v>2.5</v>
      </c>
      <c r="K78" s="17">
        <v>2.5</v>
      </c>
      <c r="L78" s="17">
        <v>2.5</v>
      </c>
      <c r="M78" s="17">
        <v>2.5</v>
      </c>
      <c r="N78" s="17">
        <v>2.5</v>
      </c>
      <c r="O78" s="17">
        <v>2.5</v>
      </c>
      <c r="P78" s="17">
        <v>2.5</v>
      </c>
      <c r="Q78" s="17">
        <v>2.5</v>
      </c>
      <c r="R78" s="17">
        <v>2.5</v>
      </c>
      <c r="S78" s="18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</row>
    <row r="79" spans="1:31" x14ac:dyDescent="0.3">
      <c r="A79" s="58"/>
      <c r="B79" s="58"/>
      <c r="C79" s="52" t="s">
        <v>93</v>
      </c>
      <c r="D79" s="52"/>
      <c r="E79" s="53" t="s">
        <v>56</v>
      </c>
      <c r="F79" s="53"/>
      <c r="G79" s="17">
        <v>2.5</v>
      </c>
      <c r="H79" s="17">
        <v>2.5</v>
      </c>
      <c r="I79" s="17">
        <v>2.5</v>
      </c>
      <c r="J79" s="17">
        <v>2.5</v>
      </c>
      <c r="K79" s="17">
        <v>2.5</v>
      </c>
      <c r="L79" s="17">
        <v>2.5</v>
      </c>
      <c r="M79" s="17">
        <v>2.5</v>
      </c>
      <c r="N79" s="17">
        <v>2.5</v>
      </c>
      <c r="O79" s="17">
        <v>2.5</v>
      </c>
      <c r="P79" s="17">
        <v>2.5</v>
      </c>
      <c r="Q79" s="17">
        <v>2.5</v>
      </c>
      <c r="R79" s="17">
        <v>2.5</v>
      </c>
      <c r="S79" s="17">
        <v>2.5</v>
      </c>
      <c r="T79" s="17">
        <v>2.5</v>
      </c>
      <c r="U79" s="18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</row>
    <row r="80" spans="1:31" x14ac:dyDescent="0.3">
      <c r="A80" s="58"/>
      <c r="B80" s="58"/>
      <c r="C80" s="52" t="s">
        <v>94</v>
      </c>
      <c r="D80" s="52"/>
      <c r="E80" s="53" t="s">
        <v>56</v>
      </c>
      <c r="F80" s="53"/>
      <c r="G80" s="17">
        <v>2.5</v>
      </c>
      <c r="H80" s="17">
        <v>2.5</v>
      </c>
      <c r="I80" s="17">
        <v>2.5</v>
      </c>
      <c r="J80" s="17">
        <v>2.5</v>
      </c>
      <c r="K80" s="17">
        <v>2.5</v>
      </c>
      <c r="L80" s="17">
        <v>2.5</v>
      </c>
      <c r="M80" s="17">
        <v>2.5</v>
      </c>
      <c r="N80" s="17">
        <v>2.5</v>
      </c>
      <c r="O80" s="17">
        <v>2.5</v>
      </c>
      <c r="P80" s="17">
        <v>2.5</v>
      </c>
      <c r="Q80" s="17">
        <v>2.5</v>
      </c>
      <c r="R80" s="17">
        <v>2.5</v>
      </c>
      <c r="S80" s="17">
        <v>2.5</v>
      </c>
      <c r="T80" s="17">
        <v>2.5</v>
      </c>
      <c r="U80" s="17">
        <v>2.5</v>
      </c>
      <c r="V80" s="17">
        <v>2.5</v>
      </c>
      <c r="W80" s="18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</row>
    <row r="81" spans="1:32" x14ac:dyDescent="0.3">
      <c r="A81" s="58"/>
      <c r="B81" s="58"/>
      <c r="C81" s="52" t="s">
        <v>95</v>
      </c>
      <c r="D81" s="52"/>
      <c r="E81" s="53" t="s">
        <v>57</v>
      </c>
      <c r="F81" s="53"/>
      <c r="G81" s="17">
        <v>2.5</v>
      </c>
      <c r="H81" s="17">
        <v>2.5</v>
      </c>
      <c r="I81" s="17">
        <v>2.5</v>
      </c>
      <c r="J81" s="17">
        <v>2.5</v>
      </c>
      <c r="K81" s="17">
        <v>2.5</v>
      </c>
      <c r="L81" s="17">
        <v>2.5</v>
      </c>
      <c r="M81" s="17">
        <v>2.5</v>
      </c>
      <c r="N81" s="17">
        <v>2.5</v>
      </c>
      <c r="O81" s="17">
        <v>2.5</v>
      </c>
      <c r="P81" s="17">
        <v>2.5</v>
      </c>
      <c r="Q81" s="17">
        <v>2.5</v>
      </c>
      <c r="R81" s="17">
        <v>2.5</v>
      </c>
      <c r="S81" s="17">
        <v>2.5</v>
      </c>
      <c r="T81" s="17">
        <v>2.5</v>
      </c>
      <c r="U81" s="17">
        <v>2.5</v>
      </c>
      <c r="V81" s="17">
        <v>2.5</v>
      </c>
      <c r="W81" s="17">
        <v>2.5</v>
      </c>
      <c r="X81" s="17">
        <v>2.5</v>
      </c>
      <c r="Y81" s="1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</row>
    <row r="82" spans="1:32" x14ac:dyDescent="0.3">
      <c r="A82" s="58"/>
      <c r="B82" s="58"/>
      <c r="C82" s="59" t="s">
        <v>100</v>
      </c>
      <c r="D82" s="60"/>
      <c r="E82" s="56" t="s">
        <v>58</v>
      </c>
      <c r="F82" s="57"/>
      <c r="G82" s="17">
        <v>1.5</v>
      </c>
      <c r="H82" s="17">
        <v>1.5</v>
      </c>
      <c r="I82" s="17">
        <v>1.5</v>
      </c>
      <c r="J82" s="17">
        <v>1.5</v>
      </c>
      <c r="K82" s="17">
        <v>1.5</v>
      </c>
      <c r="L82" s="17">
        <v>1.5</v>
      </c>
      <c r="M82" s="17">
        <v>1.5</v>
      </c>
      <c r="N82" s="17">
        <v>1.5</v>
      </c>
      <c r="O82" s="17">
        <v>1.5</v>
      </c>
      <c r="P82" s="17">
        <v>1.5</v>
      </c>
      <c r="Q82" s="17">
        <v>1.5</v>
      </c>
      <c r="R82" s="17">
        <v>1.5</v>
      </c>
      <c r="S82" s="17">
        <v>1.5</v>
      </c>
      <c r="T82" s="17">
        <v>1.5</v>
      </c>
      <c r="U82" s="17">
        <v>1.5</v>
      </c>
      <c r="V82" s="17">
        <v>1.5</v>
      </c>
      <c r="W82" s="17">
        <v>1.5</v>
      </c>
      <c r="X82" s="17">
        <v>1.5</v>
      </c>
      <c r="Y82" s="17">
        <v>1.5</v>
      </c>
      <c r="Z82" s="17">
        <v>1.5</v>
      </c>
      <c r="AA82" s="18">
        <v>0</v>
      </c>
      <c r="AB82" s="20">
        <v>0</v>
      </c>
      <c r="AC82" s="20">
        <v>0</v>
      </c>
      <c r="AD82" s="20">
        <v>0</v>
      </c>
      <c r="AE82" s="20">
        <v>0</v>
      </c>
    </row>
    <row r="83" spans="1:32" x14ac:dyDescent="0.3">
      <c r="A83" s="58"/>
      <c r="B83" s="49" t="s">
        <v>31</v>
      </c>
      <c r="C83" s="52" t="s">
        <v>29</v>
      </c>
      <c r="D83" s="52"/>
      <c r="E83" s="53" t="s">
        <v>35</v>
      </c>
      <c r="F83" s="53"/>
      <c r="G83" s="17">
        <v>8</v>
      </c>
      <c r="H83" s="17">
        <v>8</v>
      </c>
      <c r="I83" s="17">
        <v>8</v>
      </c>
      <c r="J83" s="17">
        <v>8</v>
      </c>
      <c r="K83" s="17">
        <v>8</v>
      </c>
      <c r="L83" s="17">
        <v>8</v>
      </c>
      <c r="M83" s="17">
        <v>8</v>
      </c>
      <c r="N83" s="17">
        <v>8</v>
      </c>
      <c r="O83" s="17">
        <v>8</v>
      </c>
      <c r="P83" s="17">
        <v>8</v>
      </c>
      <c r="Q83" s="17">
        <v>8</v>
      </c>
      <c r="R83" s="17">
        <v>8</v>
      </c>
      <c r="S83" s="17">
        <v>8</v>
      </c>
      <c r="T83" s="17">
        <v>8</v>
      </c>
      <c r="U83" s="17">
        <v>8</v>
      </c>
      <c r="V83" s="17">
        <v>8</v>
      </c>
      <c r="W83" s="17">
        <v>8</v>
      </c>
      <c r="X83" s="17">
        <v>8</v>
      </c>
      <c r="Y83" s="17">
        <v>8</v>
      </c>
      <c r="Z83" s="17">
        <v>8</v>
      </c>
      <c r="AA83" s="17">
        <v>8</v>
      </c>
      <c r="AB83" s="17">
        <v>8</v>
      </c>
      <c r="AC83" s="17">
        <v>8</v>
      </c>
      <c r="AD83" s="18">
        <v>0</v>
      </c>
      <c r="AE83" s="20">
        <v>0</v>
      </c>
    </row>
    <row r="84" spans="1:32" x14ac:dyDescent="0.3">
      <c r="A84" s="58"/>
      <c r="B84" s="50"/>
      <c r="C84" s="52" t="s">
        <v>30</v>
      </c>
      <c r="D84" s="52"/>
      <c r="E84" s="53" t="s">
        <v>35</v>
      </c>
      <c r="F84" s="53"/>
      <c r="G84" s="17">
        <v>8</v>
      </c>
      <c r="H84" s="17">
        <v>8</v>
      </c>
      <c r="I84" s="17">
        <v>8</v>
      </c>
      <c r="J84" s="17">
        <v>8</v>
      </c>
      <c r="K84" s="17">
        <v>8</v>
      </c>
      <c r="L84" s="17">
        <v>8</v>
      </c>
      <c r="M84" s="17">
        <v>8</v>
      </c>
      <c r="N84" s="17">
        <v>8</v>
      </c>
      <c r="O84" s="17">
        <v>8</v>
      </c>
      <c r="P84" s="17">
        <v>8</v>
      </c>
      <c r="Q84" s="17">
        <v>8</v>
      </c>
      <c r="R84" s="17">
        <v>8</v>
      </c>
      <c r="S84" s="17">
        <v>8</v>
      </c>
      <c r="T84" s="17">
        <v>8</v>
      </c>
      <c r="U84" s="17">
        <v>8</v>
      </c>
      <c r="V84" s="17">
        <v>8</v>
      </c>
      <c r="W84" s="17">
        <v>8</v>
      </c>
      <c r="X84" s="17">
        <v>8</v>
      </c>
      <c r="Y84" s="17">
        <v>8</v>
      </c>
      <c r="Z84" s="17">
        <v>8</v>
      </c>
      <c r="AA84" s="17">
        <v>8</v>
      </c>
      <c r="AB84" s="17">
        <v>8</v>
      </c>
      <c r="AC84" s="17">
        <v>8</v>
      </c>
      <c r="AD84" s="17">
        <v>8</v>
      </c>
      <c r="AE84" s="18">
        <v>0</v>
      </c>
    </row>
    <row r="85" spans="1:32" ht="27.6" customHeight="1" x14ac:dyDescent="0.3">
      <c r="A85" s="58"/>
      <c r="B85" s="54" t="s">
        <v>12</v>
      </c>
      <c r="C85" s="54"/>
      <c r="D85" s="54"/>
      <c r="E85" s="67" t="s">
        <v>37</v>
      </c>
      <c r="F85" s="68"/>
      <c r="G85" s="17">
        <f t="shared" ref="G85:AE85" si="0">SUM(G16:G84)</f>
        <v>202</v>
      </c>
      <c r="H85" s="17">
        <f t="shared" si="0"/>
        <v>202</v>
      </c>
      <c r="I85" s="17">
        <f t="shared" si="0"/>
        <v>194</v>
      </c>
      <c r="J85" s="17">
        <f t="shared" si="0"/>
        <v>186</v>
      </c>
      <c r="K85" s="17">
        <f t="shared" si="0"/>
        <v>180</v>
      </c>
      <c r="L85" s="17">
        <f t="shared" si="0"/>
        <v>172</v>
      </c>
      <c r="M85" s="17">
        <f t="shared" si="0"/>
        <v>163</v>
      </c>
      <c r="N85" s="17">
        <f t="shared" si="0"/>
        <v>151</v>
      </c>
      <c r="O85" s="17">
        <f t="shared" si="0"/>
        <v>146</v>
      </c>
      <c r="P85" s="17">
        <f t="shared" si="0"/>
        <v>134</v>
      </c>
      <c r="Q85" s="17">
        <f t="shared" si="0"/>
        <v>112</v>
      </c>
      <c r="R85" s="17">
        <f t="shared" si="0"/>
        <v>106</v>
      </c>
      <c r="S85" s="17">
        <f t="shared" si="0"/>
        <v>87</v>
      </c>
      <c r="T85" s="17">
        <f t="shared" si="0"/>
        <v>83</v>
      </c>
      <c r="U85" s="17">
        <f t="shared" si="0"/>
        <v>68</v>
      </c>
      <c r="V85" s="17">
        <f t="shared" si="0"/>
        <v>64</v>
      </c>
      <c r="W85" s="17">
        <f t="shared" si="0"/>
        <v>55</v>
      </c>
      <c r="X85" s="17">
        <f t="shared" si="0"/>
        <v>45</v>
      </c>
      <c r="Y85" s="17">
        <f t="shared" si="0"/>
        <v>33</v>
      </c>
      <c r="Z85" s="17">
        <f t="shared" si="0"/>
        <v>22</v>
      </c>
      <c r="AA85" s="17">
        <f t="shared" si="0"/>
        <v>16</v>
      </c>
      <c r="AB85" s="17">
        <f t="shared" si="0"/>
        <v>16</v>
      </c>
      <c r="AC85" s="17">
        <f t="shared" si="0"/>
        <v>16</v>
      </c>
      <c r="AD85" s="17">
        <f t="shared" si="0"/>
        <v>8</v>
      </c>
      <c r="AE85" s="17">
        <f t="shared" si="0"/>
        <v>0</v>
      </c>
    </row>
    <row r="89" spans="1:32" ht="55.8" x14ac:dyDescent="0.3">
      <c r="A89" s="14" t="s">
        <v>7</v>
      </c>
      <c r="B89" s="14" t="s">
        <v>8</v>
      </c>
      <c r="C89" s="63" t="s">
        <v>9</v>
      </c>
      <c r="D89" s="63"/>
      <c r="E89" s="63" t="s">
        <v>10</v>
      </c>
      <c r="F89" s="63"/>
      <c r="G89" s="15" t="s">
        <v>11</v>
      </c>
      <c r="H89" s="15" t="s">
        <v>37</v>
      </c>
      <c r="I89" s="16">
        <v>45605</v>
      </c>
      <c r="J89" s="16">
        <v>45606</v>
      </c>
      <c r="K89" s="16">
        <v>45607</v>
      </c>
      <c r="L89" s="16">
        <v>45608</v>
      </c>
      <c r="M89" s="16">
        <v>45609</v>
      </c>
      <c r="N89" s="16">
        <v>45610</v>
      </c>
      <c r="O89" s="16">
        <v>45611</v>
      </c>
      <c r="P89" s="16">
        <v>45612</v>
      </c>
      <c r="Q89" s="16">
        <v>45613</v>
      </c>
      <c r="R89" s="16">
        <v>45614</v>
      </c>
      <c r="S89" s="16">
        <v>45615</v>
      </c>
      <c r="T89" s="16">
        <v>45616</v>
      </c>
      <c r="U89" s="16">
        <v>45617</v>
      </c>
      <c r="V89" s="16">
        <v>45618</v>
      </c>
      <c r="W89" s="16">
        <v>45619</v>
      </c>
      <c r="X89" s="16">
        <v>45620</v>
      </c>
      <c r="Y89" s="16">
        <v>45621</v>
      </c>
      <c r="Z89" s="16">
        <v>45622</v>
      </c>
      <c r="AA89" s="16">
        <v>45623</v>
      </c>
      <c r="AB89" s="16">
        <v>45624</v>
      </c>
      <c r="AC89" s="16">
        <v>45625</v>
      </c>
      <c r="AD89" s="16">
        <v>45626</v>
      </c>
      <c r="AE89" s="16">
        <v>45627</v>
      </c>
      <c r="AF89" s="16">
        <v>45628</v>
      </c>
    </row>
    <row r="90" spans="1:32" x14ac:dyDescent="0.3">
      <c r="A90" s="58" t="s">
        <v>4</v>
      </c>
      <c r="B90" s="52" t="s">
        <v>13</v>
      </c>
      <c r="C90" s="52"/>
      <c r="D90" s="52"/>
      <c r="E90" s="53" t="s">
        <v>35</v>
      </c>
      <c r="F90" s="53"/>
      <c r="G90" s="17">
        <v>6</v>
      </c>
      <c r="H90" s="17">
        <v>8</v>
      </c>
      <c r="I90" s="17">
        <v>6</v>
      </c>
      <c r="J90" s="18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</row>
    <row r="91" spans="1:32" x14ac:dyDescent="0.3">
      <c r="A91" s="58"/>
      <c r="B91" s="21"/>
      <c r="C91" s="23"/>
      <c r="D91" s="23"/>
      <c r="E91" s="23"/>
      <c r="F91" s="23"/>
      <c r="G91" s="23"/>
      <c r="H91" s="22"/>
      <c r="I91" s="19">
        <v>-2</v>
      </c>
      <c r="J91" s="21"/>
      <c r="K91" s="23"/>
      <c r="L91" s="23"/>
      <c r="M91" s="23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6"/>
      <c r="AE91" s="25"/>
      <c r="AF91" s="26"/>
    </row>
    <row r="92" spans="1:32" x14ac:dyDescent="0.3">
      <c r="A92" s="58"/>
      <c r="B92" s="52" t="s">
        <v>14</v>
      </c>
      <c r="C92" s="52"/>
      <c r="D92" s="52"/>
      <c r="E92" s="53" t="s">
        <v>35</v>
      </c>
      <c r="F92" s="53"/>
      <c r="G92" s="17">
        <v>8</v>
      </c>
      <c r="H92" s="17">
        <v>8</v>
      </c>
      <c r="I92" s="20">
        <v>8</v>
      </c>
      <c r="J92" s="20">
        <v>4</v>
      </c>
      <c r="K92" s="1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</row>
    <row r="93" spans="1:32" x14ac:dyDescent="0.3">
      <c r="A93" s="58"/>
      <c r="B93" s="52" t="s">
        <v>15</v>
      </c>
      <c r="C93" s="52"/>
      <c r="D93" s="52"/>
      <c r="E93" s="53" t="s">
        <v>36</v>
      </c>
      <c r="F93" s="53"/>
      <c r="G93" s="17">
        <v>6</v>
      </c>
      <c r="H93" s="17">
        <v>6</v>
      </c>
      <c r="I93" s="20">
        <v>6</v>
      </c>
      <c r="J93" s="20">
        <v>6</v>
      </c>
      <c r="K93" s="20">
        <v>3</v>
      </c>
      <c r="L93" s="18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</row>
    <row r="94" spans="1:32" x14ac:dyDescent="0.3">
      <c r="A94" s="58"/>
      <c r="B94" s="58" t="s">
        <v>17</v>
      </c>
      <c r="C94" s="52" t="s">
        <v>16</v>
      </c>
      <c r="D94" s="52"/>
      <c r="E94" s="53" t="s">
        <v>55</v>
      </c>
      <c r="F94" s="53"/>
      <c r="G94" s="17">
        <v>0.5</v>
      </c>
      <c r="H94" s="17">
        <v>0.5</v>
      </c>
      <c r="I94" s="17">
        <v>0.5</v>
      </c>
      <c r="J94" s="17">
        <v>0.5</v>
      </c>
      <c r="K94" s="17">
        <v>0.5</v>
      </c>
      <c r="L94" s="17">
        <v>0.5</v>
      </c>
      <c r="M94" s="18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</row>
    <row r="95" spans="1:32" x14ac:dyDescent="0.3">
      <c r="A95" s="58"/>
      <c r="B95" s="58"/>
      <c r="C95" s="59" t="s">
        <v>54</v>
      </c>
      <c r="D95" s="60"/>
      <c r="E95" s="56" t="s">
        <v>56</v>
      </c>
      <c r="F95" s="57"/>
      <c r="G95" s="17">
        <v>1</v>
      </c>
      <c r="H95" s="17">
        <v>1</v>
      </c>
      <c r="I95" s="20">
        <v>1</v>
      </c>
      <c r="J95" s="20">
        <v>1</v>
      </c>
      <c r="K95" s="20">
        <v>1</v>
      </c>
      <c r="L95" s="20">
        <v>1</v>
      </c>
      <c r="M95" s="18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</row>
    <row r="96" spans="1:32" x14ac:dyDescent="0.3">
      <c r="A96" s="58"/>
      <c r="B96" s="58"/>
      <c r="C96" s="52" t="s">
        <v>49</v>
      </c>
      <c r="D96" s="52"/>
      <c r="E96" s="53" t="s">
        <v>55</v>
      </c>
      <c r="F96" s="53"/>
      <c r="G96" s="17">
        <v>1</v>
      </c>
      <c r="H96" s="17">
        <v>1</v>
      </c>
      <c r="I96" s="20">
        <v>1</v>
      </c>
      <c r="J96" s="20">
        <v>1</v>
      </c>
      <c r="K96" s="20">
        <v>1</v>
      </c>
      <c r="L96" s="20">
        <v>1</v>
      </c>
      <c r="M96" s="18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</row>
    <row r="97" spans="1:32" x14ac:dyDescent="0.3">
      <c r="A97" s="58"/>
      <c r="B97" s="58"/>
      <c r="C97" s="52" t="s">
        <v>50</v>
      </c>
      <c r="D97" s="52"/>
      <c r="E97" s="53" t="s">
        <v>56</v>
      </c>
      <c r="F97" s="53"/>
      <c r="G97" s="17">
        <v>1</v>
      </c>
      <c r="H97" s="17">
        <v>1</v>
      </c>
      <c r="I97" s="20">
        <v>1</v>
      </c>
      <c r="J97" s="20">
        <v>1</v>
      </c>
      <c r="K97" s="20">
        <v>1</v>
      </c>
      <c r="L97" s="20">
        <v>1</v>
      </c>
      <c r="M97" s="18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</row>
    <row r="98" spans="1:32" x14ac:dyDescent="0.3">
      <c r="A98" s="58"/>
      <c r="B98" s="58"/>
      <c r="C98" s="52" t="s">
        <v>51</v>
      </c>
      <c r="D98" s="52"/>
      <c r="E98" s="53" t="s">
        <v>57</v>
      </c>
      <c r="F98" s="53"/>
      <c r="G98" s="17">
        <v>1</v>
      </c>
      <c r="H98" s="17">
        <v>1</v>
      </c>
      <c r="I98" s="20">
        <v>1</v>
      </c>
      <c r="J98" s="20">
        <v>1</v>
      </c>
      <c r="K98" s="20">
        <v>1</v>
      </c>
      <c r="L98" s="20">
        <v>1</v>
      </c>
      <c r="M98" s="18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</row>
    <row r="99" spans="1:32" x14ac:dyDescent="0.3">
      <c r="A99" s="58"/>
      <c r="B99" s="58"/>
      <c r="C99" s="52" t="s">
        <v>52</v>
      </c>
      <c r="D99" s="52"/>
      <c r="E99" s="53" t="s">
        <v>55</v>
      </c>
      <c r="F99" s="53"/>
      <c r="G99" s="17">
        <v>0.5</v>
      </c>
      <c r="H99" s="17">
        <v>0.5</v>
      </c>
      <c r="I99" s="17">
        <v>0.5</v>
      </c>
      <c r="J99" s="17">
        <v>0.5</v>
      </c>
      <c r="K99" s="17">
        <v>0.5</v>
      </c>
      <c r="L99" s="17">
        <v>0.5</v>
      </c>
      <c r="M99" s="18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</row>
    <row r="100" spans="1:32" x14ac:dyDescent="0.3">
      <c r="A100" s="58"/>
      <c r="B100" s="58"/>
      <c r="C100" s="52" t="s">
        <v>53</v>
      </c>
      <c r="D100" s="52"/>
      <c r="E100" s="53" t="s">
        <v>58</v>
      </c>
      <c r="F100" s="53"/>
      <c r="G100" s="17">
        <v>0.5</v>
      </c>
      <c r="H100" s="17">
        <v>0.5</v>
      </c>
      <c r="I100" s="17">
        <v>0.5</v>
      </c>
      <c r="J100" s="17">
        <v>0.5</v>
      </c>
      <c r="K100" s="17">
        <v>0.5</v>
      </c>
      <c r="L100" s="17">
        <v>0.5</v>
      </c>
      <c r="M100" s="18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</row>
    <row r="101" spans="1:32" x14ac:dyDescent="0.3">
      <c r="A101" s="58"/>
      <c r="B101" s="58"/>
      <c r="C101" s="59" t="s">
        <v>59</v>
      </c>
      <c r="D101" s="60"/>
      <c r="E101" s="56" t="s">
        <v>56</v>
      </c>
      <c r="F101" s="57"/>
      <c r="G101" s="17">
        <v>0.5</v>
      </c>
      <c r="H101" s="17">
        <v>0.5</v>
      </c>
      <c r="I101" s="17">
        <v>0.5</v>
      </c>
      <c r="J101" s="17">
        <v>0.5</v>
      </c>
      <c r="K101" s="17">
        <v>0.5</v>
      </c>
      <c r="L101" s="17">
        <v>0.5</v>
      </c>
      <c r="M101" s="18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</row>
    <row r="102" spans="1:32" x14ac:dyDescent="0.3">
      <c r="A102" s="58"/>
      <c r="B102" s="58"/>
      <c r="C102" s="52" t="s">
        <v>20</v>
      </c>
      <c r="D102" s="52"/>
      <c r="E102" s="53" t="s">
        <v>35</v>
      </c>
      <c r="F102" s="53"/>
      <c r="G102" s="17">
        <v>2</v>
      </c>
      <c r="H102" s="17">
        <v>2</v>
      </c>
      <c r="I102" s="20">
        <v>2</v>
      </c>
      <c r="J102" s="20">
        <v>2</v>
      </c>
      <c r="K102" s="20">
        <v>2</v>
      </c>
      <c r="L102" s="20">
        <v>2</v>
      </c>
      <c r="M102" s="18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</row>
    <row r="103" spans="1:32" x14ac:dyDescent="0.3">
      <c r="A103" s="58"/>
      <c r="B103" s="49" t="s">
        <v>21</v>
      </c>
      <c r="C103" s="52" t="s">
        <v>18</v>
      </c>
      <c r="D103" s="52"/>
      <c r="E103" s="53" t="s">
        <v>55</v>
      </c>
      <c r="F103" s="53"/>
      <c r="G103" s="17">
        <v>1</v>
      </c>
      <c r="H103" s="17">
        <v>2</v>
      </c>
      <c r="I103" s="20">
        <v>2</v>
      </c>
      <c r="J103" s="20">
        <v>2</v>
      </c>
      <c r="K103" s="20">
        <v>2</v>
      </c>
      <c r="L103" s="20">
        <v>2</v>
      </c>
      <c r="M103" s="20">
        <v>1</v>
      </c>
      <c r="N103" s="18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</row>
    <row r="104" spans="1:32" x14ac:dyDescent="0.3">
      <c r="A104" s="58"/>
      <c r="B104" s="50"/>
      <c r="C104" s="21"/>
      <c r="D104" s="23"/>
      <c r="E104" s="23"/>
      <c r="F104" s="23"/>
      <c r="G104" s="23"/>
      <c r="H104" s="23"/>
      <c r="I104" s="23"/>
      <c r="J104" s="23"/>
      <c r="K104" s="23"/>
      <c r="L104" s="23"/>
      <c r="M104" s="19">
        <v>-1</v>
      </c>
      <c r="N104" s="21"/>
      <c r="O104" s="23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6"/>
    </row>
    <row r="105" spans="1:32" x14ac:dyDescent="0.3">
      <c r="A105" s="58"/>
      <c r="B105" s="50"/>
      <c r="C105" s="52" t="s">
        <v>96</v>
      </c>
      <c r="D105" s="52"/>
      <c r="E105" s="53" t="s">
        <v>55</v>
      </c>
      <c r="F105" s="53"/>
      <c r="G105" s="17">
        <v>2</v>
      </c>
      <c r="H105" s="17">
        <v>3</v>
      </c>
      <c r="I105" s="20">
        <v>3</v>
      </c>
      <c r="J105" s="20">
        <v>3</v>
      </c>
      <c r="K105" s="20">
        <v>3</v>
      </c>
      <c r="L105" s="20">
        <v>3</v>
      </c>
      <c r="M105" s="20">
        <v>3</v>
      </c>
      <c r="N105" s="20">
        <v>2</v>
      </c>
      <c r="O105" s="18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</row>
    <row r="106" spans="1:32" x14ac:dyDescent="0.3">
      <c r="A106" s="58"/>
      <c r="B106" s="50"/>
      <c r="C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19">
        <v>-1</v>
      </c>
      <c r="O106" s="21"/>
      <c r="P106" s="23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6"/>
    </row>
    <row r="107" spans="1:32" x14ac:dyDescent="0.3">
      <c r="A107" s="58"/>
      <c r="B107" s="50"/>
      <c r="C107" s="52" t="s">
        <v>60</v>
      </c>
      <c r="D107" s="52"/>
      <c r="E107" s="53" t="s">
        <v>56</v>
      </c>
      <c r="F107" s="53"/>
      <c r="G107" s="17">
        <v>3</v>
      </c>
      <c r="H107" s="17">
        <v>3</v>
      </c>
      <c r="I107" s="20">
        <v>3</v>
      </c>
      <c r="J107" s="20">
        <v>3</v>
      </c>
      <c r="K107" s="20">
        <v>3</v>
      </c>
      <c r="L107" s="20">
        <v>3</v>
      </c>
      <c r="M107" s="20">
        <v>3</v>
      </c>
      <c r="N107" s="20">
        <v>3</v>
      </c>
      <c r="O107" s="20">
        <v>3</v>
      </c>
      <c r="P107" s="20">
        <v>3</v>
      </c>
      <c r="Q107" s="18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</row>
    <row r="108" spans="1:32" x14ac:dyDescent="0.3">
      <c r="A108" s="58"/>
      <c r="B108" s="50"/>
      <c r="C108" s="52" t="s">
        <v>61</v>
      </c>
      <c r="D108" s="52"/>
      <c r="E108" s="53" t="s">
        <v>55</v>
      </c>
      <c r="F108" s="53"/>
      <c r="G108" s="17">
        <v>3</v>
      </c>
      <c r="H108" s="17">
        <v>3</v>
      </c>
      <c r="I108" s="20">
        <v>3</v>
      </c>
      <c r="J108" s="20">
        <v>3</v>
      </c>
      <c r="K108" s="20">
        <v>3</v>
      </c>
      <c r="L108" s="20">
        <v>3</v>
      </c>
      <c r="M108" s="20">
        <v>3</v>
      </c>
      <c r="N108" s="20">
        <v>3</v>
      </c>
      <c r="O108" s="20">
        <v>3</v>
      </c>
      <c r="P108" s="20">
        <v>3</v>
      </c>
      <c r="Q108" s="20">
        <v>3</v>
      </c>
      <c r="R108" s="18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</row>
    <row r="109" spans="1:32" x14ac:dyDescent="0.3">
      <c r="A109" s="58"/>
      <c r="B109" s="50"/>
      <c r="C109" s="52" t="s">
        <v>62</v>
      </c>
      <c r="D109" s="52"/>
      <c r="E109" s="53" t="s">
        <v>56</v>
      </c>
      <c r="F109" s="53"/>
      <c r="G109" s="17">
        <v>4</v>
      </c>
      <c r="H109" s="17">
        <v>4</v>
      </c>
      <c r="I109" s="20">
        <v>4</v>
      </c>
      <c r="J109" s="20">
        <v>4</v>
      </c>
      <c r="K109" s="20">
        <v>4</v>
      </c>
      <c r="L109" s="20">
        <v>4</v>
      </c>
      <c r="M109" s="20">
        <v>4</v>
      </c>
      <c r="N109" s="20">
        <v>4</v>
      </c>
      <c r="O109" s="20">
        <v>4</v>
      </c>
      <c r="P109" s="20">
        <v>4</v>
      </c>
      <c r="Q109" s="20">
        <v>4</v>
      </c>
      <c r="R109" s="20">
        <v>4</v>
      </c>
      <c r="S109" s="20">
        <v>4</v>
      </c>
      <c r="T109" s="18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</row>
    <row r="110" spans="1:32" x14ac:dyDescent="0.3">
      <c r="A110" s="58"/>
      <c r="B110" s="50"/>
      <c r="C110" s="52" t="s">
        <v>63</v>
      </c>
      <c r="D110" s="52"/>
      <c r="E110" s="53" t="s">
        <v>58</v>
      </c>
      <c r="F110" s="53"/>
      <c r="G110" s="17">
        <v>4</v>
      </c>
      <c r="H110" s="17">
        <v>4</v>
      </c>
      <c r="I110" s="17">
        <v>4</v>
      </c>
      <c r="J110" s="17">
        <v>4</v>
      </c>
      <c r="K110" s="17">
        <v>4</v>
      </c>
      <c r="L110" s="17">
        <v>4</v>
      </c>
      <c r="M110" s="17">
        <v>4</v>
      </c>
      <c r="N110" s="17">
        <v>4</v>
      </c>
      <c r="O110" s="17">
        <v>4</v>
      </c>
      <c r="P110" s="17">
        <v>4</v>
      </c>
      <c r="Q110" s="17">
        <v>4</v>
      </c>
      <c r="R110" s="17">
        <v>4</v>
      </c>
      <c r="S110" s="17">
        <v>4</v>
      </c>
      <c r="T110" s="17">
        <v>4</v>
      </c>
      <c r="U110" s="18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</row>
    <row r="111" spans="1:32" x14ac:dyDescent="0.3">
      <c r="A111" s="58"/>
      <c r="B111" s="50"/>
      <c r="C111" s="52" t="s">
        <v>64</v>
      </c>
      <c r="D111" s="52"/>
      <c r="E111" s="56" t="s">
        <v>58</v>
      </c>
      <c r="F111" s="57"/>
      <c r="G111" s="17">
        <v>4</v>
      </c>
      <c r="H111" s="17">
        <v>4</v>
      </c>
      <c r="I111" s="17">
        <v>4</v>
      </c>
      <c r="J111" s="17">
        <v>4</v>
      </c>
      <c r="K111" s="17">
        <v>4</v>
      </c>
      <c r="L111" s="17">
        <v>4</v>
      </c>
      <c r="M111" s="17">
        <v>4</v>
      </c>
      <c r="N111" s="17">
        <v>4</v>
      </c>
      <c r="O111" s="17">
        <v>4</v>
      </c>
      <c r="P111" s="17">
        <v>4</v>
      </c>
      <c r="Q111" s="17">
        <v>4</v>
      </c>
      <c r="R111" s="17">
        <v>4</v>
      </c>
      <c r="S111" s="17">
        <v>4</v>
      </c>
      <c r="T111" s="17">
        <v>4</v>
      </c>
      <c r="U111" s="17">
        <v>4</v>
      </c>
      <c r="V111" s="17">
        <v>4</v>
      </c>
      <c r="W111" s="18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</row>
    <row r="112" spans="1:32" x14ac:dyDescent="0.3">
      <c r="A112" s="58"/>
      <c r="B112" s="50"/>
      <c r="C112" s="52" t="s">
        <v>65</v>
      </c>
      <c r="D112" s="52"/>
      <c r="E112" s="56" t="s">
        <v>58</v>
      </c>
      <c r="F112" s="57"/>
      <c r="G112" s="17">
        <v>2</v>
      </c>
      <c r="H112" s="17">
        <v>4</v>
      </c>
      <c r="I112" s="17">
        <v>4</v>
      </c>
      <c r="J112" s="17">
        <v>4</v>
      </c>
      <c r="K112" s="17">
        <v>4</v>
      </c>
      <c r="L112" s="17">
        <v>4</v>
      </c>
      <c r="M112" s="17">
        <v>4</v>
      </c>
      <c r="N112" s="17">
        <v>4</v>
      </c>
      <c r="O112" s="17">
        <v>4</v>
      </c>
      <c r="P112" s="17">
        <v>4</v>
      </c>
      <c r="Q112" s="17">
        <v>4</v>
      </c>
      <c r="R112" s="17">
        <v>4</v>
      </c>
      <c r="S112" s="17">
        <v>4</v>
      </c>
      <c r="T112" s="17">
        <v>4</v>
      </c>
      <c r="U112" s="17">
        <v>4</v>
      </c>
      <c r="V112" s="17">
        <v>4</v>
      </c>
      <c r="W112" s="17">
        <v>4</v>
      </c>
      <c r="X112" s="20">
        <v>2</v>
      </c>
      <c r="Y112" s="1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</row>
    <row r="113" spans="1:32" x14ac:dyDescent="0.3">
      <c r="A113" s="58"/>
      <c r="B113" s="50"/>
      <c r="C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19">
        <v>-2</v>
      </c>
      <c r="Y113" s="21"/>
      <c r="Z113" s="23"/>
      <c r="AA113" s="23"/>
      <c r="AB113" s="23"/>
      <c r="AC113" s="23"/>
      <c r="AD113" s="23"/>
      <c r="AE113" s="23"/>
      <c r="AF113" s="22"/>
    </row>
    <row r="114" spans="1:32" x14ac:dyDescent="0.3">
      <c r="A114" s="58"/>
      <c r="B114" s="50"/>
      <c r="C114" s="52" t="s">
        <v>97</v>
      </c>
      <c r="D114" s="52"/>
      <c r="E114" s="56" t="s">
        <v>56</v>
      </c>
      <c r="F114" s="57"/>
      <c r="G114" s="17">
        <v>3</v>
      </c>
      <c r="H114" s="17">
        <v>3</v>
      </c>
      <c r="I114" s="20">
        <v>3</v>
      </c>
      <c r="J114" s="20">
        <v>3</v>
      </c>
      <c r="K114" s="20">
        <v>3</v>
      </c>
      <c r="L114" s="20">
        <v>3</v>
      </c>
      <c r="M114" s="20">
        <v>3</v>
      </c>
      <c r="N114" s="20">
        <v>3</v>
      </c>
      <c r="O114" s="20">
        <v>3</v>
      </c>
      <c r="P114" s="20">
        <v>3</v>
      </c>
      <c r="Q114" s="20">
        <v>3</v>
      </c>
      <c r="R114" s="20">
        <v>3</v>
      </c>
      <c r="S114" s="20">
        <v>3</v>
      </c>
      <c r="T114" s="20">
        <v>3</v>
      </c>
      <c r="U114" s="20">
        <v>3</v>
      </c>
      <c r="V114" s="20">
        <v>3</v>
      </c>
      <c r="W114" s="20">
        <v>3</v>
      </c>
      <c r="X114" s="20">
        <v>3</v>
      </c>
      <c r="Y114" s="20">
        <v>3</v>
      </c>
      <c r="Z114" s="20">
        <v>3</v>
      </c>
      <c r="AA114" s="18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</row>
    <row r="115" spans="1:32" x14ac:dyDescent="0.3">
      <c r="A115" s="58"/>
      <c r="B115" s="50"/>
      <c r="C115" s="52" t="s">
        <v>19</v>
      </c>
      <c r="D115" s="52"/>
      <c r="E115" s="53" t="s">
        <v>35</v>
      </c>
      <c r="F115" s="53"/>
      <c r="G115" s="17">
        <v>6</v>
      </c>
      <c r="H115" s="17">
        <v>5</v>
      </c>
      <c r="I115" s="17">
        <v>5</v>
      </c>
      <c r="J115" s="17">
        <v>5</v>
      </c>
      <c r="K115" s="17">
        <v>5</v>
      </c>
      <c r="L115" s="17">
        <v>5</v>
      </c>
      <c r="M115" s="17">
        <v>5</v>
      </c>
      <c r="N115" s="17">
        <v>5</v>
      </c>
      <c r="O115" s="17">
        <v>5</v>
      </c>
      <c r="P115" s="17">
        <v>5</v>
      </c>
      <c r="Q115" s="17">
        <v>5</v>
      </c>
      <c r="R115" s="17">
        <v>5</v>
      </c>
      <c r="S115" s="17">
        <v>5</v>
      </c>
      <c r="T115" s="17">
        <v>5</v>
      </c>
      <c r="U115" s="17">
        <v>5</v>
      </c>
      <c r="V115" s="17">
        <v>5</v>
      </c>
      <c r="W115" s="17">
        <v>5</v>
      </c>
      <c r="X115" s="17">
        <v>5</v>
      </c>
      <c r="Y115" s="17">
        <v>5</v>
      </c>
      <c r="Z115" s="17">
        <v>5</v>
      </c>
      <c r="AA115" s="29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</row>
    <row r="116" spans="1:32" x14ac:dyDescent="0.3">
      <c r="A116" s="58"/>
      <c r="B116" s="51"/>
      <c r="C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30">
        <v>1</v>
      </c>
      <c r="AA116" s="21"/>
      <c r="AB116" s="23"/>
      <c r="AC116" s="23"/>
      <c r="AD116" s="25"/>
      <c r="AE116" s="25"/>
      <c r="AF116" s="26"/>
    </row>
    <row r="117" spans="1:32" x14ac:dyDescent="0.3">
      <c r="A117" s="58"/>
      <c r="B117" s="49" t="s">
        <v>24</v>
      </c>
      <c r="C117" s="52" t="s">
        <v>22</v>
      </c>
      <c r="D117" s="52"/>
      <c r="E117" s="53" t="s">
        <v>36</v>
      </c>
      <c r="F117" s="53"/>
      <c r="G117" s="17">
        <v>1</v>
      </c>
      <c r="H117" s="17">
        <v>1</v>
      </c>
      <c r="I117" s="20">
        <v>1</v>
      </c>
      <c r="J117" s="20">
        <v>1</v>
      </c>
      <c r="K117" s="20">
        <v>1</v>
      </c>
      <c r="L117" s="20">
        <v>1</v>
      </c>
      <c r="M117" s="20">
        <v>1</v>
      </c>
      <c r="N117" s="18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</row>
    <row r="118" spans="1:32" x14ac:dyDescent="0.3">
      <c r="A118" s="58"/>
      <c r="B118" s="50"/>
      <c r="C118" s="52" t="s">
        <v>23</v>
      </c>
      <c r="D118" s="52"/>
      <c r="E118" s="53" t="s">
        <v>36</v>
      </c>
      <c r="F118" s="53"/>
      <c r="G118" s="17">
        <v>1</v>
      </c>
      <c r="H118" s="17">
        <v>1</v>
      </c>
      <c r="I118" s="20">
        <v>1</v>
      </c>
      <c r="J118" s="20">
        <v>1</v>
      </c>
      <c r="K118" s="20">
        <v>1</v>
      </c>
      <c r="L118" s="20">
        <v>1</v>
      </c>
      <c r="M118" s="20">
        <v>1</v>
      </c>
      <c r="N118" s="18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</row>
    <row r="119" spans="1:32" x14ac:dyDescent="0.3">
      <c r="A119" s="58"/>
      <c r="B119" s="50"/>
      <c r="C119" s="52" t="s">
        <v>103</v>
      </c>
      <c r="D119" s="52"/>
      <c r="E119" s="56" t="s">
        <v>57</v>
      </c>
      <c r="F119" s="57"/>
      <c r="G119" s="17">
        <v>3</v>
      </c>
      <c r="H119" s="17">
        <v>3</v>
      </c>
      <c r="I119" s="20">
        <v>3</v>
      </c>
      <c r="J119" s="20">
        <v>3</v>
      </c>
      <c r="K119" s="20">
        <v>3</v>
      </c>
      <c r="L119" s="20">
        <v>3</v>
      </c>
      <c r="M119" s="20">
        <v>3</v>
      </c>
      <c r="N119" s="18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</row>
    <row r="120" spans="1:32" x14ac:dyDescent="0.3">
      <c r="A120" s="58"/>
      <c r="B120" s="50"/>
      <c r="C120" s="52" t="s">
        <v>104</v>
      </c>
      <c r="D120" s="52"/>
      <c r="E120" s="56" t="s">
        <v>57</v>
      </c>
      <c r="F120" s="57"/>
      <c r="G120" s="17">
        <v>3</v>
      </c>
      <c r="H120" s="17">
        <v>3</v>
      </c>
      <c r="I120" s="20">
        <v>3</v>
      </c>
      <c r="J120" s="20">
        <v>3</v>
      </c>
      <c r="K120" s="20">
        <v>3</v>
      </c>
      <c r="L120" s="20">
        <v>3</v>
      </c>
      <c r="M120" s="20">
        <v>3</v>
      </c>
      <c r="N120" s="20">
        <v>3</v>
      </c>
      <c r="O120" s="18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</row>
    <row r="121" spans="1:32" x14ac:dyDescent="0.3">
      <c r="A121" s="58"/>
      <c r="B121" s="50"/>
      <c r="C121" s="52" t="s">
        <v>66</v>
      </c>
      <c r="D121" s="52"/>
      <c r="E121" s="53" t="s">
        <v>36</v>
      </c>
      <c r="F121" s="53"/>
      <c r="G121" s="17">
        <v>3</v>
      </c>
      <c r="H121" s="17">
        <v>5</v>
      </c>
      <c r="I121" s="17">
        <v>5</v>
      </c>
      <c r="J121" s="17">
        <v>5</v>
      </c>
      <c r="K121" s="17">
        <v>5</v>
      </c>
      <c r="L121" s="17">
        <v>5</v>
      </c>
      <c r="M121" s="17">
        <v>5</v>
      </c>
      <c r="N121" s="17">
        <v>5</v>
      </c>
      <c r="O121" s="17">
        <v>3</v>
      </c>
      <c r="P121" s="18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</row>
    <row r="122" spans="1:32" x14ac:dyDescent="0.3">
      <c r="A122" s="58"/>
      <c r="B122" s="50"/>
      <c r="C122" s="21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19">
        <v>-2</v>
      </c>
      <c r="Q122" s="24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6"/>
    </row>
    <row r="123" spans="1:32" x14ac:dyDescent="0.3">
      <c r="A123" s="58"/>
      <c r="B123" s="50"/>
      <c r="C123" s="52" t="s">
        <v>67</v>
      </c>
      <c r="D123" s="52"/>
      <c r="E123" s="53" t="s">
        <v>36</v>
      </c>
      <c r="F123" s="53"/>
      <c r="G123" s="17">
        <v>3</v>
      </c>
      <c r="H123" s="17">
        <v>5</v>
      </c>
      <c r="I123" s="17">
        <v>5</v>
      </c>
      <c r="J123" s="17">
        <v>5</v>
      </c>
      <c r="K123" s="17">
        <v>5</v>
      </c>
      <c r="L123" s="17">
        <v>5</v>
      </c>
      <c r="M123" s="17">
        <v>5</v>
      </c>
      <c r="N123" s="17">
        <v>5</v>
      </c>
      <c r="O123" s="17">
        <v>5</v>
      </c>
      <c r="P123" s="20">
        <v>3</v>
      </c>
      <c r="Q123" s="18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</row>
    <row r="124" spans="1:32" x14ac:dyDescent="0.3">
      <c r="A124" s="58"/>
      <c r="B124" s="50"/>
      <c r="C124" s="21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19">
        <v>-2</v>
      </c>
      <c r="R124" s="24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6"/>
    </row>
    <row r="125" spans="1:32" x14ac:dyDescent="0.3">
      <c r="A125" s="58"/>
      <c r="B125" s="50"/>
      <c r="C125" s="52" t="s">
        <v>68</v>
      </c>
      <c r="D125" s="52"/>
      <c r="E125" s="53" t="s">
        <v>57</v>
      </c>
      <c r="F125" s="53"/>
      <c r="G125" s="17">
        <v>3</v>
      </c>
      <c r="H125" s="17">
        <v>3</v>
      </c>
      <c r="I125" s="17">
        <v>3</v>
      </c>
      <c r="J125" s="17">
        <v>3</v>
      </c>
      <c r="K125" s="17">
        <v>3</v>
      </c>
      <c r="L125" s="17">
        <v>3</v>
      </c>
      <c r="M125" s="17">
        <v>3</v>
      </c>
      <c r="N125" s="17">
        <v>3</v>
      </c>
      <c r="O125" s="17">
        <v>3</v>
      </c>
      <c r="P125" s="17">
        <v>3</v>
      </c>
      <c r="Q125" s="20">
        <v>2</v>
      </c>
      <c r="R125" s="18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</row>
    <row r="126" spans="1:32" x14ac:dyDescent="0.3">
      <c r="A126" s="58"/>
      <c r="B126" s="50"/>
      <c r="C126" s="52" t="s">
        <v>69</v>
      </c>
      <c r="D126" s="52"/>
      <c r="E126" s="53" t="s">
        <v>57</v>
      </c>
      <c r="F126" s="53"/>
      <c r="G126" s="17">
        <v>3</v>
      </c>
      <c r="H126" s="17">
        <v>3</v>
      </c>
      <c r="I126" s="17">
        <v>3</v>
      </c>
      <c r="J126" s="17">
        <v>3</v>
      </c>
      <c r="K126" s="17">
        <v>3</v>
      </c>
      <c r="L126" s="17">
        <v>3</v>
      </c>
      <c r="M126" s="17">
        <v>3</v>
      </c>
      <c r="N126" s="17">
        <v>3</v>
      </c>
      <c r="O126" s="17">
        <v>3</v>
      </c>
      <c r="P126" s="17">
        <v>3</v>
      </c>
      <c r="Q126" s="17">
        <v>3</v>
      </c>
      <c r="R126" s="18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</row>
    <row r="127" spans="1:32" x14ac:dyDescent="0.3">
      <c r="A127" s="58"/>
      <c r="B127" s="50"/>
      <c r="C127" s="52" t="s">
        <v>70</v>
      </c>
      <c r="D127" s="52"/>
      <c r="E127" s="53" t="s">
        <v>36</v>
      </c>
      <c r="F127" s="53"/>
      <c r="G127" s="17">
        <v>3</v>
      </c>
      <c r="H127" s="17">
        <v>3</v>
      </c>
      <c r="I127" s="20">
        <v>3</v>
      </c>
      <c r="J127" s="20">
        <v>3</v>
      </c>
      <c r="K127" s="20">
        <v>3</v>
      </c>
      <c r="L127" s="20">
        <v>3</v>
      </c>
      <c r="M127" s="20">
        <v>3</v>
      </c>
      <c r="N127" s="20">
        <v>3</v>
      </c>
      <c r="O127" s="20">
        <v>3</v>
      </c>
      <c r="P127" s="20">
        <v>3</v>
      </c>
      <c r="Q127" s="20">
        <v>3</v>
      </c>
      <c r="R127" s="20">
        <v>3</v>
      </c>
      <c r="S127" s="18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</row>
    <row r="128" spans="1:32" x14ac:dyDescent="0.3">
      <c r="A128" s="58"/>
      <c r="B128" s="50"/>
      <c r="C128" s="52" t="s">
        <v>71</v>
      </c>
      <c r="D128" s="52"/>
      <c r="E128" s="53" t="s">
        <v>36</v>
      </c>
      <c r="F128" s="53"/>
      <c r="G128" s="17">
        <v>3</v>
      </c>
      <c r="H128" s="17">
        <v>3</v>
      </c>
      <c r="I128" s="17">
        <v>3</v>
      </c>
      <c r="J128" s="17">
        <v>3</v>
      </c>
      <c r="K128" s="17">
        <v>3</v>
      </c>
      <c r="L128" s="17">
        <v>3</v>
      </c>
      <c r="M128" s="17">
        <v>3</v>
      </c>
      <c r="N128" s="17">
        <v>3</v>
      </c>
      <c r="O128" s="17">
        <v>3</v>
      </c>
      <c r="P128" s="17">
        <v>3</v>
      </c>
      <c r="Q128" s="17">
        <v>3</v>
      </c>
      <c r="R128" s="17">
        <v>3</v>
      </c>
      <c r="S128" s="18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</row>
    <row r="129" spans="1:32" x14ac:dyDescent="0.3">
      <c r="A129" s="58"/>
      <c r="B129" s="50"/>
      <c r="C129" s="52" t="s">
        <v>72</v>
      </c>
      <c r="D129" s="52"/>
      <c r="E129" s="53" t="s">
        <v>57</v>
      </c>
      <c r="F129" s="53"/>
      <c r="G129" s="17">
        <v>4</v>
      </c>
      <c r="H129" s="17">
        <v>3</v>
      </c>
      <c r="I129" s="17">
        <v>3</v>
      </c>
      <c r="J129" s="17">
        <v>3</v>
      </c>
      <c r="K129" s="17">
        <v>3</v>
      </c>
      <c r="L129" s="17">
        <v>3</v>
      </c>
      <c r="M129" s="17">
        <v>3</v>
      </c>
      <c r="N129" s="17">
        <v>3</v>
      </c>
      <c r="O129" s="17">
        <v>3</v>
      </c>
      <c r="P129" s="17">
        <v>3</v>
      </c>
      <c r="Q129" s="17">
        <v>3</v>
      </c>
      <c r="R129" s="17">
        <v>3</v>
      </c>
      <c r="S129" s="17">
        <v>3</v>
      </c>
      <c r="T129" s="29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</row>
    <row r="130" spans="1:32" x14ac:dyDescent="0.3">
      <c r="A130" s="58"/>
      <c r="B130" s="50"/>
      <c r="C130" s="21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30">
        <v>1</v>
      </c>
      <c r="T130" s="21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2"/>
    </row>
    <row r="131" spans="1:32" x14ac:dyDescent="0.3">
      <c r="A131" s="58"/>
      <c r="B131" s="50"/>
      <c r="C131" s="52" t="s">
        <v>73</v>
      </c>
      <c r="D131" s="52"/>
      <c r="E131" s="53" t="s">
        <v>57</v>
      </c>
      <c r="F131" s="53"/>
      <c r="G131" s="17">
        <v>4</v>
      </c>
      <c r="H131" s="17">
        <v>4</v>
      </c>
      <c r="I131" s="17">
        <v>4</v>
      </c>
      <c r="J131" s="17">
        <v>4</v>
      </c>
      <c r="K131" s="17">
        <v>4</v>
      </c>
      <c r="L131" s="17">
        <v>4</v>
      </c>
      <c r="M131" s="17">
        <v>4</v>
      </c>
      <c r="N131" s="17">
        <v>4</v>
      </c>
      <c r="O131" s="17">
        <v>4</v>
      </c>
      <c r="P131" s="17">
        <v>4</v>
      </c>
      <c r="Q131" s="17">
        <v>4</v>
      </c>
      <c r="R131" s="17">
        <v>4</v>
      </c>
      <c r="S131" s="17">
        <v>4</v>
      </c>
      <c r="T131" s="18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</row>
    <row r="132" spans="1:32" x14ac:dyDescent="0.3">
      <c r="A132" s="58"/>
      <c r="B132" s="50"/>
      <c r="C132" s="52" t="s">
        <v>74</v>
      </c>
      <c r="D132" s="52"/>
      <c r="E132" s="56" t="s">
        <v>36</v>
      </c>
      <c r="F132" s="57"/>
      <c r="G132" s="17">
        <v>3</v>
      </c>
      <c r="H132" s="17">
        <v>3</v>
      </c>
      <c r="I132" s="17">
        <v>3</v>
      </c>
      <c r="J132" s="17">
        <v>3</v>
      </c>
      <c r="K132" s="17">
        <v>3</v>
      </c>
      <c r="L132" s="17">
        <v>3</v>
      </c>
      <c r="M132" s="17">
        <v>3</v>
      </c>
      <c r="N132" s="17">
        <v>3</v>
      </c>
      <c r="O132" s="17">
        <v>3</v>
      </c>
      <c r="P132" s="17">
        <v>3</v>
      </c>
      <c r="Q132" s="17">
        <v>3</v>
      </c>
      <c r="R132" s="17">
        <v>3</v>
      </c>
      <c r="S132" s="17">
        <v>3</v>
      </c>
      <c r="T132" s="17">
        <v>3</v>
      </c>
      <c r="U132" s="17">
        <v>3</v>
      </c>
      <c r="V132" s="18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</row>
    <row r="133" spans="1:32" x14ac:dyDescent="0.3">
      <c r="A133" s="58"/>
      <c r="B133" s="50"/>
      <c r="C133" s="52" t="s">
        <v>75</v>
      </c>
      <c r="D133" s="52"/>
      <c r="E133" s="56" t="s">
        <v>36</v>
      </c>
      <c r="F133" s="57"/>
      <c r="G133" s="17">
        <v>3</v>
      </c>
      <c r="H133" s="17">
        <v>3</v>
      </c>
      <c r="I133" s="17">
        <v>3</v>
      </c>
      <c r="J133" s="17">
        <v>3</v>
      </c>
      <c r="K133" s="17">
        <v>3</v>
      </c>
      <c r="L133" s="17">
        <v>3</v>
      </c>
      <c r="M133" s="17">
        <v>3</v>
      </c>
      <c r="N133" s="17">
        <v>3</v>
      </c>
      <c r="O133" s="17">
        <v>3</v>
      </c>
      <c r="P133" s="17">
        <v>3</v>
      </c>
      <c r="Q133" s="17">
        <v>3</v>
      </c>
      <c r="R133" s="17">
        <v>3</v>
      </c>
      <c r="S133" s="17">
        <v>3</v>
      </c>
      <c r="T133" s="17">
        <v>3</v>
      </c>
      <c r="U133" s="17">
        <v>3</v>
      </c>
      <c r="V133" s="18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</row>
    <row r="134" spans="1:32" x14ac:dyDescent="0.3">
      <c r="A134" s="58"/>
      <c r="B134" s="50"/>
      <c r="C134" s="52" t="s">
        <v>76</v>
      </c>
      <c r="D134" s="52"/>
      <c r="E134" s="56" t="s">
        <v>36</v>
      </c>
      <c r="F134" s="57"/>
      <c r="G134" s="17">
        <v>4</v>
      </c>
      <c r="H134" s="17">
        <v>3</v>
      </c>
      <c r="I134" s="20">
        <v>3</v>
      </c>
      <c r="J134" s="20">
        <v>3</v>
      </c>
      <c r="K134" s="20">
        <v>3</v>
      </c>
      <c r="L134" s="20">
        <v>3</v>
      </c>
      <c r="M134" s="20">
        <v>3</v>
      </c>
      <c r="N134" s="20">
        <v>3</v>
      </c>
      <c r="O134" s="20">
        <v>3</v>
      </c>
      <c r="P134" s="20">
        <v>3</v>
      </c>
      <c r="Q134" s="20">
        <v>3</v>
      </c>
      <c r="R134" s="20">
        <v>3</v>
      </c>
      <c r="S134" s="20">
        <v>3</v>
      </c>
      <c r="T134" s="20">
        <v>3</v>
      </c>
      <c r="U134" s="20">
        <v>3</v>
      </c>
      <c r="V134" s="20">
        <v>3</v>
      </c>
      <c r="W134" s="20">
        <v>3</v>
      </c>
      <c r="X134" s="20">
        <v>3</v>
      </c>
      <c r="Y134" s="1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</row>
    <row r="135" spans="1:32" x14ac:dyDescent="0.3">
      <c r="A135" s="58"/>
      <c r="B135" s="50"/>
      <c r="C135" s="52" t="s">
        <v>77</v>
      </c>
      <c r="D135" s="52"/>
      <c r="E135" s="56" t="s">
        <v>36</v>
      </c>
      <c r="F135" s="57"/>
      <c r="G135" s="17">
        <v>8</v>
      </c>
      <c r="H135" s="17">
        <v>3</v>
      </c>
      <c r="I135" s="20">
        <v>3</v>
      </c>
      <c r="J135" s="20">
        <v>3</v>
      </c>
      <c r="K135" s="20">
        <v>3</v>
      </c>
      <c r="L135" s="20">
        <v>3</v>
      </c>
      <c r="M135" s="20">
        <v>3</v>
      </c>
      <c r="N135" s="20">
        <v>3</v>
      </c>
      <c r="O135" s="20">
        <v>3</v>
      </c>
      <c r="P135" s="20">
        <v>3</v>
      </c>
      <c r="Q135" s="20">
        <v>3</v>
      </c>
      <c r="R135" s="20">
        <v>3</v>
      </c>
      <c r="S135" s="20">
        <v>3</v>
      </c>
      <c r="T135" s="20">
        <v>3</v>
      </c>
      <c r="U135" s="20">
        <v>3</v>
      </c>
      <c r="V135" s="20">
        <v>3</v>
      </c>
      <c r="W135" s="20">
        <v>3</v>
      </c>
      <c r="X135" s="20">
        <v>3</v>
      </c>
      <c r="Y135" s="29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</row>
    <row r="136" spans="1:32" x14ac:dyDescent="0.3">
      <c r="A136" s="58"/>
      <c r="B136" s="50"/>
      <c r="C136" s="21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31">
        <v>5</v>
      </c>
      <c r="Y136" s="21"/>
      <c r="Z136" s="23"/>
      <c r="AA136" s="23"/>
      <c r="AB136" s="25"/>
      <c r="AC136" s="25"/>
      <c r="AD136" s="25"/>
      <c r="AE136" s="25"/>
      <c r="AF136" s="26"/>
    </row>
    <row r="137" spans="1:32" x14ac:dyDescent="0.3">
      <c r="A137" s="58"/>
      <c r="B137" s="50"/>
      <c r="C137" s="52" t="s">
        <v>105</v>
      </c>
      <c r="D137" s="52"/>
      <c r="E137" s="56" t="s">
        <v>57</v>
      </c>
      <c r="F137" s="57"/>
      <c r="G137" s="17">
        <v>3</v>
      </c>
      <c r="H137" s="17">
        <v>3</v>
      </c>
      <c r="I137" s="20">
        <v>3</v>
      </c>
      <c r="J137" s="20">
        <v>3</v>
      </c>
      <c r="K137" s="20">
        <v>3</v>
      </c>
      <c r="L137" s="20">
        <v>3</v>
      </c>
      <c r="M137" s="20">
        <v>3</v>
      </c>
      <c r="N137" s="20">
        <v>3</v>
      </c>
      <c r="O137" s="20">
        <v>3</v>
      </c>
      <c r="P137" s="20">
        <v>3</v>
      </c>
      <c r="Q137" s="20">
        <v>3</v>
      </c>
      <c r="R137" s="20">
        <v>3</v>
      </c>
      <c r="S137" s="20">
        <v>3</v>
      </c>
      <c r="T137" s="20">
        <v>3</v>
      </c>
      <c r="U137" s="20">
        <v>3</v>
      </c>
      <c r="V137" s="20">
        <v>3</v>
      </c>
      <c r="W137" s="20">
        <v>3</v>
      </c>
      <c r="X137" s="20">
        <v>3</v>
      </c>
      <c r="Y137" s="20">
        <v>3</v>
      </c>
      <c r="Z137" s="18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</row>
    <row r="138" spans="1:32" x14ac:dyDescent="0.3">
      <c r="A138" s="58"/>
      <c r="B138" s="51"/>
      <c r="C138" s="52" t="s">
        <v>106</v>
      </c>
      <c r="D138" s="52"/>
      <c r="E138" s="56" t="s">
        <v>57</v>
      </c>
      <c r="F138" s="57"/>
      <c r="G138" s="17">
        <v>3</v>
      </c>
      <c r="H138" s="17">
        <v>3</v>
      </c>
      <c r="I138" s="20">
        <v>3</v>
      </c>
      <c r="J138" s="20">
        <v>3</v>
      </c>
      <c r="K138" s="20">
        <v>3</v>
      </c>
      <c r="L138" s="20">
        <v>3</v>
      </c>
      <c r="M138" s="20">
        <v>3</v>
      </c>
      <c r="N138" s="20">
        <v>3</v>
      </c>
      <c r="O138" s="20">
        <v>3</v>
      </c>
      <c r="P138" s="20">
        <v>3</v>
      </c>
      <c r="Q138" s="20">
        <v>3</v>
      </c>
      <c r="R138" s="20">
        <v>3</v>
      </c>
      <c r="S138" s="20">
        <v>3</v>
      </c>
      <c r="T138" s="20">
        <v>3</v>
      </c>
      <c r="U138" s="20">
        <v>3</v>
      </c>
      <c r="V138" s="20">
        <v>3</v>
      </c>
      <c r="W138" s="20">
        <v>3</v>
      </c>
      <c r="X138" s="20">
        <v>3</v>
      </c>
      <c r="Y138" s="20">
        <v>3</v>
      </c>
      <c r="Z138" s="20">
        <v>3</v>
      </c>
      <c r="AA138" s="18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</row>
    <row r="139" spans="1:32" x14ac:dyDescent="0.3">
      <c r="A139" s="58"/>
      <c r="B139" s="58" t="s">
        <v>26</v>
      </c>
      <c r="C139" s="52" t="s">
        <v>25</v>
      </c>
      <c r="D139" s="52"/>
      <c r="E139" s="53" t="s">
        <v>55</v>
      </c>
      <c r="F139" s="53"/>
      <c r="G139" s="17">
        <v>0.5</v>
      </c>
      <c r="H139" s="17">
        <v>0.5</v>
      </c>
      <c r="I139" s="17">
        <v>0.5</v>
      </c>
      <c r="J139" s="17">
        <v>0.5</v>
      </c>
      <c r="K139" s="17">
        <v>0.5</v>
      </c>
      <c r="L139" s="17">
        <v>0.5</v>
      </c>
      <c r="M139" s="17">
        <v>0.5</v>
      </c>
      <c r="N139" s="18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</row>
    <row r="140" spans="1:32" x14ac:dyDescent="0.3">
      <c r="A140" s="58"/>
      <c r="B140" s="58"/>
      <c r="C140" s="59" t="s">
        <v>98</v>
      </c>
      <c r="D140" s="60"/>
      <c r="E140" s="56" t="s">
        <v>56</v>
      </c>
      <c r="F140" s="57"/>
      <c r="G140" s="17">
        <v>1.5</v>
      </c>
      <c r="H140" s="17">
        <v>1.5</v>
      </c>
      <c r="I140" s="17">
        <v>1.5</v>
      </c>
      <c r="J140" s="17">
        <v>1.5</v>
      </c>
      <c r="K140" s="17">
        <v>1.5</v>
      </c>
      <c r="L140" s="17">
        <v>1.5</v>
      </c>
      <c r="M140" s="17">
        <v>1.5</v>
      </c>
      <c r="N140" s="17">
        <v>1.5</v>
      </c>
      <c r="O140" s="18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</row>
    <row r="141" spans="1:32" x14ac:dyDescent="0.3">
      <c r="A141" s="58"/>
      <c r="B141" s="58"/>
      <c r="C141" s="52" t="s">
        <v>78</v>
      </c>
      <c r="D141" s="52"/>
      <c r="E141" s="53" t="s">
        <v>55</v>
      </c>
      <c r="F141" s="53"/>
      <c r="G141" s="17">
        <v>1</v>
      </c>
      <c r="H141" s="17">
        <v>2</v>
      </c>
      <c r="I141" s="17">
        <v>2</v>
      </c>
      <c r="J141" s="17">
        <v>2</v>
      </c>
      <c r="K141" s="17">
        <v>2</v>
      </c>
      <c r="L141" s="17">
        <v>2</v>
      </c>
      <c r="M141" s="17">
        <v>2</v>
      </c>
      <c r="N141" s="17">
        <v>2</v>
      </c>
      <c r="O141" s="17">
        <v>2</v>
      </c>
      <c r="P141" s="20">
        <v>1</v>
      </c>
      <c r="Q141" s="18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</row>
    <row r="142" spans="1:32" x14ac:dyDescent="0.3">
      <c r="A142" s="58"/>
      <c r="B142" s="58"/>
      <c r="C142" s="21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19">
        <v>-1</v>
      </c>
      <c r="R142" s="24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6"/>
    </row>
    <row r="143" spans="1:32" x14ac:dyDescent="0.3">
      <c r="A143" s="58"/>
      <c r="B143" s="58"/>
      <c r="C143" s="52" t="s">
        <v>79</v>
      </c>
      <c r="D143" s="52"/>
      <c r="E143" s="53" t="s">
        <v>55</v>
      </c>
      <c r="F143" s="53"/>
      <c r="G143" s="17">
        <v>1.5</v>
      </c>
      <c r="H143" s="17">
        <v>1.5</v>
      </c>
      <c r="I143" s="17">
        <v>1.5</v>
      </c>
      <c r="J143" s="17">
        <v>1.5</v>
      </c>
      <c r="K143" s="17">
        <v>1.5</v>
      </c>
      <c r="L143" s="17">
        <v>1.5</v>
      </c>
      <c r="M143" s="17">
        <v>1.5</v>
      </c>
      <c r="N143" s="17">
        <v>1.5</v>
      </c>
      <c r="O143" s="17">
        <v>1.5</v>
      </c>
      <c r="P143" s="17">
        <v>1.5</v>
      </c>
      <c r="Q143" s="17">
        <v>1.5</v>
      </c>
      <c r="R143" s="18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</row>
    <row r="144" spans="1:32" x14ac:dyDescent="0.3">
      <c r="A144" s="58"/>
      <c r="B144" s="58"/>
      <c r="C144" s="52" t="s">
        <v>80</v>
      </c>
      <c r="D144" s="52"/>
      <c r="E144" s="53" t="s">
        <v>56</v>
      </c>
      <c r="F144" s="53"/>
      <c r="G144" s="17">
        <v>2.5</v>
      </c>
      <c r="H144" s="17">
        <v>2.5</v>
      </c>
      <c r="I144" s="17">
        <v>2.5</v>
      </c>
      <c r="J144" s="17">
        <v>2.5</v>
      </c>
      <c r="K144" s="17">
        <v>2.5</v>
      </c>
      <c r="L144" s="17">
        <v>2.5</v>
      </c>
      <c r="M144" s="17">
        <v>2.5</v>
      </c>
      <c r="N144" s="17">
        <v>2.5</v>
      </c>
      <c r="O144" s="17">
        <v>2.5</v>
      </c>
      <c r="P144" s="17">
        <v>2.5</v>
      </c>
      <c r="Q144" s="17">
        <v>2.5</v>
      </c>
      <c r="R144" s="17">
        <v>2.5</v>
      </c>
      <c r="S144" s="17">
        <v>2.5</v>
      </c>
      <c r="T144" s="18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</row>
    <row r="145" spans="1:32" x14ac:dyDescent="0.3">
      <c r="A145" s="58"/>
      <c r="B145" s="58"/>
      <c r="C145" s="52" t="s">
        <v>81</v>
      </c>
      <c r="D145" s="52"/>
      <c r="E145" s="56" t="s">
        <v>58</v>
      </c>
      <c r="F145" s="57"/>
      <c r="G145" s="17">
        <v>2.5</v>
      </c>
      <c r="H145" s="17">
        <v>2.5</v>
      </c>
      <c r="I145" s="17">
        <v>2.5</v>
      </c>
      <c r="J145" s="17">
        <v>2.5</v>
      </c>
      <c r="K145" s="17">
        <v>2.5</v>
      </c>
      <c r="L145" s="17">
        <v>2.5</v>
      </c>
      <c r="M145" s="17">
        <v>2.5</v>
      </c>
      <c r="N145" s="17">
        <v>2.5</v>
      </c>
      <c r="O145" s="17">
        <v>2.5</v>
      </c>
      <c r="P145" s="17">
        <v>2.5</v>
      </c>
      <c r="Q145" s="17">
        <v>2.5</v>
      </c>
      <c r="R145" s="17">
        <v>2.5</v>
      </c>
      <c r="S145" s="17">
        <v>2.5</v>
      </c>
      <c r="T145" s="17">
        <v>2.5</v>
      </c>
      <c r="U145" s="17">
        <v>2.5</v>
      </c>
      <c r="V145" s="18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</row>
    <row r="146" spans="1:32" x14ac:dyDescent="0.3">
      <c r="A146" s="58"/>
      <c r="B146" s="58"/>
      <c r="C146" s="52" t="s">
        <v>82</v>
      </c>
      <c r="D146" s="52"/>
      <c r="E146" s="56" t="s">
        <v>58</v>
      </c>
      <c r="F146" s="57"/>
      <c r="G146" s="17">
        <v>2.5</v>
      </c>
      <c r="H146" s="17">
        <v>2.5</v>
      </c>
      <c r="I146" s="17">
        <v>2.5</v>
      </c>
      <c r="J146" s="17">
        <v>2.5</v>
      </c>
      <c r="K146" s="17">
        <v>2.5</v>
      </c>
      <c r="L146" s="17">
        <v>2.5</v>
      </c>
      <c r="M146" s="17">
        <v>2.5</v>
      </c>
      <c r="N146" s="17">
        <v>2.5</v>
      </c>
      <c r="O146" s="17">
        <v>2.5</v>
      </c>
      <c r="P146" s="17">
        <v>2.5</v>
      </c>
      <c r="Q146" s="17">
        <v>2.5</v>
      </c>
      <c r="R146" s="17">
        <v>2.5</v>
      </c>
      <c r="S146" s="17">
        <v>2.5</v>
      </c>
      <c r="T146" s="17">
        <v>2.5</v>
      </c>
      <c r="U146" s="17">
        <v>2.5</v>
      </c>
      <c r="V146" s="17">
        <v>2.5</v>
      </c>
      <c r="W146" s="17">
        <v>2.5</v>
      </c>
      <c r="X146" s="18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</row>
    <row r="147" spans="1:32" x14ac:dyDescent="0.3">
      <c r="A147" s="58"/>
      <c r="B147" s="58"/>
      <c r="C147" s="52" t="s">
        <v>83</v>
      </c>
      <c r="D147" s="52"/>
      <c r="E147" s="56" t="s">
        <v>58</v>
      </c>
      <c r="F147" s="57"/>
      <c r="G147" s="17">
        <v>1.5</v>
      </c>
      <c r="H147" s="17">
        <v>2.5</v>
      </c>
      <c r="I147" s="17">
        <v>2.5</v>
      </c>
      <c r="J147" s="17">
        <v>2.5</v>
      </c>
      <c r="K147" s="17">
        <v>2.5</v>
      </c>
      <c r="L147" s="17">
        <v>2.5</v>
      </c>
      <c r="M147" s="17">
        <v>2.5</v>
      </c>
      <c r="N147" s="17">
        <v>2.5</v>
      </c>
      <c r="O147" s="17">
        <v>2.5</v>
      </c>
      <c r="P147" s="17">
        <v>2.5</v>
      </c>
      <c r="Q147" s="17">
        <v>2.5</v>
      </c>
      <c r="R147" s="17">
        <v>2.5</v>
      </c>
      <c r="S147" s="17">
        <v>2.5</v>
      </c>
      <c r="T147" s="17">
        <v>2.5</v>
      </c>
      <c r="U147" s="17">
        <v>2.5</v>
      </c>
      <c r="V147" s="17">
        <v>2.5</v>
      </c>
      <c r="W147" s="17">
        <v>2.5</v>
      </c>
      <c r="X147" s="17">
        <v>2.5</v>
      </c>
      <c r="Y147" s="17">
        <v>1.5</v>
      </c>
      <c r="Z147" s="18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</row>
    <row r="148" spans="1:32" x14ac:dyDescent="0.3">
      <c r="A148" s="58"/>
      <c r="B148" s="58"/>
      <c r="C148" s="21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19">
        <v>-1</v>
      </c>
      <c r="Z148" s="21"/>
      <c r="AA148" s="23"/>
      <c r="AB148" s="25"/>
      <c r="AC148" s="25"/>
      <c r="AD148" s="25"/>
      <c r="AE148" s="25"/>
      <c r="AF148" s="26"/>
    </row>
    <row r="149" spans="1:32" x14ac:dyDescent="0.3">
      <c r="A149" s="58"/>
      <c r="B149" s="58"/>
      <c r="C149" s="61" t="s">
        <v>99</v>
      </c>
      <c r="D149" s="62"/>
      <c r="E149" s="56" t="s">
        <v>56</v>
      </c>
      <c r="F149" s="57"/>
      <c r="G149" s="17">
        <v>1.5</v>
      </c>
      <c r="H149" s="17">
        <v>1.5</v>
      </c>
      <c r="I149" s="17">
        <v>1.5</v>
      </c>
      <c r="J149" s="17">
        <v>1.5</v>
      </c>
      <c r="K149" s="17">
        <v>1.5</v>
      </c>
      <c r="L149" s="17">
        <v>1.5</v>
      </c>
      <c r="M149" s="17">
        <v>1.5</v>
      </c>
      <c r="N149" s="17">
        <v>1.5</v>
      </c>
      <c r="O149" s="17">
        <v>1.5</v>
      </c>
      <c r="P149" s="17">
        <v>1.5</v>
      </c>
      <c r="Q149" s="17">
        <v>1.5</v>
      </c>
      <c r="R149" s="17">
        <v>1.5</v>
      </c>
      <c r="S149" s="17">
        <v>1.5</v>
      </c>
      <c r="T149" s="17">
        <v>1.5</v>
      </c>
      <c r="U149" s="17">
        <v>1.5</v>
      </c>
      <c r="V149" s="17">
        <v>1.5</v>
      </c>
      <c r="W149" s="17">
        <v>1.5</v>
      </c>
      <c r="X149" s="17">
        <v>1.5</v>
      </c>
      <c r="Y149" s="17">
        <v>1.5</v>
      </c>
      <c r="Z149" s="17">
        <v>1.5</v>
      </c>
      <c r="AA149" s="17">
        <v>1.5</v>
      </c>
      <c r="AB149" s="18">
        <v>0</v>
      </c>
      <c r="AC149" s="20">
        <v>0</v>
      </c>
      <c r="AD149" s="20">
        <v>0</v>
      </c>
      <c r="AE149" s="20">
        <v>0</v>
      </c>
      <c r="AF149" s="20">
        <v>0</v>
      </c>
    </row>
    <row r="150" spans="1:32" x14ac:dyDescent="0.3">
      <c r="A150" s="58"/>
      <c r="B150" s="49" t="s">
        <v>28</v>
      </c>
      <c r="C150" s="52" t="s">
        <v>27</v>
      </c>
      <c r="D150" s="52"/>
      <c r="E150" s="53" t="s">
        <v>36</v>
      </c>
      <c r="F150" s="53"/>
      <c r="G150" s="17">
        <v>1</v>
      </c>
      <c r="H150" s="17">
        <v>1</v>
      </c>
      <c r="I150" s="20">
        <v>1</v>
      </c>
      <c r="J150" s="20">
        <v>1</v>
      </c>
      <c r="K150" s="20">
        <v>1</v>
      </c>
      <c r="L150" s="20">
        <v>1</v>
      </c>
      <c r="M150" s="20">
        <v>1</v>
      </c>
      <c r="N150" s="18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</row>
    <row r="151" spans="1:32" x14ac:dyDescent="0.3">
      <c r="A151" s="58"/>
      <c r="B151" s="50"/>
      <c r="C151" s="59" t="s">
        <v>107</v>
      </c>
      <c r="D151" s="60"/>
      <c r="E151" s="56" t="s">
        <v>57</v>
      </c>
      <c r="F151" s="57"/>
      <c r="G151" s="17">
        <v>3</v>
      </c>
      <c r="H151" s="17">
        <v>3</v>
      </c>
      <c r="I151" s="17">
        <v>3</v>
      </c>
      <c r="J151" s="17">
        <v>3</v>
      </c>
      <c r="K151" s="17">
        <v>3</v>
      </c>
      <c r="L151" s="17">
        <v>3</v>
      </c>
      <c r="M151" s="17">
        <v>3</v>
      </c>
      <c r="N151" s="17">
        <v>3</v>
      </c>
      <c r="O151" s="18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</row>
    <row r="152" spans="1:32" x14ac:dyDescent="0.3">
      <c r="A152" s="58"/>
      <c r="B152" s="50"/>
      <c r="C152" s="52" t="s">
        <v>84</v>
      </c>
      <c r="D152" s="52"/>
      <c r="E152" s="53" t="s">
        <v>36</v>
      </c>
      <c r="F152" s="53"/>
      <c r="G152" s="17">
        <v>4</v>
      </c>
      <c r="H152" s="17">
        <v>4</v>
      </c>
      <c r="I152" s="17">
        <v>4</v>
      </c>
      <c r="J152" s="17">
        <v>4</v>
      </c>
      <c r="K152" s="17">
        <v>4</v>
      </c>
      <c r="L152" s="17">
        <v>4</v>
      </c>
      <c r="M152" s="17">
        <v>4</v>
      </c>
      <c r="N152" s="17">
        <v>4</v>
      </c>
      <c r="O152" s="17">
        <v>4</v>
      </c>
      <c r="P152" s="17">
        <v>4</v>
      </c>
      <c r="Q152" s="17">
        <v>4</v>
      </c>
      <c r="R152" s="18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</row>
    <row r="153" spans="1:32" x14ac:dyDescent="0.3">
      <c r="A153" s="58"/>
      <c r="B153" s="50"/>
      <c r="C153" s="52" t="s">
        <v>85</v>
      </c>
      <c r="D153" s="52"/>
      <c r="E153" s="53" t="s">
        <v>57</v>
      </c>
      <c r="F153" s="53"/>
      <c r="G153" s="17">
        <v>4</v>
      </c>
      <c r="H153" s="17">
        <v>6</v>
      </c>
      <c r="I153" s="17">
        <v>6</v>
      </c>
      <c r="J153" s="17">
        <v>6</v>
      </c>
      <c r="K153" s="17">
        <v>6</v>
      </c>
      <c r="L153" s="17">
        <v>6</v>
      </c>
      <c r="M153" s="17">
        <v>6</v>
      </c>
      <c r="N153" s="17">
        <v>6</v>
      </c>
      <c r="O153" s="17">
        <v>6</v>
      </c>
      <c r="P153" s="17">
        <v>6</v>
      </c>
      <c r="Q153" s="20">
        <v>4</v>
      </c>
      <c r="R153" s="18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</row>
    <row r="154" spans="1:32" x14ac:dyDescent="0.3">
      <c r="A154" s="58"/>
      <c r="B154" s="50"/>
      <c r="C154" s="21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19">
        <v>-2</v>
      </c>
      <c r="R154" s="21"/>
      <c r="S154" s="23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6"/>
    </row>
    <row r="155" spans="1:32" x14ac:dyDescent="0.3">
      <c r="A155" s="58"/>
      <c r="B155" s="50"/>
      <c r="C155" s="52" t="s">
        <v>86</v>
      </c>
      <c r="D155" s="52"/>
      <c r="E155" s="53" t="s">
        <v>36</v>
      </c>
      <c r="F155" s="53"/>
      <c r="G155" s="17">
        <v>5</v>
      </c>
      <c r="H155" s="17">
        <v>3</v>
      </c>
      <c r="I155" s="17">
        <v>3</v>
      </c>
      <c r="J155" s="17">
        <v>3</v>
      </c>
      <c r="K155" s="17">
        <v>3</v>
      </c>
      <c r="L155" s="17">
        <v>3</v>
      </c>
      <c r="M155" s="17">
        <v>3</v>
      </c>
      <c r="N155" s="17">
        <v>3</v>
      </c>
      <c r="O155" s="17">
        <v>3</v>
      </c>
      <c r="P155" s="17">
        <v>3</v>
      </c>
      <c r="Q155" s="17">
        <v>3</v>
      </c>
      <c r="R155" s="17">
        <v>3</v>
      </c>
      <c r="S155" s="17">
        <v>3</v>
      </c>
      <c r="T155" s="29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</row>
    <row r="156" spans="1:32" x14ac:dyDescent="0.3">
      <c r="A156" s="58"/>
      <c r="B156" s="50"/>
      <c r="C156" s="21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30">
        <v>2</v>
      </c>
      <c r="U156" s="24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6"/>
    </row>
    <row r="157" spans="1:32" x14ac:dyDescent="0.3">
      <c r="A157" s="58"/>
      <c r="B157" s="50"/>
      <c r="C157" s="52" t="s">
        <v>87</v>
      </c>
      <c r="D157" s="52"/>
      <c r="E157" s="53" t="s">
        <v>57</v>
      </c>
      <c r="F157" s="53"/>
      <c r="G157" s="17">
        <v>4</v>
      </c>
      <c r="H157" s="17">
        <v>4</v>
      </c>
      <c r="I157" s="17">
        <v>4</v>
      </c>
      <c r="J157" s="17">
        <v>4</v>
      </c>
      <c r="K157" s="17">
        <v>4</v>
      </c>
      <c r="L157" s="17">
        <v>4</v>
      </c>
      <c r="M157" s="17">
        <v>4</v>
      </c>
      <c r="N157" s="17">
        <v>4</v>
      </c>
      <c r="O157" s="17">
        <v>4</v>
      </c>
      <c r="P157" s="17">
        <v>4</v>
      </c>
      <c r="Q157" s="17">
        <v>4</v>
      </c>
      <c r="R157" s="17">
        <v>4</v>
      </c>
      <c r="S157" s="17">
        <v>4</v>
      </c>
      <c r="T157" s="17">
        <v>4</v>
      </c>
      <c r="U157" s="17">
        <v>4</v>
      </c>
      <c r="V157" s="18">
        <v>0</v>
      </c>
      <c r="W157" s="20">
        <v>0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</row>
    <row r="158" spans="1:32" x14ac:dyDescent="0.3">
      <c r="A158" s="58"/>
      <c r="B158" s="50"/>
      <c r="C158" s="52" t="s">
        <v>88</v>
      </c>
      <c r="D158" s="52"/>
      <c r="E158" s="56" t="s">
        <v>36</v>
      </c>
      <c r="F158" s="57"/>
      <c r="G158" s="17">
        <v>4</v>
      </c>
      <c r="H158" s="17">
        <v>4</v>
      </c>
      <c r="I158" s="17">
        <v>4</v>
      </c>
      <c r="J158" s="17">
        <v>4</v>
      </c>
      <c r="K158" s="17">
        <v>4</v>
      </c>
      <c r="L158" s="17">
        <v>4</v>
      </c>
      <c r="M158" s="17">
        <v>4</v>
      </c>
      <c r="N158" s="17">
        <v>4</v>
      </c>
      <c r="O158" s="17">
        <v>4</v>
      </c>
      <c r="P158" s="17">
        <v>4</v>
      </c>
      <c r="Q158" s="17">
        <v>4</v>
      </c>
      <c r="R158" s="17">
        <v>4</v>
      </c>
      <c r="S158" s="17">
        <v>4</v>
      </c>
      <c r="T158" s="17">
        <v>4</v>
      </c>
      <c r="U158" s="17">
        <v>4</v>
      </c>
      <c r="V158" s="17">
        <v>4</v>
      </c>
      <c r="W158" s="17">
        <v>4</v>
      </c>
      <c r="X158" s="18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</row>
    <row r="159" spans="1:32" x14ac:dyDescent="0.3">
      <c r="A159" s="58"/>
      <c r="B159" s="50"/>
      <c r="C159" s="52" t="s">
        <v>89</v>
      </c>
      <c r="D159" s="52"/>
      <c r="E159" s="53" t="s">
        <v>36</v>
      </c>
      <c r="F159" s="53"/>
      <c r="G159" s="17">
        <v>2</v>
      </c>
      <c r="H159" s="17">
        <v>4</v>
      </c>
      <c r="I159" s="17">
        <v>4</v>
      </c>
      <c r="J159" s="17">
        <v>4</v>
      </c>
      <c r="K159" s="17">
        <v>4</v>
      </c>
      <c r="L159" s="17">
        <v>4</v>
      </c>
      <c r="M159" s="17">
        <v>4</v>
      </c>
      <c r="N159" s="17">
        <v>4</v>
      </c>
      <c r="O159" s="17">
        <v>4</v>
      </c>
      <c r="P159" s="17">
        <v>4</v>
      </c>
      <c r="Q159" s="17">
        <v>4</v>
      </c>
      <c r="R159" s="17">
        <v>4</v>
      </c>
      <c r="S159" s="17">
        <v>4</v>
      </c>
      <c r="T159" s="17">
        <v>4</v>
      </c>
      <c r="U159" s="17">
        <v>4</v>
      </c>
      <c r="V159" s="17">
        <v>4</v>
      </c>
      <c r="W159" s="17">
        <v>4</v>
      </c>
      <c r="X159" s="17">
        <v>4</v>
      </c>
      <c r="Y159" s="17">
        <v>4</v>
      </c>
      <c r="Z159" s="29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</row>
    <row r="160" spans="1:32" x14ac:dyDescent="0.3">
      <c r="A160" s="58"/>
      <c r="B160" s="50"/>
      <c r="C160" s="21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30">
        <v>2</v>
      </c>
      <c r="Z160" s="21"/>
      <c r="AA160" s="23"/>
      <c r="AB160" s="23"/>
      <c r="AC160" s="23"/>
      <c r="AD160" s="23"/>
      <c r="AE160" s="23"/>
      <c r="AF160" s="26"/>
    </row>
    <row r="161" spans="1:32" x14ac:dyDescent="0.3">
      <c r="A161" s="58"/>
      <c r="B161" s="50"/>
      <c r="C161" s="59" t="s">
        <v>101</v>
      </c>
      <c r="D161" s="60"/>
      <c r="E161" s="56" t="s">
        <v>57</v>
      </c>
      <c r="F161" s="57"/>
      <c r="G161" s="17">
        <v>1</v>
      </c>
      <c r="H161" s="17">
        <v>3</v>
      </c>
      <c r="I161" s="17">
        <v>3</v>
      </c>
      <c r="J161" s="17">
        <v>3</v>
      </c>
      <c r="K161" s="17">
        <v>3</v>
      </c>
      <c r="L161" s="17">
        <v>3</v>
      </c>
      <c r="M161" s="17">
        <v>3</v>
      </c>
      <c r="N161" s="17">
        <v>3</v>
      </c>
      <c r="O161" s="17">
        <v>3</v>
      </c>
      <c r="P161" s="17">
        <v>3</v>
      </c>
      <c r="Q161" s="17">
        <v>3</v>
      </c>
      <c r="R161" s="17">
        <v>3</v>
      </c>
      <c r="S161" s="17">
        <v>3</v>
      </c>
      <c r="T161" s="17">
        <v>3</v>
      </c>
      <c r="U161" s="17">
        <v>3</v>
      </c>
      <c r="V161" s="17">
        <v>3</v>
      </c>
      <c r="W161" s="17">
        <v>3</v>
      </c>
      <c r="X161" s="17">
        <v>3</v>
      </c>
      <c r="Y161" s="17">
        <v>3</v>
      </c>
      <c r="Z161" s="17">
        <v>3</v>
      </c>
      <c r="AA161" s="17">
        <v>1</v>
      </c>
      <c r="AB161" s="18">
        <v>0</v>
      </c>
      <c r="AC161" s="20">
        <v>0</v>
      </c>
      <c r="AD161" s="20">
        <v>0</v>
      </c>
      <c r="AE161" s="20">
        <v>0</v>
      </c>
      <c r="AF161" s="20">
        <v>0</v>
      </c>
    </row>
    <row r="162" spans="1:32" x14ac:dyDescent="0.3">
      <c r="A162" s="58"/>
      <c r="B162" s="51"/>
      <c r="C162" s="21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19">
        <v>-2</v>
      </c>
      <c r="AC162" s="24"/>
      <c r="AD162" s="25"/>
      <c r="AE162" s="25"/>
      <c r="AF162" s="26"/>
    </row>
    <row r="163" spans="1:32" x14ac:dyDescent="0.3">
      <c r="A163" s="58"/>
      <c r="B163" s="58" t="s">
        <v>33</v>
      </c>
      <c r="C163" s="52" t="s">
        <v>34</v>
      </c>
      <c r="D163" s="52"/>
      <c r="E163" s="53" t="s">
        <v>56</v>
      </c>
      <c r="F163" s="53"/>
      <c r="G163" s="17">
        <v>0.5</v>
      </c>
      <c r="H163" s="17">
        <v>0.5</v>
      </c>
      <c r="I163" s="17">
        <v>0.5</v>
      </c>
      <c r="J163" s="17">
        <v>0.5</v>
      </c>
      <c r="K163" s="17">
        <v>0.5</v>
      </c>
      <c r="L163" s="17">
        <v>0.5</v>
      </c>
      <c r="M163" s="17">
        <v>0.5</v>
      </c>
      <c r="N163" s="18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</row>
    <row r="164" spans="1:32" x14ac:dyDescent="0.3">
      <c r="A164" s="58"/>
      <c r="B164" s="58"/>
      <c r="C164" s="59" t="s">
        <v>102</v>
      </c>
      <c r="D164" s="60"/>
      <c r="E164" s="56" t="s">
        <v>55</v>
      </c>
      <c r="F164" s="57"/>
      <c r="G164" s="17">
        <v>1.5</v>
      </c>
      <c r="H164" s="17">
        <v>1.5</v>
      </c>
      <c r="I164" s="17">
        <v>1.5</v>
      </c>
      <c r="J164" s="17">
        <v>1.5</v>
      </c>
      <c r="K164" s="17">
        <v>1.5</v>
      </c>
      <c r="L164" s="17">
        <v>1.5</v>
      </c>
      <c r="M164" s="17">
        <v>1.5</v>
      </c>
      <c r="N164" s="17">
        <v>1.5</v>
      </c>
      <c r="O164" s="18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</row>
    <row r="165" spans="1:32" x14ac:dyDescent="0.3">
      <c r="A165" s="58"/>
      <c r="B165" s="58"/>
      <c r="C165" s="52" t="s">
        <v>90</v>
      </c>
      <c r="D165" s="52"/>
      <c r="E165" s="53" t="s">
        <v>58</v>
      </c>
      <c r="F165" s="53"/>
      <c r="G165" s="17">
        <v>2</v>
      </c>
      <c r="H165" s="17">
        <v>2</v>
      </c>
      <c r="I165" s="17">
        <v>2</v>
      </c>
      <c r="J165" s="17">
        <v>2</v>
      </c>
      <c r="K165" s="17">
        <v>2</v>
      </c>
      <c r="L165" s="17">
        <v>2</v>
      </c>
      <c r="M165" s="17">
        <v>2</v>
      </c>
      <c r="N165" s="17">
        <v>2</v>
      </c>
      <c r="O165" s="17">
        <v>2</v>
      </c>
      <c r="P165" s="17">
        <v>2</v>
      </c>
      <c r="Q165" s="17">
        <v>2</v>
      </c>
      <c r="R165" s="18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</row>
    <row r="166" spans="1:32" x14ac:dyDescent="0.3">
      <c r="A166" s="58"/>
      <c r="B166" s="58"/>
      <c r="C166" s="52" t="s">
        <v>91</v>
      </c>
      <c r="D166" s="52"/>
      <c r="E166" s="53" t="s">
        <v>58</v>
      </c>
      <c r="F166" s="53"/>
      <c r="G166" s="17">
        <v>1.5</v>
      </c>
      <c r="H166" s="17">
        <v>1.5</v>
      </c>
      <c r="I166" s="17">
        <v>1.5</v>
      </c>
      <c r="J166" s="17">
        <v>1.5</v>
      </c>
      <c r="K166" s="17">
        <v>1.5</v>
      </c>
      <c r="L166" s="17">
        <v>1.5</v>
      </c>
      <c r="M166" s="17">
        <v>1.5</v>
      </c>
      <c r="N166" s="17">
        <v>1.5</v>
      </c>
      <c r="O166" s="17">
        <v>1.5</v>
      </c>
      <c r="P166" s="17">
        <v>1.5</v>
      </c>
      <c r="Q166" s="17">
        <v>1.5</v>
      </c>
      <c r="R166" s="18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</row>
    <row r="167" spans="1:32" x14ac:dyDescent="0.3">
      <c r="A167" s="58"/>
      <c r="B167" s="58"/>
      <c r="C167" s="52" t="s">
        <v>92</v>
      </c>
      <c r="D167" s="52"/>
      <c r="E167" s="53" t="s">
        <v>55</v>
      </c>
      <c r="F167" s="53"/>
      <c r="G167" s="17">
        <v>2.5</v>
      </c>
      <c r="H167" s="17">
        <v>2.5</v>
      </c>
      <c r="I167" s="17">
        <v>2.5</v>
      </c>
      <c r="J167" s="17">
        <v>2.5</v>
      </c>
      <c r="K167" s="17">
        <v>2.5</v>
      </c>
      <c r="L167" s="17">
        <v>2.5</v>
      </c>
      <c r="M167" s="17">
        <v>2.5</v>
      </c>
      <c r="N167" s="17">
        <v>2.5</v>
      </c>
      <c r="O167" s="17">
        <v>2.5</v>
      </c>
      <c r="P167" s="17">
        <v>2.5</v>
      </c>
      <c r="Q167" s="17">
        <v>2.5</v>
      </c>
      <c r="R167" s="17">
        <v>2.5</v>
      </c>
      <c r="S167" s="17">
        <v>2.5</v>
      </c>
      <c r="T167" s="18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</row>
    <row r="168" spans="1:32" x14ac:dyDescent="0.3">
      <c r="A168" s="58"/>
      <c r="B168" s="58"/>
      <c r="C168" s="52" t="s">
        <v>93</v>
      </c>
      <c r="D168" s="52"/>
      <c r="E168" s="53" t="s">
        <v>56</v>
      </c>
      <c r="F168" s="53"/>
      <c r="G168" s="17">
        <v>2.5</v>
      </c>
      <c r="H168" s="17">
        <v>2.5</v>
      </c>
      <c r="I168" s="17">
        <v>2.5</v>
      </c>
      <c r="J168" s="17">
        <v>2.5</v>
      </c>
      <c r="K168" s="17">
        <v>2.5</v>
      </c>
      <c r="L168" s="17">
        <v>2.5</v>
      </c>
      <c r="M168" s="17">
        <v>2.5</v>
      </c>
      <c r="N168" s="17">
        <v>2.5</v>
      </c>
      <c r="O168" s="17">
        <v>2.5</v>
      </c>
      <c r="P168" s="17">
        <v>2.5</v>
      </c>
      <c r="Q168" s="17">
        <v>2.5</v>
      </c>
      <c r="R168" s="17">
        <v>2.5</v>
      </c>
      <c r="S168" s="17">
        <v>2.5</v>
      </c>
      <c r="T168" s="17">
        <v>2.5</v>
      </c>
      <c r="U168" s="17">
        <v>2.5</v>
      </c>
      <c r="V168" s="18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</row>
    <row r="169" spans="1:32" x14ac:dyDescent="0.3">
      <c r="A169" s="58"/>
      <c r="B169" s="58"/>
      <c r="C169" s="52" t="s">
        <v>94</v>
      </c>
      <c r="D169" s="52"/>
      <c r="E169" s="53" t="s">
        <v>55</v>
      </c>
      <c r="F169" s="53"/>
      <c r="G169" s="17">
        <v>2.5</v>
      </c>
      <c r="H169" s="17">
        <v>2.5</v>
      </c>
      <c r="I169" s="17">
        <v>2.5</v>
      </c>
      <c r="J169" s="17">
        <v>2.5</v>
      </c>
      <c r="K169" s="17">
        <v>2.5</v>
      </c>
      <c r="L169" s="17">
        <v>2.5</v>
      </c>
      <c r="M169" s="17">
        <v>2.5</v>
      </c>
      <c r="N169" s="17">
        <v>2.5</v>
      </c>
      <c r="O169" s="17">
        <v>2.5</v>
      </c>
      <c r="P169" s="17">
        <v>2.5</v>
      </c>
      <c r="Q169" s="17">
        <v>2.5</v>
      </c>
      <c r="R169" s="17">
        <v>2.5</v>
      </c>
      <c r="S169" s="17">
        <v>2.5</v>
      </c>
      <c r="T169" s="17">
        <v>2.5</v>
      </c>
      <c r="U169" s="17">
        <v>2.5</v>
      </c>
      <c r="V169" s="17">
        <v>2.5</v>
      </c>
      <c r="W169" s="17">
        <v>2.5</v>
      </c>
      <c r="X169" s="18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</row>
    <row r="170" spans="1:32" x14ac:dyDescent="0.3">
      <c r="A170" s="58"/>
      <c r="B170" s="58"/>
      <c r="C170" s="52" t="s">
        <v>95</v>
      </c>
      <c r="D170" s="52"/>
      <c r="E170" s="53" t="s">
        <v>56</v>
      </c>
      <c r="F170" s="53"/>
      <c r="G170" s="17">
        <v>2.5</v>
      </c>
      <c r="H170" s="17">
        <v>2.5</v>
      </c>
      <c r="I170" s="17">
        <v>2.5</v>
      </c>
      <c r="J170" s="17">
        <v>2.5</v>
      </c>
      <c r="K170" s="17">
        <v>2.5</v>
      </c>
      <c r="L170" s="17">
        <v>2.5</v>
      </c>
      <c r="M170" s="17">
        <v>2.5</v>
      </c>
      <c r="N170" s="17">
        <v>2.5</v>
      </c>
      <c r="O170" s="17">
        <v>2.5</v>
      </c>
      <c r="P170" s="17">
        <v>2.5</v>
      </c>
      <c r="Q170" s="17">
        <v>2.5</v>
      </c>
      <c r="R170" s="17">
        <v>2.5</v>
      </c>
      <c r="S170" s="17">
        <v>2.5</v>
      </c>
      <c r="T170" s="17">
        <v>2.5</v>
      </c>
      <c r="U170" s="17">
        <v>2.5</v>
      </c>
      <c r="V170" s="17">
        <v>2.5</v>
      </c>
      <c r="W170" s="17">
        <v>2.5</v>
      </c>
      <c r="X170" s="17">
        <v>2.5</v>
      </c>
      <c r="Y170" s="17">
        <v>2.5</v>
      </c>
      <c r="Z170" s="18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</row>
    <row r="171" spans="1:32" x14ac:dyDescent="0.3">
      <c r="A171" s="58"/>
      <c r="B171" s="58"/>
      <c r="C171" s="59" t="s">
        <v>100</v>
      </c>
      <c r="D171" s="60"/>
      <c r="E171" s="56" t="s">
        <v>58</v>
      </c>
      <c r="F171" s="57"/>
      <c r="G171" s="17">
        <v>1.5</v>
      </c>
      <c r="H171" s="17">
        <v>1.5</v>
      </c>
      <c r="I171" s="17">
        <v>1.5</v>
      </c>
      <c r="J171" s="17">
        <v>1.5</v>
      </c>
      <c r="K171" s="17">
        <v>1.5</v>
      </c>
      <c r="L171" s="17">
        <v>1.5</v>
      </c>
      <c r="M171" s="17">
        <v>1.5</v>
      </c>
      <c r="N171" s="17">
        <v>1.5</v>
      </c>
      <c r="O171" s="17">
        <v>1.5</v>
      </c>
      <c r="P171" s="17">
        <v>1.5</v>
      </c>
      <c r="Q171" s="17">
        <v>1.5</v>
      </c>
      <c r="R171" s="17">
        <v>1.5</v>
      </c>
      <c r="S171" s="17">
        <v>1.5</v>
      </c>
      <c r="T171" s="17">
        <v>1.5</v>
      </c>
      <c r="U171" s="17">
        <v>1.5</v>
      </c>
      <c r="V171" s="17">
        <v>1.5</v>
      </c>
      <c r="W171" s="17">
        <v>1.5</v>
      </c>
      <c r="X171" s="17">
        <v>1.5</v>
      </c>
      <c r="Y171" s="17">
        <v>1.5</v>
      </c>
      <c r="Z171" s="17">
        <v>1.5</v>
      </c>
      <c r="AA171" s="17">
        <v>1.5</v>
      </c>
      <c r="AB171" s="18">
        <v>0</v>
      </c>
      <c r="AC171" s="20">
        <v>0</v>
      </c>
      <c r="AD171" s="20">
        <v>0</v>
      </c>
      <c r="AE171" s="20">
        <v>0</v>
      </c>
      <c r="AF171" s="20">
        <v>0</v>
      </c>
    </row>
    <row r="172" spans="1:32" x14ac:dyDescent="0.3">
      <c r="A172" s="58"/>
      <c r="B172" s="49" t="s">
        <v>31</v>
      </c>
      <c r="C172" s="52" t="s">
        <v>29</v>
      </c>
      <c r="D172" s="52"/>
      <c r="E172" s="53" t="s">
        <v>35</v>
      </c>
      <c r="F172" s="53"/>
      <c r="G172" s="17">
        <v>5</v>
      </c>
      <c r="H172" s="17">
        <v>8</v>
      </c>
      <c r="I172" s="17">
        <v>8</v>
      </c>
      <c r="J172" s="17">
        <v>8</v>
      </c>
      <c r="K172" s="17">
        <v>8</v>
      </c>
      <c r="L172" s="17">
        <v>8</v>
      </c>
      <c r="M172" s="17">
        <v>8</v>
      </c>
      <c r="N172" s="17">
        <v>8</v>
      </c>
      <c r="O172" s="17">
        <v>8</v>
      </c>
      <c r="P172" s="17">
        <v>8</v>
      </c>
      <c r="Q172" s="17">
        <v>8</v>
      </c>
      <c r="R172" s="17">
        <v>8</v>
      </c>
      <c r="S172" s="17">
        <v>8</v>
      </c>
      <c r="T172" s="17">
        <v>8</v>
      </c>
      <c r="U172" s="17">
        <v>8</v>
      </c>
      <c r="V172" s="17">
        <v>8</v>
      </c>
      <c r="W172" s="17">
        <v>8</v>
      </c>
      <c r="X172" s="17">
        <v>8</v>
      </c>
      <c r="Y172" s="17">
        <v>8</v>
      </c>
      <c r="Z172" s="17">
        <v>8</v>
      </c>
      <c r="AA172" s="17">
        <v>8</v>
      </c>
      <c r="AB172" s="17">
        <v>8</v>
      </c>
      <c r="AC172" s="17">
        <v>8</v>
      </c>
      <c r="AD172" s="17">
        <v>5</v>
      </c>
      <c r="AE172" s="18">
        <v>0</v>
      </c>
      <c r="AF172" s="20">
        <v>0</v>
      </c>
    </row>
    <row r="173" spans="1:32" x14ac:dyDescent="0.3">
      <c r="A173" s="58"/>
      <c r="B173" s="50"/>
      <c r="C173" s="21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19">
        <v>-3</v>
      </c>
      <c r="AE173" s="21"/>
      <c r="AF173" s="22"/>
    </row>
    <row r="174" spans="1:32" x14ac:dyDescent="0.3">
      <c r="A174" s="58"/>
      <c r="B174" s="50"/>
      <c r="C174" s="52" t="s">
        <v>30</v>
      </c>
      <c r="D174" s="52"/>
      <c r="E174" s="53" t="s">
        <v>35</v>
      </c>
      <c r="F174" s="53"/>
      <c r="G174" s="17">
        <v>5</v>
      </c>
      <c r="H174" s="17">
        <v>8</v>
      </c>
      <c r="I174" s="17">
        <v>8</v>
      </c>
      <c r="J174" s="17">
        <v>8</v>
      </c>
      <c r="K174" s="17">
        <v>8</v>
      </c>
      <c r="L174" s="17">
        <v>8</v>
      </c>
      <c r="M174" s="17">
        <v>8</v>
      </c>
      <c r="N174" s="17">
        <v>8</v>
      </c>
      <c r="O174" s="17">
        <v>8</v>
      </c>
      <c r="P174" s="17">
        <v>8</v>
      </c>
      <c r="Q174" s="17">
        <v>8</v>
      </c>
      <c r="R174" s="17">
        <v>8</v>
      </c>
      <c r="S174" s="17">
        <v>8</v>
      </c>
      <c r="T174" s="17">
        <v>8</v>
      </c>
      <c r="U174" s="17">
        <v>8</v>
      </c>
      <c r="V174" s="17">
        <v>8</v>
      </c>
      <c r="W174" s="17">
        <v>8</v>
      </c>
      <c r="X174" s="17">
        <v>8</v>
      </c>
      <c r="Y174" s="17">
        <v>8</v>
      </c>
      <c r="Z174" s="17">
        <v>8</v>
      </c>
      <c r="AA174" s="17">
        <v>8</v>
      </c>
      <c r="AB174" s="17">
        <v>8</v>
      </c>
      <c r="AC174" s="17">
        <v>8</v>
      </c>
      <c r="AD174" s="17">
        <v>8</v>
      </c>
      <c r="AE174" s="17">
        <v>5</v>
      </c>
      <c r="AF174" s="18">
        <v>0</v>
      </c>
    </row>
    <row r="175" spans="1:32" x14ac:dyDescent="0.3">
      <c r="A175" s="58"/>
      <c r="B175" s="51"/>
      <c r="C175" s="21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19">
        <v>-3</v>
      </c>
    </row>
    <row r="176" spans="1:32" ht="21" customHeight="1" x14ac:dyDescent="0.3">
      <c r="A176" s="58"/>
      <c r="B176" s="54" t="s">
        <v>12</v>
      </c>
      <c r="C176" s="54"/>
      <c r="D176" s="54"/>
      <c r="E176" s="55" t="s">
        <v>11</v>
      </c>
      <c r="F176" s="55"/>
      <c r="G176" s="56">
        <f>SUM(G90:G174)</f>
        <v>188</v>
      </c>
      <c r="H176" s="57"/>
      <c r="I176" s="17">
        <f>SUM(I90:I174)</f>
        <v>198</v>
      </c>
      <c r="J176" s="17">
        <f>SUM(J90:J174)</f>
        <v>190</v>
      </c>
      <c r="K176" s="17">
        <f>SUM(K90:K174)</f>
        <v>183</v>
      </c>
      <c r="L176" s="17">
        <f>SUM(M90:M174)</f>
        <v>170</v>
      </c>
      <c r="M176" s="17">
        <f t="shared" ref="M176:R176" si="1">SUM(M90:M174)</f>
        <v>170</v>
      </c>
      <c r="N176" s="17">
        <f t="shared" si="1"/>
        <v>161</v>
      </c>
      <c r="O176" s="17">
        <f t="shared" si="1"/>
        <v>147</v>
      </c>
      <c r="P176" s="17">
        <f t="shared" si="1"/>
        <v>140</v>
      </c>
      <c r="Q176" s="17">
        <f>SUM(Q90:Q174)</f>
        <v>131</v>
      </c>
      <c r="R176" s="17">
        <f t="shared" si="1"/>
        <v>112</v>
      </c>
      <c r="S176" s="17">
        <f t="shared" ref="S176:X176" si="2">SUM(S90:S174)</f>
        <v>109</v>
      </c>
      <c r="T176" s="17">
        <f t="shared" si="2"/>
        <v>87</v>
      </c>
      <c r="U176" s="17">
        <f t="shared" si="2"/>
        <v>83</v>
      </c>
      <c r="V176" s="17">
        <f t="shared" si="2"/>
        <v>68</v>
      </c>
      <c r="W176" s="17">
        <f t="shared" si="2"/>
        <v>64</v>
      </c>
      <c r="X176" s="17">
        <f t="shared" si="2"/>
        <v>56</v>
      </c>
      <c r="Y176" s="17">
        <f t="shared" ref="Y176:AF176" si="3">SUM(Y90:Y174)</f>
        <v>45</v>
      </c>
      <c r="Z176" s="17">
        <f t="shared" si="3"/>
        <v>34</v>
      </c>
      <c r="AA176" s="17">
        <f t="shared" si="3"/>
        <v>18</v>
      </c>
      <c r="AB176" s="17">
        <f t="shared" si="3"/>
        <v>16</v>
      </c>
      <c r="AC176" s="17">
        <f t="shared" si="3"/>
        <v>16</v>
      </c>
      <c r="AD176" s="17">
        <f t="shared" si="3"/>
        <v>10</v>
      </c>
      <c r="AE176" s="17">
        <f t="shared" si="3"/>
        <v>5</v>
      </c>
      <c r="AF176" s="17">
        <f t="shared" si="3"/>
        <v>0</v>
      </c>
    </row>
    <row r="180" spans="6:30" x14ac:dyDescent="0.3">
      <c r="F180" s="32" t="s">
        <v>37</v>
      </c>
      <c r="G180" s="17">
        <f>G85</f>
        <v>202</v>
      </c>
      <c r="H180" s="17">
        <f t="shared" ref="H180:AD180" si="4">I85</f>
        <v>194</v>
      </c>
      <c r="I180" s="17">
        <f t="shared" si="4"/>
        <v>186</v>
      </c>
      <c r="J180" s="17">
        <f t="shared" si="4"/>
        <v>180</v>
      </c>
      <c r="K180" s="17">
        <f t="shared" si="4"/>
        <v>172</v>
      </c>
      <c r="L180" s="17">
        <f t="shared" si="4"/>
        <v>163</v>
      </c>
      <c r="M180" s="17">
        <f t="shared" si="4"/>
        <v>151</v>
      </c>
      <c r="N180" s="17">
        <f t="shared" si="4"/>
        <v>146</v>
      </c>
      <c r="O180" s="17">
        <f t="shared" si="4"/>
        <v>134</v>
      </c>
      <c r="P180" s="17">
        <f t="shared" si="4"/>
        <v>112</v>
      </c>
      <c r="Q180" s="17">
        <f t="shared" si="4"/>
        <v>106</v>
      </c>
      <c r="R180" s="17">
        <f t="shared" si="4"/>
        <v>87</v>
      </c>
      <c r="S180" s="17">
        <f t="shared" si="4"/>
        <v>83</v>
      </c>
      <c r="T180" s="17">
        <f t="shared" si="4"/>
        <v>68</v>
      </c>
      <c r="U180" s="17">
        <f t="shared" si="4"/>
        <v>64</v>
      </c>
      <c r="V180" s="17">
        <f t="shared" si="4"/>
        <v>55</v>
      </c>
      <c r="W180" s="17">
        <f t="shared" si="4"/>
        <v>45</v>
      </c>
      <c r="X180" s="17">
        <f t="shared" si="4"/>
        <v>33</v>
      </c>
      <c r="Y180" s="17">
        <f t="shared" si="4"/>
        <v>22</v>
      </c>
      <c r="Z180" s="17">
        <f t="shared" si="4"/>
        <v>16</v>
      </c>
      <c r="AA180" s="17">
        <f t="shared" si="4"/>
        <v>16</v>
      </c>
      <c r="AB180" s="17">
        <f t="shared" si="4"/>
        <v>16</v>
      </c>
      <c r="AC180" s="17">
        <f t="shared" si="4"/>
        <v>8</v>
      </c>
      <c r="AD180" s="17">
        <f t="shared" si="4"/>
        <v>0</v>
      </c>
    </row>
    <row r="181" spans="6:30" x14ac:dyDescent="0.3">
      <c r="F181" s="32" t="s">
        <v>11</v>
      </c>
      <c r="G181" s="17">
        <f>I176</f>
        <v>198</v>
      </c>
      <c r="H181" s="17">
        <f t="shared" ref="H181:AD181" si="5">J176</f>
        <v>190</v>
      </c>
      <c r="I181" s="17">
        <f t="shared" si="5"/>
        <v>183</v>
      </c>
      <c r="J181" s="17">
        <f t="shared" si="5"/>
        <v>170</v>
      </c>
      <c r="K181" s="17">
        <f t="shared" si="5"/>
        <v>170</v>
      </c>
      <c r="L181" s="17">
        <f t="shared" si="5"/>
        <v>161</v>
      </c>
      <c r="M181" s="17">
        <f t="shared" si="5"/>
        <v>147</v>
      </c>
      <c r="N181" s="17">
        <f t="shared" si="5"/>
        <v>140</v>
      </c>
      <c r="O181" s="17">
        <f t="shared" si="5"/>
        <v>131</v>
      </c>
      <c r="P181" s="17">
        <f t="shared" si="5"/>
        <v>112</v>
      </c>
      <c r="Q181" s="17">
        <f t="shared" si="5"/>
        <v>109</v>
      </c>
      <c r="R181" s="17">
        <f t="shared" si="5"/>
        <v>87</v>
      </c>
      <c r="S181" s="17">
        <f t="shared" si="5"/>
        <v>83</v>
      </c>
      <c r="T181" s="17">
        <f t="shared" si="5"/>
        <v>68</v>
      </c>
      <c r="U181" s="17">
        <f t="shared" si="5"/>
        <v>64</v>
      </c>
      <c r="V181" s="17">
        <f t="shared" si="5"/>
        <v>56</v>
      </c>
      <c r="W181" s="17">
        <f t="shared" si="5"/>
        <v>45</v>
      </c>
      <c r="X181" s="17">
        <f t="shared" si="5"/>
        <v>34</v>
      </c>
      <c r="Y181" s="17">
        <f t="shared" si="5"/>
        <v>18</v>
      </c>
      <c r="Z181" s="17">
        <f t="shared" si="5"/>
        <v>16</v>
      </c>
      <c r="AA181" s="17">
        <f t="shared" si="5"/>
        <v>16</v>
      </c>
      <c r="AB181" s="17">
        <f t="shared" si="5"/>
        <v>10</v>
      </c>
      <c r="AC181" s="17">
        <f t="shared" si="5"/>
        <v>5</v>
      </c>
      <c r="AD181" s="17">
        <f t="shared" si="5"/>
        <v>0</v>
      </c>
    </row>
  </sheetData>
  <mergeCells count="307">
    <mergeCell ref="B83:B84"/>
    <mergeCell ref="B28:B37"/>
    <mergeCell ref="C54:D54"/>
    <mergeCell ref="C55:D55"/>
    <mergeCell ref="E54:F54"/>
    <mergeCell ref="E55:F55"/>
    <mergeCell ref="C71:D71"/>
    <mergeCell ref="E71:F71"/>
    <mergeCell ref="C79:D79"/>
    <mergeCell ref="C78:D78"/>
    <mergeCell ref="C77:D77"/>
    <mergeCell ref="C76:D76"/>
    <mergeCell ref="C74:D74"/>
    <mergeCell ref="C72:D72"/>
    <mergeCell ref="E62:F62"/>
    <mergeCell ref="E63:F63"/>
    <mergeCell ref="E72:F72"/>
    <mergeCell ref="C75:D75"/>
    <mergeCell ref="E70:F70"/>
    <mergeCell ref="E58:F58"/>
    <mergeCell ref="E59:F59"/>
    <mergeCell ref="E60:F60"/>
    <mergeCell ref="E65:F65"/>
    <mergeCell ref="B74:B82"/>
    <mergeCell ref="C58:D58"/>
    <mergeCell ref="C59:D59"/>
    <mergeCell ref="C60:D60"/>
    <mergeCell ref="C70:D70"/>
    <mergeCell ref="C69:D69"/>
    <mergeCell ref="C61:D61"/>
    <mergeCell ref="C68:D68"/>
    <mergeCell ref="C65:D65"/>
    <mergeCell ref="C67:D67"/>
    <mergeCell ref="E61:F61"/>
    <mergeCell ref="B56:B64"/>
    <mergeCell ref="B65:B73"/>
    <mergeCell ref="C84:D84"/>
    <mergeCell ref="C81:D81"/>
    <mergeCell ref="C62:D62"/>
    <mergeCell ref="C63:D63"/>
    <mergeCell ref="E73:F73"/>
    <mergeCell ref="E75:F75"/>
    <mergeCell ref="E66:F66"/>
    <mergeCell ref="C66:D66"/>
    <mergeCell ref="E67:F67"/>
    <mergeCell ref="E68:F68"/>
    <mergeCell ref="E69:F69"/>
    <mergeCell ref="E83:F83"/>
    <mergeCell ref="E84:F84"/>
    <mergeCell ref="C83:D83"/>
    <mergeCell ref="C80:D80"/>
    <mergeCell ref="C57:D57"/>
    <mergeCell ref="E57:F57"/>
    <mergeCell ref="C64:D64"/>
    <mergeCell ref="E64:F64"/>
    <mergeCell ref="C82:D82"/>
    <mergeCell ref="E82:F82"/>
    <mergeCell ref="E85:F85"/>
    <mergeCell ref="E74:F74"/>
    <mergeCell ref="E76:F76"/>
    <mergeCell ref="E77:F77"/>
    <mergeCell ref="E78:F78"/>
    <mergeCell ref="E79:F79"/>
    <mergeCell ref="E80:F80"/>
    <mergeCell ref="E16:F16"/>
    <mergeCell ref="E17:F17"/>
    <mergeCell ref="E18:F18"/>
    <mergeCell ref="E19:F19"/>
    <mergeCell ref="E21:F21"/>
    <mergeCell ref="E22:F22"/>
    <mergeCell ref="E23:F23"/>
    <mergeCell ref="E24:F24"/>
    <mergeCell ref="E37:F37"/>
    <mergeCell ref="E20:F20"/>
    <mergeCell ref="E34:F34"/>
    <mergeCell ref="E35:F35"/>
    <mergeCell ref="E36:F36"/>
    <mergeCell ref="E25:F25"/>
    <mergeCell ref="E27:F27"/>
    <mergeCell ref="E28:F28"/>
    <mergeCell ref="E38:F38"/>
    <mergeCell ref="E31:F31"/>
    <mergeCell ref="E32:F32"/>
    <mergeCell ref="E33:F33"/>
    <mergeCell ref="C29:D29"/>
    <mergeCell ref="C30:D30"/>
    <mergeCell ref="C31:D31"/>
    <mergeCell ref="C32:D32"/>
    <mergeCell ref="C38:D38"/>
    <mergeCell ref="C33:D33"/>
    <mergeCell ref="C34:D34"/>
    <mergeCell ref="C37:D37"/>
    <mergeCell ref="A1:B1"/>
    <mergeCell ref="A2:B2"/>
    <mergeCell ref="A3:B3"/>
    <mergeCell ref="A4:B4"/>
    <mergeCell ref="C19:D19"/>
    <mergeCell ref="C35:D35"/>
    <mergeCell ref="C36:D36"/>
    <mergeCell ref="A16:A85"/>
    <mergeCell ref="B85:D85"/>
    <mergeCell ref="C73:D73"/>
    <mergeCell ref="C42:D42"/>
    <mergeCell ref="C43:D43"/>
    <mergeCell ref="B38:B55"/>
    <mergeCell ref="C51:D51"/>
    <mergeCell ref="C52:D52"/>
    <mergeCell ref="C53:D53"/>
    <mergeCell ref="C40:D40"/>
    <mergeCell ref="C41:D41"/>
    <mergeCell ref="B6:E6"/>
    <mergeCell ref="B13:C13"/>
    <mergeCell ref="C15:D15"/>
    <mergeCell ref="E15:F15"/>
    <mergeCell ref="B16:D16"/>
    <mergeCell ref="B17:D17"/>
    <mergeCell ref="C21:D21"/>
    <mergeCell ref="C22:D22"/>
    <mergeCell ref="C23:D23"/>
    <mergeCell ref="C24:D24"/>
    <mergeCell ref="C25:D25"/>
    <mergeCell ref="C27:D27"/>
    <mergeCell ref="C28:D28"/>
    <mergeCell ref="E30:F30"/>
    <mergeCell ref="B18:D18"/>
    <mergeCell ref="B19:B27"/>
    <mergeCell ref="C20:D20"/>
    <mergeCell ref="C26:D26"/>
    <mergeCell ref="E26:F26"/>
    <mergeCell ref="E29:F29"/>
    <mergeCell ref="C39:D39"/>
    <mergeCell ref="C44:D44"/>
    <mergeCell ref="C56:D56"/>
    <mergeCell ref="C45:D45"/>
    <mergeCell ref="C46:D46"/>
    <mergeCell ref="C50:D50"/>
    <mergeCell ref="E49:F49"/>
    <mergeCell ref="C47:D47"/>
    <mergeCell ref="C48:D48"/>
    <mergeCell ref="C49:D49"/>
    <mergeCell ref="E43:F43"/>
    <mergeCell ref="E52:F52"/>
    <mergeCell ref="E53:F53"/>
    <mergeCell ref="E44:F44"/>
    <mergeCell ref="E45:F45"/>
    <mergeCell ref="E46:F46"/>
    <mergeCell ref="E47:F47"/>
    <mergeCell ref="E48:F48"/>
    <mergeCell ref="E42:F42"/>
    <mergeCell ref="E40:F40"/>
    <mergeCell ref="E41:F41"/>
    <mergeCell ref="E81:F81"/>
    <mergeCell ref="E39:F39"/>
    <mergeCell ref="E56:F56"/>
    <mergeCell ref="E50:F50"/>
    <mergeCell ref="E51:F51"/>
    <mergeCell ref="C89:D89"/>
    <mergeCell ref="E89:F89"/>
    <mergeCell ref="A90:A176"/>
    <mergeCell ref="B90:D90"/>
    <mergeCell ref="E90:F90"/>
    <mergeCell ref="B92:D92"/>
    <mergeCell ref="E92:F92"/>
    <mergeCell ref="B93:D93"/>
    <mergeCell ref="E93:F93"/>
    <mergeCell ref="B94:B102"/>
    <mergeCell ref="C94:D94"/>
    <mergeCell ref="E94:F94"/>
    <mergeCell ref="C95:D95"/>
    <mergeCell ref="E95:F95"/>
    <mergeCell ref="C96:D96"/>
    <mergeCell ref="E96:F96"/>
    <mergeCell ref="C97:D97"/>
    <mergeCell ref="E97:F97"/>
    <mergeCell ref="C98:D98"/>
    <mergeCell ref="E98:F98"/>
    <mergeCell ref="C99:D99"/>
    <mergeCell ref="E99:F99"/>
    <mergeCell ref="C100:D100"/>
    <mergeCell ref="E100:F100"/>
    <mergeCell ref="C101:D101"/>
    <mergeCell ref="E101:F101"/>
    <mergeCell ref="C102:D102"/>
    <mergeCell ref="E102:F102"/>
    <mergeCell ref="C129:D129"/>
    <mergeCell ref="E129:F129"/>
    <mergeCell ref="C131:D131"/>
    <mergeCell ref="B103:B116"/>
    <mergeCell ref="C103:D103"/>
    <mergeCell ref="E103:F103"/>
    <mergeCell ref="C105:D105"/>
    <mergeCell ref="E105:F105"/>
    <mergeCell ref="C107:D107"/>
    <mergeCell ref="E107:F107"/>
    <mergeCell ref="C108:D108"/>
    <mergeCell ref="E108:F108"/>
    <mergeCell ref="C109:D109"/>
    <mergeCell ref="E109:F109"/>
    <mergeCell ref="C110:D110"/>
    <mergeCell ref="E110:F110"/>
    <mergeCell ref="C111:D111"/>
    <mergeCell ref="E111:F111"/>
    <mergeCell ref="C112:D112"/>
    <mergeCell ref="E112:F112"/>
    <mergeCell ref="C114:D114"/>
    <mergeCell ref="E114:F114"/>
    <mergeCell ref="C115:D115"/>
    <mergeCell ref="E115:F115"/>
    <mergeCell ref="C123:D123"/>
    <mergeCell ref="E123:F123"/>
    <mergeCell ref="C125:D125"/>
    <mergeCell ref="E125:F125"/>
    <mergeCell ref="C126:D126"/>
    <mergeCell ref="E126:F126"/>
    <mergeCell ref="C127:D127"/>
    <mergeCell ref="E127:F127"/>
    <mergeCell ref="C128:D128"/>
    <mergeCell ref="E128:F128"/>
    <mergeCell ref="C117:D117"/>
    <mergeCell ref="E117:F117"/>
    <mergeCell ref="C118:D118"/>
    <mergeCell ref="E118:F118"/>
    <mergeCell ref="C119:D119"/>
    <mergeCell ref="E119:F119"/>
    <mergeCell ref="C120:D120"/>
    <mergeCell ref="E120:F120"/>
    <mergeCell ref="C121:D121"/>
    <mergeCell ref="E121:F121"/>
    <mergeCell ref="E131:F131"/>
    <mergeCell ref="C132:D132"/>
    <mergeCell ref="E132:F132"/>
    <mergeCell ref="C133:D133"/>
    <mergeCell ref="E133:F133"/>
    <mergeCell ref="C134:D134"/>
    <mergeCell ref="E134:F134"/>
    <mergeCell ref="C135:D135"/>
    <mergeCell ref="E135:F135"/>
    <mergeCell ref="C137:D137"/>
    <mergeCell ref="E137:F137"/>
    <mergeCell ref="C138:D138"/>
    <mergeCell ref="E138:F138"/>
    <mergeCell ref="B139:B149"/>
    <mergeCell ref="C139:D139"/>
    <mergeCell ref="E139:F139"/>
    <mergeCell ref="C140:D140"/>
    <mergeCell ref="E140:F140"/>
    <mergeCell ref="C141:D141"/>
    <mergeCell ref="E141:F141"/>
    <mergeCell ref="C143:D143"/>
    <mergeCell ref="E143:F143"/>
    <mergeCell ref="C144:D144"/>
    <mergeCell ref="E144:F144"/>
    <mergeCell ref="C145:D145"/>
    <mergeCell ref="E145:F145"/>
    <mergeCell ref="C146:D146"/>
    <mergeCell ref="E146:F146"/>
    <mergeCell ref="C147:D147"/>
    <mergeCell ref="E147:F147"/>
    <mergeCell ref="C149:D149"/>
    <mergeCell ref="E149:F149"/>
    <mergeCell ref="B117:B138"/>
    <mergeCell ref="E170:F170"/>
    <mergeCell ref="C171:D171"/>
    <mergeCell ref="E171:F171"/>
    <mergeCell ref="B150:B162"/>
    <mergeCell ref="C150:D150"/>
    <mergeCell ref="E150:F150"/>
    <mergeCell ref="C151:D151"/>
    <mergeCell ref="E151:F151"/>
    <mergeCell ref="C152:D152"/>
    <mergeCell ref="E152:F152"/>
    <mergeCell ref="C153:D153"/>
    <mergeCell ref="E153:F153"/>
    <mergeCell ref="C155:D155"/>
    <mergeCell ref="E155:F155"/>
    <mergeCell ref="C157:D157"/>
    <mergeCell ref="E157:F157"/>
    <mergeCell ref="C158:D158"/>
    <mergeCell ref="E158:F158"/>
    <mergeCell ref="C159:D159"/>
    <mergeCell ref="E159:F159"/>
    <mergeCell ref="C161:D161"/>
    <mergeCell ref="E161:F161"/>
    <mergeCell ref="B172:B175"/>
    <mergeCell ref="C172:D172"/>
    <mergeCell ref="E172:F172"/>
    <mergeCell ref="C174:D174"/>
    <mergeCell ref="E174:F174"/>
    <mergeCell ref="B176:D176"/>
    <mergeCell ref="E176:F176"/>
    <mergeCell ref="G176:H176"/>
    <mergeCell ref="B163:B171"/>
    <mergeCell ref="C163:D163"/>
    <mergeCell ref="E163:F163"/>
    <mergeCell ref="C164:D164"/>
    <mergeCell ref="E164:F164"/>
    <mergeCell ref="C165:D165"/>
    <mergeCell ref="E165:F165"/>
    <mergeCell ref="C166:D166"/>
    <mergeCell ref="E166:F166"/>
    <mergeCell ref="C167:D167"/>
    <mergeCell ref="E167:F167"/>
    <mergeCell ref="C168:D168"/>
    <mergeCell ref="E168:F168"/>
    <mergeCell ref="C169:D169"/>
    <mergeCell ref="E169:F169"/>
    <mergeCell ref="C170:D170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9A71-72D7-4D1C-A701-2CDCDE4945CC}">
  <dimension ref="A1:Z171"/>
  <sheetViews>
    <sheetView topLeftCell="A94" zoomScale="55" zoomScaleNormal="55" workbookViewId="0">
      <selection activeCell="AC148" sqref="AC148"/>
    </sheetView>
  </sheetViews>
  <sheetFormatPr defaultColWidth="9.09765625" defaultRowHeight="16.8" x14ac:dyDescent="0.3"/>
  <cols>
    <col min="1" max="1" width="16" style="1" customWidth="1"/>
    <col min="2" max="2" width="20.296875" style="1" customWidth="1"/>
    <col min="3" max="3" width="54.59765625" style="1" customWidth="1"/>
    <col min="4" max="5" width="11" style="1" customWidth="1"/>
    <col min="6" max="6" width="18.296875" style="1" customWidth="1"/>
    <col min="7" max="9" width="6.09765625" style="1" customWidth="1"/>
    <col min="10" max="10" width="6" style="1" customWidth="1"/>
    <col min="11" max="14" width="6.09765625" style="1" customWidth="1"/>
    <col min="15" max="15" width="6" style="1" customWidth="1"/>
    <col min="16" max="16" width="6.09765625" style="1" customWidth="1"/>
    <col min="17" max="21" width="6" style="1" customWidth="1"/>
    <col min="22" max="24" width="6.09765625" style="1" customWidth="1"/>
    <col min="25" max="25" width="6" style="1" customWidth="1"/>
    <col min="26" max="26" width="6.09765625" style="1" customWidth="1"/>
    <col min="27" max="27" width="6" style="1" customWidth="1"/>
    <col min="28" max="28" width="5.8984375" style="1" customWidth="1"/>
    <col min="29" max="29" width="6.09765625" style="1" customWidth="1"/>
    <col min="30" max="32" width="6" style="1" customWidth="1"/>
    <col min="33" max="16384" width="9.09765625" style="1"/>
  </cols>
  <sheetData>
    <row r="1" spans="1:25" ht="17.399999999999999" thickBot="1" x14ac:dyDescent="0.35">
      <c r="A1" s="64" t="s">
        <v>3</v>
      </c>
      <c r="B1" s="64"/>
      <c r="C1" s="4" t="s">
        <v>43</v>
      </c>
      <c r="E1" s="8"/>
      <c r="F1" s="9" t="s">
        <v>42</v>
      </c>
    </row>
    <row r="2" spans="1:25" ht="17.399999999999999" thickBot="1" x14ac:dyDescent="0.35">
      <c r="A2" s="64" t="s">
        <v>2</v>
      </c>
      <c r="B2" s="64"/>
      <c r="C2" s="2" t="s">
        <v>32</v>
      </c>
      <c r="E2" s="28"/>
      <c r="F2" s="10" t="s">
        <v>108</v>
      </c>
    </row>
    <row r="3" spans="1:25" ht="17.399999999999999" thickBot="1" x14ac:dyDescent="0.35">
      <c r="A3" s="64" t="s">
        <v>1</v>
      </c>
      <c r="B3" s="64"/>
      <c r="C3" s="3">
        <v>45363</v>
      </c>
      <c r="E3" s="11"/>
      <c r="F3" s="10" t="s">
        <v>41</v>
      </c>
    </row>
    <row r="4" spans="1:25" ht="17.25" customHeight="1" thickBot="1" x14ac:dyDescent="0.35">
      <c r="A4" s="64" t="s">
        <v>0</v>
      </c>
      <c r="B4" s="64"/>
      <c r="C4" s="3" t="s">
        <v>113</v>
      </c>
      <c r="E4" s="27"/>
      <c r="F4" s="10" t="s">
        <v>40</v>
      </c>
    </row>
    <row r="5" spans="1:25" ht="16.5" customHeight="1" thickBot="1" x14ac:dyDescent="0.35">
      <c r="E5" s="12"/>
      <c r="F5" s="13" t="s">
        <v>39</v>
      </c>
    </row>
    <row r="6" spans="1:25" ht="17.399999999999999" thickBot="1" x14ac:dyDescent="0.35">
      <c r="B6" s="65" t="s">
        <v>5</v>
      </c>
      <c r="C6" s="65"/>
      <c r="D6" s="65"/>
      <c r="E6" s="66"/>
    </row>
    <row r="7" spans="1:25" ht="17.399999999999999" thickBot="1" x14ac:dyDescent="0.35">
      <c r="B7" s="6" t="s">
        <v>6</v>
      </c>
      <c r="C7" s="6" t="s">
        <v>38</v>
      </c>
      <c r="D7" s="6" t="s">
        <v>11</v>
      </c>
      <c r="E7" s="6" t="s">
        <v>37</v>
      </c>
    </row>
    <row r="8" spans="1:25" ht="17.399999999999999" thickBot="1" x14ac:dyDescent="0.35">
      <c r="B8" s="7">
        <v>1</v>
      </c>
      <c r="C8" s="2" t="s">
        <v>44</v>
      </c>
      <c r="D8" s="2">
        <f ca="1">SUMIF($E$71:$F$134,"Quang",$G$71:$G$134)+SUMIF($E$71:$F$134,"All team",$G$71:$G$134)/5</f>
        <v>41.8</v>
      </c>
      <c r="E8" s="2">
        <f ca="1">SUMIF($E$16:$F$64,"Quang",$G$16:$G$64)+SUMIF($E$16:$F$64,"All team",$G$16:$G$64)/5</f>
        <v>48.3</v>
      </c>
    </row>
    <row r="9" spans="1:25" ht="17.399999999999999" thickBot="1" x14ac:dyDescent="0.35">
      <c r="B9" s="7">
        <v>2</v>
      </c>
      <c r="C9" s="2" t="s">
        <v>45</v>
      </c>
      <c r="D9" s="2">
        <f ca="1">SUMIF($E$71:$F$134,"Đạt",$G$71:$G$134)+SUMIF($E$71:$F$134,"All team",$G$71:$G$134)/5</f>
        <v>15.8</v>
      </c>
      <c r="E9" s="2">
        <f ca="1">SUMIF($E$16:$F$64,"Đạt",$G$16:$G$64)+SUMIF($E$16:$F$64,"All team",$G$16:$G$64)/5</f>
        <v>14.8</v>
      </c>
    </row>
    <row r="10" spans="1:25" ht="17.399999999999999" thickBot="1" x14ac:dyDescent="0.35">
      <c r="B10" s="7">
        <v>3</v>
      </c>
      <c r="C10" s="2" t="s">
        <v>46</v>
      </c>
      <c r="D10" s="2">
        <f ca="1">SUMIF($E$71:$F$134,"Quốc",$G$71:$G$134)+SUMIF($E$71:$F$134,"All team",$G$71:$G$134)/5</f>
        <v>15.8</v>
      </c>
      <c r="E10" s="2">
        <f ca="1">SUMIF($E$16:$F$64,"Quốc",$G$16:$G$64)+SUMIF($E$16:$F$64,"All team",$G$16:$G$64)/5</f>
        <v>15.3</v>
      </c>
    </row>
    <row r="11" spans="1:25" ht="17.399999999999999" thickBot="1" x14ac:dyDescent="0.35">
      <c r="B11" s="7">
        <v>4</v>
      </c>
      <c r="C11" s="2" t="s">
        <v>47</v>
      </c>
      <c r="D11" s="2">
        <f ca="1">SUMIF($E$71:$F$134,"Toàn",$G$71:$G$134)+SUMIF($E$71:$F$134,"All team",$G$71:$G$134)/5</f>
        <v>27.8</v>
      </c>
      <c r="E11" s="2">
        <f ca="1">SUMIF($E$16:$F$64,"Toàn",$G$16:$G$64)+SUMIF($E$16:$F$64,"All team",$G$16:$G$64)/5</f>
        <v>27.8</v>
      </c>
    </row>
    <row r="12" spans="1:25" ht="17.399999999999999" thickBot="1" x14ac:dyDescent="0.35">
      <c r="B12" s="7">
        <v>5</v>
      </c>
      <c r="C12" s="2" t="s">
        <v>48</v>
      </c>
      <c r="D12" s="2">
        <f ca="1">SUMIF($E$71:$F$134,"Đạo",$G$71:$G$134)+SUMIF($E$71:$F$134,"All team",$G$71:$G$134)/5</f>
        <v>16.8</v>
      </c>
      <c r="E12" s="2">
        <f ca="1">SUMIF($E$16:$F$64,"Đạo",$G$16:$G$64)+SUMIF($E$16:$F$64,"All team",$G$16:$G$64)/5</f>
        <v>18.8</v>
      </c>
    </row>
    <row r="13" spans="1:25" ht="17.399999999999999" thickBot="1" x14ac:dyDescent="0.35">
      <c r="B13" s="65" t="s">
        <v>12</v>
      </c>
      <c r="C13" s="65"/>
      <c r="D13" s="5">
        <f ca="1">SUM(D8:D12)</f>
        <v>117.99999999999999</v>
      </c>
      <c r="E13" s="5">
        <f ca="1">SUM(E8:E12)</f>
        <v>124.99999999999999</v>
      </c>
    </row>
    <row r="15" spans="1:25" ht="62.25" customHeight="1" x14ac:dyDescent="0.3">
      <c r="A15" s="14" t="s">
        <v>7</v>
      </c>
      <c r="B15" s="14" t="s">
        <v>8</v>
      </c>
      <c r="C15" s="63" t="s">
        <v>9</v>
      </c>
      <c r="D15" s="63"/>
      <c r="E15" s="63" t="s">
        <v>10</v>
      </c>
      <c r="F15" s="63"/>
      <c r="G15" s="15" t="s">
        <v>37</v>
      </c>
      <c r="H15" s="16">
        <v>45628</v>
      </c>
      <c r="I15" s="16">
        <v>45629</v>
      </c>
      <c r="J15" s="16">
        <v>45630</v>
      </c>
      <c r="K15" s="16">
        <v>45631</v>
      </c>
      <c r="L15" s="16">
        <v>45632</v>
      </c>
      <c r="M15" s="16">
        <v>45633</v>
      </c>
      <c r="N15" s="16">
        <v>45634</v>
      </c>
      <c r="O15" s="16">
        <v>45635</v>
      </c>
      <c r="P15" s="16">
        <v>45636</v>
      </c>
      <c r="Q15" s="16">
        <v>45637</v>
      </c>
      <c r="R15" s="16">
        <v>45638</v>
      </c>
      <c r="S15" s="16">
        <v>45639</v>
      </c>
      <c r="T15" s="16">
        <v>45640</v>
      </c>
      <c r="U15" s="16">
        <v>45641</v>
      </c>
      <c r="V15" s="16">
        <v>45642</v>
      </c>
      <c r="W15" s="16">
        <v>45643</v>
      </c>
      <c r="X15" s="16">
        <v>45644</v>
      </c>
      <c r="Y15" s="16">
        <v>45645</v>
      </c>
    </row>
    <row r="16" spans="1:25" x14ac:dyDescent="0.3">
      <c r="A16" s="58" t="s">
        <v>32</v>
      </c>
      <c r="B16" s="52" t="s">
        <v>13</v>
      </c>
      <c r="C16" s="52"/>
      <c r="D16" s="52"/>
      <c r="E16" s="53" t="s">
        <v>35</v>
      </c>
      <c r="F16" s="53"/>
      <c r="G16" s="17">
        <v>4</v>
      </c>
      <c r="H16" s="17">
        <v>4</v>
      </c>
      <c r="I16" s="18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</row>
    <row r="17" spans="1:25" x14ac:dyDescent="0.3">
      <c r="A17" s="58"/>
      <c r="B17" s="52" t="s">
        <v>114</v>
      </c>
      <c r="C17" s="52"/>
      <c r="D17" s="52"/>
      <c r="E17" s="53" t="s">
        <v>35</v>
      </c>
      <c r="F17" s="53"/>
      <c r="G17" s="17">
        <v>4</v>
      </c>
      <c r="H17" s="17">
        <v>4</v>
      </c>
      <c r="I17" s="18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</row>
    <row r="18" spans="1:25" x14ac:dyDescent="0.3">
      <c r="A18" s="58"/>
      <c r="B18" s="52" t="s">
        <v>15</v>
      </c>
      <c r="C18" s="52"/>
      <c r="D18" s="52"/>
      <c r="E18" s="53" t="s">
        <v>58</v>
      </c>
      <c r="F18" s="53"/>
      <c r="G18" s="17">
        <v>5</v>
      </c>
      <c r="H18" s="17">
        <v>5</v>
      </c>
      <c r="I18" s="17">
        <v>5</v>
      </c>
      <c r="J18" s="17">
        <v>5</v>
      </c>
      <c r="K18" s="1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</row>
    <row r="19" spans="1:25" x14ac:dyDescent="0.3">
      <c r="A19" s="58"/>
      <c r="B19" s="58" t="s">
        <v>17</v>
      </c>
      <c r="C19" s="52" t="s">
        <v>115</v>
      </c>
      <c r="D19" s="52"/>
      <c r="E19" s="53" t="s">
        <v>58</v>
      </c>
      <c r="F19" s="53"/>
      <c r="G19" s="17">
        <v>1</v>
      </c>
      <c r="H19" s="17">
        <v>1</v>
      </c>
      <c r="I19" s="17">
        <v>1</v>
      </c>
      <c r="J19" s="18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</row>
    <row r="20" spans="1:25" x14ac:dyDescent="0.3">
      <c r="A20" s="58"/>
      <c r="B20" s="58"/>
      <c r="C20" s="59" t="s">
        <v>116</v>
      </c>
      <c r="D20" s="60"/>
      <c r="E20" s="56" t="s">
        <v>55</v>
      </c>
      <c r="F20" s="57"/>
      <c r="G20" s="17">
        <v>1</v>
      </c>
      <c r="H20" s="17">
        <v>1</v>
      </c>
      <c r="I20" s="20">
        <v>1</v>
      </c>
      <c r="J20" s="18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</row>
    <row r="21" spans="1:25" x14ac:dyDescent="0.3">
      <c r="A21" s="58"/>
      <c r="B21" s="58"/>
      <c r="C21" s="52" t="s">
        <v>117</v>
      </c>
      <c r="D21" s="52"/>
      <c r="E21" s="53" t="s">
        <v>57</v>
      </c>
      <c r="F21" s="53"/>
      <c r="G21" s="17">
        <v>1</v>
      </c>
      <c r="H21" s="17">
        <v>1</v>
      </c>
      <c r="I21" s="20">
        <v>1</v>
      </c>
      <c r="J21" s="18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</row>
    <row r="22" spans="1:25" x14ac:dyDescent="0.3">
      <c r="A22" s="58"/>
      <c r="B22" s="58"/>
      <c r="C22" s="52" t="s">
        <v>118</v>
      </c>
      <c r="D22" s="52"/>
      <c r="E22" s="53" t="s">
        <v>58</v>
      </c>
      <c r="F22" s="53"/>
      <c r="G22" s="17">
        <v>1</v>
      </c>
      <c r="H22" s="17">
        <v>1</v>
      </c>
      <c r="I22" s="20">
        <v>1</v>
      </c>
      <c r="J22" s="18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</row>
    <row r="23" spans="1:25" x14ac:dyDescent="0.3">
      <c r="A23" s="58"/>
      <c r="B23" s="58"/>
      <c r="C23" s="52" t="s">
        <v>119</v>
      </c>
      <c r="D23" s="52"/>
      <c r="E23" s="53" t="s">
        <v>56</v>
      </c>
      <c r="F23" s="53"/>
      <c r="G23" s="17">
        <v>1</v>
      </c>
      <c r="H23" s="17">
        <v>1</v>
      </c>
      <c r="I23" s="20">
        <v>1</v>
      </c>
      <c r="J23" s="18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</row>
    <row r="24" spans="1:25" x14ac:dyDescent="0.3">
      <c r="A24" s="58"/>
      <c r="B24" s="58"/>
      <c r="C24" s="52" t="s">
        <v>120</v>
      </c>
      <c r="D24" s="52"/>
      <c r="E24" s="53" t="s">
        <v>55</v>
      </c>
      <c r="F24" s="53"/>
      <c r="G24" s="17">
        <v>1</v>
      </c>
      <c r="H24" s="17">
        <v>1</v>
      </c>
      <c r="I24" s="17">
        <v>1</v>
      </c>
      <c r="J24" s="18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</row>
    <row r="25" spans="1:25" x14ac:dyDescent="0.3">
      <c r="A25" s="58"/>
      <c r="B25" s="58"/>
      <c r="C25" s="52" t="s">
        <v>161</v>
      </c>
      <c r="D25" s="52"/>
      <c r="E25" s="53" t="s">
        <v>35</v>
      </c>
      <c r="F25" s="53"/>
      <c r="G25" s="17">
        <v>1</v>
      </c>
      <c r="H25" s="17">
        <v>1</v>
      </c>
      <c r="I25" s="17">
        <v>1</v>
      </c>
      <c r="J25" s="18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</row>
    <row r="26" spans="1:25" x14ac:dyDescent="0.3">
      <c r="A26" s="58"/>
      <c r="B26" s="49" t="s">
        <v>21</v>
      </c>
      <c r="C26" s="52" t="s">
        <v>121</v>
      </c>
      <c r="D26" s="52"/>
      <c r="E26" s="53" t="s">
        <v>56</v>
      </c>
      <c r="F26" s="53"/>
      <c r="G26" s="17">
        <v>3</v>
      </c>
      <c r="H26" s="17">
        <v>3</v>
      </c>
      <c r="I26" s="17">
        <v>3</v>
      </c>
      <c r="J26" s="17">
        <v>3</v>
      </c>
      <c r="K26" s="17">
        <v>3</v>
      </c>
      <c r="L26" s="17">
        <v>3</v>
      </c>
      <c r="M26" s="17">
        <v>3</v>
      </c>
      <c r="N26" s="18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</row>
    <row r="27" spans="1:25" x14ac:dyDescent="0.3">
      <c r="A27" s="58"/>
      <c r="B27" s="50"/>
      <c r="C27" s="52" t="s">
        <v>125</v>
      </c>
      <c r="D27" s="52"/>
      <c r="E27" s="53" t="s">
        <v>55</v>
      </c>
      <c r="F27" s="53"/>
      <c r="G27" s="17">
        <v>3</v>
      </c>
      <c r="H27" s="17">
        <v>3</v>
      </c>
      <c r="I27" s="17">
        <v>3</v>
      </c>
      <c r="J27" s="17">
        <v>3</v>
      </c>
      <c r="K27" s="17">
        <v>3</v>
      </c>
      <c r="L27" s="17">
        <v>3</v>
      </c>
      <c r="M27" s="17">
        <v>3</v>
      </c>
      <c r="N27" s="17">
        <v>3</v>
      </c>
      <c r="O27" s="18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</row>
    <row r="28" spans="1:25" x14ac:dyDescent="0.3">
      <c r="A28" s="58"/>
      <c r="B28" s="50"/>
      <c r="C28" s="52" t="s">
        <v>122</v>
      </c>
      <c r="D28" s="52"/>
      <c r="E28" s="53" t="s">
        <v>57</v>
      </c>
      <c r="F28" s="53"/>
      <c r="G28" s="17">
        <v>3</v>
      </c>
      <c r="H28" s="17">
        <v>3</v>
      </c>
      <c r="I28" s="20">
        <v>3</v>
      </c>
      <c r="J28" s="20">
        <v>3</v>
      </c>
      <c r="K28" s="20">
        <v>3</v>
      </c>
      <c r="L28" s="20">
        <v>3</v>
      </c>
      <c r="M28" s="20">
        <v>3</v>
      </c>
      <c r="N28" s="20">
        <v>3</v>
      </c>
      <c r="O28" s="20">
        <v>3</v>
      </c>
      <c r="P28" s="20">
        <v>3</v>
      </c>
      <c r="Q28" s="18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</row>
    <row r="29" spans="1:25" x14ac:dyDescent="0.3">
      <c r="A29" s="58"/>
      <c r="B29" s="50"/>
      <c r="C29" s="52" t="s">
        <v>123</v>
      </c>
      <c r="D29" s="52"/>
      <c r="E29" s="53" t="s">
        <v>58</v>
      </c>
      <c r="F29" s="53"/>
      <c r="G29" s="17">
        <v>3</v>
      </c>
      <c r="H29" s="17">
        <v>3</v>
      </c>
      <c r="I29" s="20">
        <v>3</v>
      </c>
      <c r="J29" s="20">
        <v>3</v>
      </c>
      <c r="K29" s="20">
        <v>3</v>
      </c>
      <c r="L29" s="20">
        <v>3</v>
      </c>
      <c r="M29" s="20">
        <v>3</v>
      </c>
      <c r="N29" s="20">
        <v>3</v>
      </c>
      <c r="O29" s="20">
        <v>3</v>
      </c>
      <c r="P29" s="20">
        <v>3</v>
      </c>
      <c r="Q29" s="20">
        <v>3</v>
      </c>
      <c r="R29" s="20">
        <v>3</v>
      </c>
      <c r="S29" s="18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</row>
    <row r="30" spans="1:25" x14ac:dyDescent="0.3">
      <c r="A30" s="58"/>
      <c r="B30" s="50"/>
      <c r="C30" s="52" t="s">
        <v>124</v>
      </c>
      <c r="D30" s="52"/>
      <c r="E30" s="53" t="s">
        <v>56</v>
      </c>
      <c r="F30" s="53"/>
      <c r="G30" s="17">
        <v>5</v>
      </c>
      <c r="H30" s="17">
        <v>5</v>
      </c>
      <c r="I30" s="17">
        <v>5</v>
      </c>
      <c r="J30" s="17">
        <v>5</v>
      </c>
      <c r="K30" s="17">
        <v>5</v>
      </c>
      <c r="L30" s="17">
        <v>5</v>
      </c>
      <c r="M30" s="17">
        <v>5</v>
      </c>
      <c r="N30" s="17">
        <v>5</v>
      </c>
      <c r="O30" s="17">
        <v>5</v>
      </c>
      <c r="P30" s="17">
        <v>5</v>
      </c>
      <c r="Q30" s="17">
        <v>5</v>
      </c>
      <c r="R30" s="17">
        <v>5</v>
      </c>
      <c r="S30" s="17">
        <v>5</v>
      </c>
      <c r="T30" s="17">
        <v>5</v>
      </c>
      <c r="U30" s="18">
        <v>0</v>
      </c>
      <c r="V30" s="20">
        <v>0</v>
      </c>
      <c r="W30" s="20">
        <v>0</v>
      </c>
      <c r="X30" s="20">
        <v>0</v>
      </c>
      <c r="Y30" s="20">
        <v>0</v>
      </c>
    </row>
    <row r="31" spans="1:25" x14ac:dyDescent="0.3">
      <c r="A31" s="58"/>
      <c r="B31" s="50"/>
      <c r="C31" s="52" t="s">
        <v>126</v>
      </c>
      <c r="D31" s="52"/>
      <c r="E31" s="53" t="s">
        <v>55</v>
      </c>
      <c r="F31" s="53"/>
      <c r="G31" s="17">
        <v>1</v>
      </c>
      <c r="H31" s="17">
        <v>1</v>
      </c>
      <c r="I31" s="17">
        <v>1</v>
      </c>
      <c r="J31" s="17">
        <v>1</v>
      </c>
      <c r="K31" s="17">
        <v>1</v>
      </c>
      <c r="L31" s="17">
        <v>1</v>
      </c>
      <c r="M31" s="17">
        <v>1</v>
      </c>
      <c r="N31" s="17">
        <v>1</v>
      </c>
      <c r="O31" s="17">
        <v>1</v>
      </c>
      <c r="P31" s="17">
        <v>1</v>
      </c>
      <c r="Q31" s="17">
        <v>1</v>
      </c>
      <c r="R31" s="17">
        <v>1</v>
      </c>
      <c r="S31" s="17">
        <v>1</v>
      </c>
      <c r="T31" s="17">
        <v>1</v>
      </c>
      <c r="U31" s="17">
        <v>1</v>
      </c>
      <c r="V31" s="17">
        <v>1</v>
      </c>
      <c r="W31" s="18">
        <v>0</v>
      </c>
      <c r="X31" s="20">
        <v>0</v>
      </c>
      <c r="Y31" s="20">
        <v>0</v>
      </c>
    </row>
    <row r="32" spans="1:25" x14ac:dyDescent="0.3">
      <c r="A32" s="58"/>
      <c r="B32" s="50"/>
      <c r="C32" s="52" t="s">
        <v>127</v>
      </c>
      <c r="D32" s="52"/>
      <c r="E32" s="53" t="s">
        <v>35</v>
      </c>
      <c r="F32" s="53"/>
      <c r="G32" s="17">
        <v>3</v>
      </c>
      <c r="H32" s="17">
        <v>3</v>
      </c>
      <c r="I32" s="17">
        <v>3</v>
      </c>
      <c r="J32" s="17">
        <v>3</v>
      </c>
      <c r="K32" s="17">
        <v>3</v>
      </c>
      <c r="L32" s="17">
        <v>3</v>
      </c>
      <c r="M32" s="17">
        <v>3</v>
      </c>
      <c r="N32" s="17">
        <v>3</v>
      </c>
      <c r="O32" s="17">
        <v>3</v>
      </c>
      <c r="P32" s="17">
        <v>3</v>
      </c>
      <c r="Q32" s="17">
        <v>3</v>
      </c>
      <c r="R32" s="17">
        <v>3</v>
      </c>
      <c r="S32" s="17">
        <v>3</v>
      </c>
      <c r="T32" s="17">
        <v>3</v>
      </c>
      <c r="U32" s="17">
        <v>3</v>
      </c>
      <c r="V32" s="17">
        <v>3</v>
      </c>
      <c r="W32" s="18">
        <v>0</v>
      </c>
      <c r="X32" s="20">
        <v>0</v>
      </c>
      <c r="Y32" s="20">
        <v>0</v>
      </c>
    </row>
    <row r="33" spans="1:25" x14ac:dyDescent="0.3">
      <c r="A33" s="58"/>
      <c r="B33" s="49" t="s">
        <v>24</v>
      </c>
      <c r="C33" s="52" t="s">
        <v>128</v>
      </c>
      <c r="D33" s="52"/>
      <c r="E33" s="53" t="s">
        <v>36</v>
      </c>
      <c r="F33" s="53"/>
      <c r="G33" s="17">
        <v>4</v>
      </c>
      <c r="H33" s="17">
        <v>4</v>
      </c>
      <c r="I33" s="17">
        <v>4</v>
      </c>
      <c r="J33" s="17">
        <v>4</v>
      </c>
      <c r="K33" s="17">
        <v>4</v>
      </c>
      <c r="L33" s="17">
        <v>2</v>
      </c>
      <c r="M33" s="18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</row>
    <row r="34" spans="1:25" x14ac:dyDescent="0.3">
      <c r="A34" s="58"/>
      <c r="B34" s="50"/>
      <c r="C34" s="52" t="s">
        <v>129</v>
      </c>
      <c r="D34" s="52"/>
      <c r="E34" s="53" t="s">
        <v>36</v>
      </c>
      <c r="F34" s="53"/>
      <c r="G34" s="17">
        <v>4</v>
      </c>
      <c r="H34" s="17">
        <v>4</v>
      </c>
      <c r="I34" s="17">
        <v>4</v>
      </c>
      <c r="J34" s="17">
        <v>4</v>
      </c>
      <c r="K34" s="17">
        <v>4</v>
      </c>
      <c r="L34" s="17">
        <v>2</v>
      </c>
      <c r="M34" s="18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</row>
    <row r="35" spans="1:25" x14ac:dyDescent="0.3">
      <c r="A35" s="58"/>
      <c r="B35" s="50"/>
      <c r="C35" s="52" t="s">
        <v>130</v>
      </c>
      <c r="D35" s="52"/>
      <c r="E35" s="53" t="s">
        <v>36</v>
      </c>
      <c r="F35" s="53"/>
      <c r="G35" s="17">
        <v>2.5</v>
      </c>
      <c r="H35" s="17">
        <v>2.5</v>
      </c>
      <c r="I35" s="17">
        <v>2.5</v>
      </c>
      <c r="J35" s="17">
        <v>2.5</v>
      </c>
      <c r="K35" s="17">
        <v>2.5</v>
      </c>
      <c r="L35" s="17">
        <v>2.5</v>
      </c>
      <c r="M35" s="17">
        <v>2.5</v>
      </c>
      <c r="N35" s="17">
        <v>2.5</v>
      </c>
      <c r="O35" s="18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</row>
    <row r="36" spans="1:25" x14ac:dyDescent="0.3">
      <c r="A36" s="58"/>
      <c r="B36" s="50"/>
      <c r="C36" s="52" t="s">
        <v>131</v>
      </c>
      <c r="D36" s="52"/>
      <c r="E36" s="53" t="s">
        <v>36</v>
      </c>
      <c r="F36" s="53"/>
      <c r="G36" s="17">
        <v>2.5</v>
      </c>
      <c r="H36" s="17">
        <v>2.5</v>
      </c>
      <c r="I36" s="17">
        <v>2.5</v>
      </c>
      <c r="J36" s="17">
        <v>2.5</v>
      </c>
      <c r="K36" s="17">
        <v>2.5</v>
      </c>
      <c r="L36" s="17">
        <v>2.5</v>
      </c>
      <c r="M36" s="17">
        <v>2.5</v>
      </c>
      <c r="N36" s="17">
        <v>2.5</v>
      </c>
      <c r="O36" s="18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</row>
    <row r="37" spans="1:25" x14ac:dyDescent="0.3">
      <c r="A37" s="58"/>
      <c r="B37" s="50"/>
      <c r="C37" s="52" t="s">
        <v>132</v>
      </c>
      <c r="D37" s="52"/>
      <c r="E37" s="53" t="s">
        <v>36</v>
      </c>
      <c r="F37" s="53"/>
      <c r="G37" s="17">
        <v>3</v>
      </c>
      <c r="H37" s="17">
        <v>3</v>
      </c>
      <c r="I37" s="17">
        <v>3</v>
      </c>
      <c r="J37" s="17">
        <v>3</v>
      </c>
      <c r="K37" s="17">
        <v>3</v>
      </c>
      <c r="L37" s="17">
        <v>3</v>
      </c>
      <c r="M37" s="17">
        <v>3</v>
      </c>
      <c r="N37" s="17">
        <v>3</v>
      </c>
      <c r="O37" s="17">
        <v>3</v>
      </c>
      <c r="P37" s="18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</row>
    <row r="38" spans="1:25" x14ac:dyDescent="0.3">
      <c r="A38" s="58"/>
      <c r="B38" s="50"/>
      <c r="C38" s="52" t="s">
        <v>133</v>
      </c>
      <c r="D38" s="52"/>
      <c r="E38" s="53" t="s">
        <v>36</v>
      </c>
      <c r="F38" s="53"/>
      <c r="G38" s="17">
        <v>3</v>
      </c>
      <c r="H38" s="17">
        <v>3</v>
      </c>
      <c r="I38" s="17">
        <v>3</v>
      </c>
      <c r="J38" s="17">
        <v>3</v>
      </c>
      <c r="K38" s="17">
        <v>3</v>
      </c>
      <c r="L38" s="17">
        <v>3</v>
      </c>
      <c r="M38" s="17">
        <v>3</v>
      </c>
      <c r="N38" s="17">
        <v>3</v>
      </c>
      <c r="O38" s="17">
        <v>3</v>
      </c>
      <c r="P38" s="17">
        <v>3</v>
      </c>
      <c r="Q38" s="18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</row>
    <row r="39" spans="1:25" x14ac:dyDescent="0.3">
      <c r="A39" s="58"/>
      <c r="B39" s="50"/>
      <c r="C39" s="52" t="s">
        <v>134</v>
      </c>
      <c r="D39" s="52"/>
      <c r="E39" s="53" t="s">
        <v>57</v>
      </c>
      <c r="F39" s="53"/>
      <c r="G39" s="17">
        <v>4</v>
      </c>
      <c r="H39" s="17">
        <v>4</v>
      </c>
      <c r="I39" s="17">
        <v>4</v>
      </c>
      <c r="J39" s="17">
        <v>4</v>
      </c>
      <c r="K39" s="17">
        <v>4</v>
      </c>
      <c r="L39" s="17">
        <v>4</v>
      </c>
      <c r="M39" s="17">
        <v>4</v>
      </c>
      <c r="N39" s="17">
        <v>4</v>
      </c>
      <c r="O39" s="17">
        <v>4</v>
      </c>
      <c r="P39" s="17">
        <v>4</v>
      </c>
      <c r="Q39" s="17">
        <v>4</v>
      </c>
      <c r="R39" s="18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</row>
    <row r="40" spans="1:25" x14ac:dyDescent="0.3">
      <c r="A40" s="58"/>
      <c r="B40" s="50"/>
      <c r="C40" s="52" t="s">
        <v>135</v>
      </c>
      <c r="D40" s="52"/>
      <c r="E40" s="53" t="s">
        <v>57</v>
      </c>
      <c r="F40" s="53"/>
      <c r="G40" s="17">
        <v>4</v>
      </c>
      <c r="H40" s="17">
        <v>4</v>
      </c>
      <c r="I40" s="17">
        <v>4</v>
      </c>
      <c r="J40" s="17">
        <v>4</v>
      </c>
      <c r="K40" s="17">
        <v>4</v>
      </c>
      <c r="L40" s="17">
        <v>4</v>
      </c>
      <c r="M40" s="17">
        <v>4</v>
      </c>
      <c r="N40" s="17">
        <v>4</v>
      </c>
      <c r="O40" s="17">
        <v>4</v>
      </c>
      <c r="P40" s="17">
        <v>4</v>
      </c>
      <c r="Q40" s="17">
        <v>4</v>
      </c>
      <c r="R40" s="18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</row>
    <row r="41" spans="1:25" x14ac:dyDescent="0.3">
      <c r="A41" s="58"/>
      <c r="B41" s="50"/>
      <c r="C41" s="52" t="s">
        <v>136</v>
      </c>
      <c r="D41" s="52"/>
      <c r="E41" s="53" t="s">
        <v>36</v>
      </c>
      <c r="F41" s="53"/>
      <c r="G41" s="17">
        <v>5</v>
      </c>
      <c r="H41" s="17">
        <v>5</v>
      </c>
      <c r="I41" s="17">
        <v>5</v>
      </c>
      <c r="J41" s="17">
        <v>5</v>
      </c>
      <c r="K41" s="17">
        <v>5</v>
      </c>
      <c r="L41" s="17">
        <v>5</v>
      </c>
      <c r="M41" s="17">
        <v>5</v>
      </c>
      <c r="N41" s="17">
        <v>5</v>
      </c>
      <c r="O41" s="17">
        <v>5</v>
      </c>
      <c r="P41" s="17">
        <v>5</v>
      </c>
      <c r="Q41" s="17">
        <v>5</v>
      </c>
      <c r="R41" s="17">
        <v>5</v>
      </c>
      <c r="S41" s="17">
        <v>5</v>
      </c>
      <c r="T41" s="18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</row>
    <row r="42" spans="1:25" x14ac:dyDescent="0.3">
      <c r="A42" s="58"/>
      <c r="B42" s="50"/>
      <c r="C42" s="52" t="s">
        <v>137</v>
      </c>
      <c r="D42" s="52"/>
      <c r="E42" s="53" t="s">
        <v>36</v>
      </c>
      <c r="F42" s="53"/>
      <c r="G42" s="17">
        <v>5</v>
      </c>
      <c r="H42" s="17">
        <v>5</v>
      </c>
      <c r="I42" s="17">
        <v>5</v>
      </c>
      <c r="J42" s="17">
        <v>5</v>
      </c>
      <c r="K42" s="17">
        <v>5</v>
      </c>
      <c r="L42" s="17">
        <v>5</v>
      </c>
      <c r="M42" s="17">
        <v>5</v>
      </c>
      <c r="N42" s="17">
        <v>5</v>
      </c>
      <c r="O42" s="17">
        <v>5</v>
      </c>
      <c r="P42" s="17">
        <v>5</v>
      </c>
      <c r="Q42" s="17">
        <v>5</v>
      </c>
      <c r="R42" s="17">
        <v>5</v>
      </c>
      <c r="S42" s="17">
        <v>5</v>
      </c>
      <c r="T42" s="17">
        <v>5</v>
      </c>
      <c r="U42" s="18">
        <v>0</v>
      </c>
      <c r="V42" s="20">
        <v>0</v>
      </c>
      <c r="W42" s="20">
        <v>0</v>
      </c>
      <c r="X42" s="20">
        <v>0</v>
      </c>
      <c r="Y42" s="20">
        <v>0</v>
      </c>
    </row>
    <row r="43" spans="1:25" x14ac:dyDescent="0.3">
      <c r="A43" s="58"/>
      <c r="B43" s="50"/>
      <c r="C43" s="52" t="s">
        <v>138</v>
      </c>
      <c r="D43" s="52"/>
      <c r="E43" s="53" t="s">
        <v>57</v>
      </c>
      <c r="F43" s="53"/>
      <c r="G43" s="17">
        <v>1.5</v>
      </c>
      <c r="H43" s="17">
        <v>1.5</v>
      </c>
      <c r="I43" s="17">
        <v>1.5</v>
      </c>
      <c r="J43" s="17">
        <v>1.5</v>
      </c>
      <c r="K43" s="17">
        <v>1.5</v>
      </c>
      <c r="L43" s="17">
        <v>1.5</v>
      </c>
      <c r="M43" s="17">
        <v>1.5</v>
      </c>
      <c r="N43" s="17">
        <v>1.5</v>
      </c>
      <c r="O43" s="17">
        <v>1.5</v>
      </c>
      <c r="P43" s="17">
        <v>1.5</v>
      </c>
      <c r="Q43" s="17">
        <v>1.5</v>
      </c>
      <c r="R43" s="17">
        <v>1.5</v>
      </c>
      <c r="S43" s="17">
        <v>1.5</v>
      </c>
      <c r="T43" s="17">
        <v>1.5</v>
      </c>
      <c r="U43" s="17">
        <v>1.5</v>
      </c>
      <c r="V43" s="17">
        <v>1.5</v>
      </c>
      <c r="W43" s="18">
        <v>0</v>
      </c>
      <c r="X43" s="20">
        <v>0</v>
      </c>
      <c r="Y43" s="20">
        <v>0</v>
      </c>
    </row>
    <row r="44" spans="1:25" x14ac:dyDescent="0.3">
      <c r="A44" s="58"/>
      <c r="B44" s="50"/>
      <c r="C44" s="52" t="s">
        <v>139</v>
      </c>
      <c r="D44" s="52"/>
      <c r="E44" s="53" t="s">
        <v>57</v>
      </c>
      <c r="F44" s="53"/>
      <c r="G44" s="17">
        <v>1.5</v>
      </c>
      <c r="H44" s="17">
        <v>1.5</v>
      </c>
      <c r="I44" s="17">
        <v>1.5</v>
      </c>
      <c r="J44" s="17">
        <v>1.5</v>
      </c>
      <c r="K44" s="17">
        <v>1.5</v>
      </c>
      <c r="L44" s="17">
        <v>1.5</v>
      </c>
      <c r="M44" s="17">
        <v>1.5</v>
      </c>
      <c r="N44" s="17">
        <v>1.5</v>
      </c>
      <c r="O44" s="17">
        <v>1.5</v>
      </c>
      <c r="P44" s="17">
        <v>1.5</v>
      </c>
      <c r="Q44" s="17">
        <v>1.5</v>
      </c>
      <c r="R44" s="17">
        <v>1.5</v>
      </c>
      <c r="S44" s="17">
        <v>1.5</v>
      </c>
      <c r="T44" s="17">
        <v>1.5</v>
      </c>
      <c r="U44" s="17">
        <v>1.5</v>
      </c>
      <c r="V44" s="17">
        <v>1.5</v>
      </c>
      <c r="W44" s="18">
        <v>0</v>
      </c>
      <c r="X44" s="20">
        <v>0</v>
      </c>
      <c r="Y44" s="20">
        <v>0</v>
      </c>
    </row>
    <row r="45" spans="1:25" x14ac:dyDescent="0.3">
      <c r="A45" s="58"/>
      <c r="B45" s="58" t="s">
        <v>26</v>
      </c>
      <c r="C45" s="52" t="s">
        <v>140</v>
      </c>
      <c r="D45" s="52"/>
      <c r="E45" s="53" t="s">
        <v>56</v>
      </c>
      <c r="F45" s="53"/>
      <c r="G45" s="17">
        <v>1.5</v>
      </c>
      <c r="H45" s="17">
        <v>1.5</v>
      </c>
      <c r="I45" s="17">
        <v>1.5</v>
      </c>
      <c r="J45" s="17">
        <v>1.5</v>
      </c>
      <c r="K45" s="17">
        <v>1.5</v>
      </c>
      <c r="L45" s="17">
        <v>1.5</v>
      </c>
      <c r="M45" s="17">
        <v>1.5</v>
      </c>
      <c r="N45" s="18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</row>
    <row r="46" spans="1:25" x14ac:dyDescent="0.3">
      <c r="A46" s="58"/>
      <c r="B46" s="58"/>
      <c r="C46" s="52" t="s">
        <v>141</v>
      </c>
      <c r="D46" s="52"/>
      <c r="E46" s="56" t="s">
        <v>55</v>
      </c>
      <c r="F46" s="57"/>
      <c r="G46" s="17">
        <v>1.5</v>
      </c>
      <c r="H46" s="17">
        <v>1.5</v>
      </c>
      <c r="I46" s="17">
        <v>1.5</v>
      </c>
      <c r="J46" s="17">
        <v>1.5</v>
      </c>
      <c r="K46" s="17">
        <v>1.5</v>
      </c>
      <c r="L46" s="17">
        <v>1.5</v>
      </c>
      <c r="M46" s="17">
        <v>1.5</v>
      </c>
      <c r="N46" s="17">
        <v>1.5</v>
      </c>
      <c r="O46" s="18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</row>
    <row r="47" spans="1:25" x14ac:dyDescent="0.3">
      <c r="A47" s="58"/>
      <c r="B47" s="58"/>
      <c r="C47" s="52" t="s">
        <v>142</v>
      </c>
      <c r="D47" s="52"/>
      <c r="E47" s="53" t="s">
        <v>57</v>
      </c>
      <c r="F47" s="53"/>
      <c r="G47" s="17">
        <v>1.5</v>
      </c>
      <c r="H47" s="17">
        <v>1.5</v>
      </c>
      <c r="I47" s="17">
        <v>1.5</v>
      </c>
      <c r="J47" s="17">
        <v>1.5</v>
      </c>
      <c r="K47" s="17">
        <v>1.5</v>
      </c>
      <c r="L47" s="17">
        <v>1.5</v>
      </c>
      <c r="M47" s="17">
        <v>1.5</v>
      </c>
      <c r="N47" s="17">
        <v>1.5</v>
      </c>
      <c r="O47" s="17">
        <v>1.5</v>
      </c>
      <c r="P47" s="17">
        <v>1.5</v>
      </c>
      <c r="Q47" s="18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</row>
    <row r="48" spans="1:25" x14ac:dyDescent="0.3">
      <c r="A48" s="58"/>
      <c r="B48" s="58"/>
      <c r="C48" s="52" t="s">
        <v>143</v>
      </c>
      <c r="D48" s="52"/>
      <c r="E48" s="53" t="s">
        <v>58</v>
      </c>
      <c r="F48" s="53"/>
      <c r="G48" s="17">
        <v>1.5</v>
      </c>
      <c r="H48" s="17">
        <v>1.5</v>
      </c>
      <c r="I48" s="17">
        <v>1.5</v>
      </c>
      <c r="J48" s="17">
        <v>1.5</v>
      </c>
      <c r="K48" s="17">
        <v>1.5</v>
      </c>
      <c r="L48" s="17">
        <v>1.5</v>
      </c>
      <c r="M48" s="17">
        <v>1.5</v>
      </c>
      <c r="N48" s="17">
        <v>1.5</v>
      </c>
      <c r="O48" s="17">
        <v>1.5</v>
      </c>
      <c r="P48" s="17">
        <v>1.5</v>
      </c>
      <c r="Q48" s="17">
        <v>1.5</v>
      </c>
      <c r="R48" s="17">
        <v>1.5</v>
      </c>
      <c r="S48" s="18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</row>
    <row r="49" spans="1:25" x14ac:dyDescent="0.3">
      <c r="A49" s="58"/>
      <c r="B49" s="58"/>
      <c r="C49" s="52" t="s">
        <v>144</v>
      </c>
      <c r="D49" s="52"/>
      <c r="E49" s="53" t="s">
        <v>56</v>
      </c>
      <c r="F49" s="53"/>
      <c r="G49" s="17">
        <v>2.5</v>
      </c>
      <c r="H49" s="17">
        <v>2.5</v>
      </c>
      <c r="I49" s="17">
        <v>2.5</v>
      </c>
      <c r="J49" s="17">
        <v>2.5</v>
      </c>
      <c r="K49" s="17">
        <v>2.5</v>
      </c>
      <c r="L49" s="17">
        <v>2.5</v>
      </c>
      <c r="M49" s="17">
        <v>2.5</v>
      </c>
      <c r="N49" s="17">
        <v>2.5</v>
      </c>
      <c r="O49" s="17">
        <v>2.5</v>
      </c>
      <c r="P49" s="17">
        <v>2.5</v>
      </c>
      <c r="Q49" s="17">
        <v>2.5</v>
      </c>
      <c r="R49" s="17">
        <v>2.5</v>
      </c>
      <c r="S49" s="17">
        <v>2.5</v>
      </c>
      <c r="T49" s="17">
        <v>2.5</v>
      </c>
      <c r="U49" s="18">
        <v>0</v>
      </c>
      <c r="V49" s="20">
        <v>0</v>
      </c>
      <c r="W49" s="20">
        <v>0</v>
      </c>
      <c r="X49" s="20">
        <v>0</v>
      </c>
      <c r="Y49" s="20">
        <v>0</v>
      </c>
    </row>
    <row r="50" spans="1:25" x14ac:dyDescent="0.3">
      <c r="A50" s="58"/>
      <c r="B50" s="58"/>
      <c r="C50" s="52" t="s">
        <v>145</v>
      </c>
      <c r="D50" s="52"/>
      <c r="E50" s="56" t="s">
        <v>55</v>
      </c>
      <c r="F50" s="57"/>
      <c r="G50" s="17">
        <v>0.5</v>
      </c>
      <c r="H50" s="17">
        <v>0.5</v>
      </c>
      <c r="I50" s="17">
        <v>0.5</v>
      </c>
      <c r="J50" s="17">
        <v>0.5</v>
      </c>
      <c r="K50" s="17">
        <v>0.5</v>
      </c>
      <c r="L50" s="17">
        <v>0.5</v>
      </c>
      <c r="M50" s="17">
        <v>0.5</v>
      </c>
      <c r="N50" s="17">
        <v>0.5</v>
      </c>
      <c r="O50" s="17">
        <v>0.5</v>
      </c>
      <c r="P50" s="17">
        <v>0.5</v>
      </c>
      <c r="Q50" s="17">
        <v>0.5</v>
      </c>
      <c r="R50" s="17">
        <v>0.5</v>
      </c>
      <c r="S50" s="17">
        <v>0.5</v>
      </c>
      <c r="T50" s="17">
        <v>0.5</v>
      </c>
      <c r="U50" s="17">
        <v>0.5</v>
      </c>
      <c r="V50" s="17">
        <v>0.5</v>
      </c>
      <c r="W50" s="18">
        <v>0</v>
      </c>
      <c r="X50" s="20">
        <v>0</v>
      </c>
      <c r="Y50" s="20">
        <v>0</v>
      </c>
    </row>
    <row r="51" spans="1:25" x14ac:dyDescent="0.3">
      <c r="A51" s="58"/>
      <c r="B51" s="49" t="s">
        <v>28</v>
      </c>
      <c r="C51" s="52" t="s">
        <v>146</v>
      </c>
      <c r="D51" s="52"/>
      <c r="E51" s="53" t="s">
        <v>36</v>
      </c>
      <c r="F51" s="53"/>
      <c r="G51" s="17">
        <v>3</v>
      </c>
      <c r="H51" s="17">
        <v>3</v>
      </c>
      <c r="I51" s="17">
        <v>3</v>
      </c>
      <c r="J51" s="17">
        <v>3</v>
      </c>
      <c r="K51" s="17">
        <v>3</v>
      </c>
      <c r="L51" s="17">
        <v>3</v>
      </c>
      <c r="M51" s="17">
        <v>3</v>
      </c>
      <c r="N51" s="18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</row>
    <row r="52" spans="1:25" x14ac:dyDescent="0.3">
      <c r="A52" s="58"/>
      <c r="B52" s="50"/>
      <c r="C52" s="52" t="s">
        <v>147</v>
      </c>
      <c r="D52" s="52"/>
      <c r="E52" s="56" t="s">
        <v>36</v>
      </c>
      <c r="F52" s="57"/>
      <c r="G52" s="17">
        <v>3</v>
      </c>
      <c r="H52" s="17">
        <v>3</v>
      </c>
      <c r="I52" s="17">
        <v>3</v>
      </c>
      <c r="J52" s="17">
        <v>3</v>
      </c>
      <c r="K52" s="17">
        <v>3</v>
      </c>
      <c r="L52" s="17">
        <v>3</v>
      </c>
      <c r="M52" s="17">
        <v>3</v>
      </c>
      <c r="N52" s="17">
        <v>3</v>
      </c>
      <c r="O52" s="17">
        <v>3</v>
      </c>
      <c r="P52" s="18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</row>
    <row r="53" spans="1:25" x14ac:dyDescent="0.3">
      <c r="A53" s="58"/>
      <c r="B53" s="50"/>
      <c r="C53" s="52" t="s">
        <v>148</v>
      </c>
      <c r="D53" s="52"/>
      <c r="E53" s="53" t="s">
        <v>36</v>
      </c>
      <c r="F53" s="53"/>
      <c r="G53" s="17">
        <v>3</v>
      </c>
      <c r="H53" s="17">
        <v>3</v>
      </c>
      <c r="I53" s="17">
        <v>3</v>
      </c>
      <c r="J53" s="17">
        <v>3</v>
      </c>
      <c r="K53" s="17">
        <v>3</v>
      </c>
      <c r="L53" s="17">
        <v>3</v>
      </c>
      <c r="M53" s="17">
        <v>3</v>
      </c>
      <c r="N53" s="17">
        <v>3</v>
      </c>
      <c r="O53" s="17">
        <v>3</v>
      </c>
      <c r="P53" s="17">
        <v>3</v>
      </c>
      <c r="Q53" s="17">
        <v>3</v>
      </c>
      <c r="R53" s="18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</row>
    <row r="54" spans="1:25" x14ac:dyDescent="0.3">
      <c r="A54" s="58"/>
      <c r="B54" s="50"/>
      <c r="C54" s="52" t="s">
        <v>149</v>
      </c>
      <c r="D54" s="52"/>
      <c r="E54" s="53" t="s">
        <v>57</v>
      </c>
      <c r="F54" s="53"/>
      <c r="G54" s="17">
        <v>3</v>
      </c>
      <c r="H54" s="17">
        <v>3</v>
      </c>
      <c r="I54" s="17">
        <v>3</v>
      </c>
      <c r="J54" s="17">
        <v>3</v>
      </c>
      <c r="K54" s="17">
        <v>3</v>
      </c>
      <c r="L54" s="17">
        <v>3</v>
      </c>
      <c r="M54" s="17">
        <v>3</v>
      </c>
      <c r="N54" s="17">
        <v>3</v>
      </c>
      <c r="O54" s="17">
        <v>3</v>
      </c>
      <c r="P54" s="17">
        <v>3</v>
      </c>
      <c r="Q54" s="17">
        <v>3</v>
      </c>
      <c r="R54" s="17">
        <v>3</v>
      </c>
      <c r="S54" s="18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</row>
    <row r="55" spans="1:25" x14ac:dyDescent="0.3">
      <c r="A55" s="58"/>
      <c r="B55" s="50"/>
      <c r="C55" s="52" t="s">
        <v>150</v>
      </c>
      <c r="D55" s="52"/>
      <c r="E55" s="53" t="s">
        <v>36</v>
      </c>
      <c r="F55" s="53"/>
      <c r="G55" s="17">
        <v>5</v>
      </c>
      <c r="H55" s="17">
        <v>5</v>
      </c>
      <c r="I55" s="17">
        <v>5</v>
      </c>
      <c r="J55" s="17">
        <v>5</v>
      </c>
      <c r="K55" s="17">
        <v>5</v>
      </c>
      <c r="L55" s="17">
        <v>5</v>
      </c>
      <c r="M55" s="17">
        <v>5</v>
      </c>
      <c r="N55" s="17">
        <v>5</v>
      </c>
      <c r="O55" s="17">
        <v>5</v>
      </c>
      <c r="P55" s="17">
        <v>5</v>
      </c>
      <c r="Q55" s="17">
        <v>5</v>
      </c>
      <c r="R55" s="17">
        <v>5</v>
      </c>
      <c r="S55" s="17">
        <v>5</v>
      </c>
      <c r="T55" s="17">
        <v>5</v>
      </c>
      <c r="U55" s="18">
        <v>0</v>
      </c>
      <c r="V55" s="20">
        <v>0</v>
      </c>
      <c r="W55" s="20">
        <v>0</v>
      </c>
      <c r="X55" s="20">
        <v>0</v>
      </c>
      <c r="Y55" s="20">
        <v>0</v>
      </c>
    </row>
    <row r="56" spans="1:25" x14ac:dyDescent="0.3">
      <c r="A56" s="58"/>
      <c r="B56" s="50"/>
      <c r="C56" s="52" t="s">
        <v>151</v>
      </c>
      <c r="D56" s="52"/>
      <c r="E56" s="53" t="s">
        <v>57</v>
      </c>
      <c r="F56" s="53"/>
      <c r="G56" s="17">
        <v>2</v>
      </c>
      <c r="H56" s="17">
        <v>2</v>
      </c>
      <c r="I56" s="17">
        <v>2</v>
      </c>
      <c r="J56" s="17">
        <v>2</v>
      </c>
      <c r="K56" s="17">
        <v>2</v>
      </c>
      <c r="L56" s="17">
        <v>2</v>
      </c>
      <c r="M56" s="17">
        <v>2</v>
      </c>
      <c r="N56" s="17">
        <v>2</v>
      </c>
      <c r="O56" s="17">
        <v>2</v>
      </c>
      <c r="P56" s="17">
        <v>2</v>
      </c>
      <c r="Q56" s="17">
        <v>2</v>
      </c>
      <c r="R56" s="17">
        <v>2</v>
      </c>
      <c r="S56" s="17">
        <v>2</v>
      </c>
      <c r="T56" s="17">
        <v>2</v>
      </c>
      <c r="U56" s="17">
        <v>2</v>
      </c>
      <c r="V56" s="17">
        <v>2</v>
      </c>
      <c r="W56" s="18">
        <v>0</v>
      </c>
      <c r="X56" s="20">
        <v>0</v>
      </c>
      <c r="Y56" s="20">
        <v>0</v>
      </c>
    </row>
    <row r="57" spans="1:25" x14ac:dyDescent="0.3">
      <c r="A57" s="58"/>
      <c r="B57" s="58" t="s">
        <v>33</v>
      </c>
      <c r="C57" s="52" t="s">
        <v>153</v>
      </c>
      <c r="D57" s="52"/>
      <c r="E57" s="53" t="s">
        <v>55</v>
      </c>
      <c r="F57" s="53"/>
      <c r="G57" s="17">
        <v>1.5</v>
      </c>
      <c r="H57" s="17">
        <v>1.5</v>
      </c>
      <c r="I57" s="17">
        <v>1.5</v>
      </c>
      <c r="J57" s="17">
        <v>1.5</v>
      </c>
      <c r="K57" s="17">
        <v>1.5</v>
      </c>
      <c r="L57" s="17">
        <v>1.5</v>
      </c>
      <c r="M57" s="17">
        <v>1.5</v>
      </c>
      <c r="N57" s="18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</row>
    <row r="58" spans="1:25" x14ac:dyDescent="0.3">
      <c r="A58" s="58"/>
      <c r="B58" s="58"/>
      <c r="C58" s="52" t="s">
        <v>154</v>
      </c>
      <c r="D58" s="52"/>
      <c r="E58" s="56" t="s">
        <v>56</v>
      </c>
      <c r="F58" s="57"/>
      <c r="G58" s="17">
        <v>1.5</v>
      </c>
      <c r="H58" s="17">
        <v>1.5</v>
      </c>
      <c r="I58" s="17">
        <v>1.5</v>
      </c>
      <c r="J58" s="17">
        <v>1.5</v>
      </c>
      <c r="K58" s="17">
        <v>1.5</v>
      </c>
      <c r="L58" s="17">
        <v>1.5</v>
      </c>
      <c r="M58" s="17">
        <v>1.5</v>
      </c>
      <c r="N58" s="17">
        <v>1.5</v>
      </c>
      <c r="O58" s="17">
        <v>1.5</v>
      </c>
      <c r="P58" s="18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</row>
    <row r="59" spans="1:25" x14ac:dyDescent="0.3">
      <c r="A59" s="58"/>
      <c r="B59" s="58"/>
      <c r="C59" s="52" t="s">
        <v>155</v>
      </c>
      <c r="D59" s="52"/>
      <c r="E59" s="53" t="s">
        <v>55</v>
      </c>
      <c r="F59" s="53"/>
      <c r="G59" s="17">
        <v>1.5</v>
      </c>
      <c r="H59" s="17">
        <v>1.5</v>
      </c>
      <c r="I59" s="17">
        <v>1.5</v>
      </c>
      <c r="J59" s="17">
        <v>1.5</v>
      </c>
      <c r="K59" s="17">
        <v>1.5</v>
      </c>
      <c r="L59" s="17">
        <v>1.5</v>
      </c>
      <c r="M59" s="17">
        <v>1.5</v>
      </c>
      <c r="N59" s="17">
        <v>1.5</v>
      </c>
      <c r="O59" s="17">
        <v>1.5</v>
      </c>
      <c r="P59" s="17">
        <v>1.5</v>
      </c>
      <c r="Q59" s="17">
        <v>1.5</v>
      </c>
      <c r="R59" s="18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</row>
    <row r="60" spans="1:25" x14ac:dyDescent="0.3">
      <c r="A60" s="58"/>
      <c r="B60" s="58"/>
      <c r="C60" s="52" t="s">
        <v>156</v>
      </c>
      <c r="D60" s="52"/>
      <c r="E60" s="53" t="s">
        <v>36</v>
      </c>
      <c r="F60" s="53"/>
      <c r="G60" s="17">
        <v>1.5</v>
      </c>
      <c r="H60" s="17">
        <v>1.5</v>
      </c>
      <c r="I60" s="17">
        <v>1.5</v>
      </c>
      <c r="J60" s="17">
        <v>1.5</v>
      </c>
      <c r="K60" s="17">
        <v>1.5</v>
      </c>
      <c r="L60" s="17">
        <v>1.5</v>
      </c>
      <c r="M60" s="17">
        <v>1.5</v>
      </c>
      <c r="N60" s="17">
        <v>1.5</v>
      </c>
      <c r="O60" s="17">
        <v>1.5</v>
      </c>
      <c r="P60" s="17">
        <v>1.5</v>
      </c>
      <c r="Q60" s="17">
        <v>1.5</v>
      </c>
      <c r="R60" s="17">
        <v>1.5</v>
      </c>
      <c r="S60" s="18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</row>
    <row r="61" spans="1:25" x14ac:dyDescent="0.3">
      <c r="A61" s="58"/>
      <c r="B61" s="58"/>
      <c r="C61" s="52" t="s">
        <v>157</v>
      </c>
      <c r="D61" s="52"/>
      <c r="E61" s="53" t="s">
        <v>57</v>
      </c>
      <c r="F61" s="53"/>
      <c r="G61" s="17">
        <v>2.5</v>
      </c>
      <c r="H61" s="17">
        <v>2.5</v>
      </c>
      <c r="I61" s="17">
        <v>2.5</v>
      </c>
      <c r="J61" s="17">
        <v>2.5</v>
      </c>
      <c r="K61" s="17">
        <v>2.5</v>
      </c>
      <c r="L61" s="17">
        <v>2.5</v>
      </c>
      <c r="M61" s="17">
        <v>2.5</v>
      </c>
      <c r="N61" s="17">
        <v>2.5</v>
      </c>
      <c r="O61" s="17">
        <v>2.5</v>
      </c>
      <c r="P61" s="17">
        <v>2.5</v>
      </c>
      <c r="Q61" s="17">
        <v>2.5</v>
      </c>
      <c r="R61" s="17">
        <v>2.5</v>
      </c>
      <c r="S61" s="17">
        <v>2.5</v>
      </c>
      <c r="T61" s="17">
        <v>2.5</v>
      </c>
      <c r="U61" s="18">
        <v>0</v>
      </c>
      <c r="V61" s="20">
        <v>0</v>
      </c>
      <c r="W61" s="20">
        <v>0</v>
      </c>
      <c r="X61" s="20">
        <v>0</v>
      </c>
      <c r="Y61" s="20">
        <v>0</v>
      </c>
    </row>
    <row r="62" spans="1:25" x14ac:dyDescent="0.3">
      <c r="A62" s="58"/>
      <c r="B62" s="58"/>
      <c r="C62" s="52" t="s">
        <v>158</v>
      </c>
      <c r="D62" s="52"/>
      <c r="E62" s="53" t="s">
        <v>56</v>
      </c>
      <c r="F62" s="53"/>
      <c r="G62" s="17">
        <v>0.5</v>
      </c>
      <c r="H62" s="17">
        <v>0.5</v>
      </c>
      <c r="I62" s="17">
        <v>0.5</v>
      </c>
      <c r="J62" s="17">
        <v>0.5</v>
      </c>
      <c r="K62" s="17">
        <v>0.5</v>
      </c>
      <c r="L62" s="17">
        <v>0.5</v>
      </c>
      <c r="M62" s="17">
        <v>0.5</v>
      </c>
      <c r="N62" s="17">
        <v>0.5</v>
      </c>
      <c r="O62" s="17">
        <v>0.5</v>
      </c>
      <c r="P62" s="17">
        <v>0.5</v>
      </c>
      <c r="Q62" s="17">
        <v>0.5</v>
      </c>
      <c r="R62" s="17">
        <v>0.5</v>
      </c>
      <c r="S62" s="17">
        <v>0.5</v>
      </c>
      <c r="T62" s="17">
        <v>0.5</v>
      </c>
      <c r="U62" s="17">
        <v>0.5</v>
      </c>
      <c r="V62" s="17">
        <v>0.5</v>
      </c>
      <c r="W62" s="18">
        <v>0</v>
      </c>
      <c r="X62" s="20">
        <v>0</v>
      </c>
      <c r="Y62" s="20">
        <v>0</v>
      </c>
    </row>
    <row r="63" spans="1:25" x14ac:dyDescent="0.3">
      <c r="A63" s="58"/>
      <c r="B63" s="49" t="s">
        <v>152</v>
      </c>
      <c r="C63" s="52" t="s">
        <v>159</v>
      </c>
      <c r="D63" s="52"/>
      <c r="E63" s="53" t="s">
        <v>35</v>
      </c>
      <c r="F63" s="53"/>
      <c r="G63" s="17">
        <v>4</v>
      </c>
      <c r="H63" s="17">
        <v>4</v>
      </c>
      <c r="I63" s="17">
        <v>4</v>
      </c>
      <c r="J63" s="17">
        <v>4</v>
      </c>
      <c r="K63" s="17">
        <v>4</v>
      </c>
      <c r="L63" s="17">
        <v>4</v>
      </c>
      <c r="M63" s="17">
        <v>4</v>
      </c>
      <c r="N63" s="17">
        <v>4</v>
      </c>
      <c r="O63" s="17">
        <v>4</v>
      </c>
      <c r="P63" s="17">
        <v>4</v>
      </c>
      <c r="Q63" s="17">
        <v>4</v>
      </c>
      <c r="R63" s="17">
        <v>4</v>
      </c>
      <c r="S63" s="17">
        <v>4</v>
      </c>
      <c r="T63" s="17">
        <v>4</v>
      </c>
      <c r="U63" s="17">
        <v>4</v>
      </c>
      <c r="V63" s="17">
        <v>4</v>
      </c>
      <c r="W63" s="17">
        <v>4</v>
      </c>
      <c r="X63" s="18">
        <v>0</v>
      </c>
      <c r="Y63" s="17">
        <v>0</v>
      </c>
    </row>
    <row r="64" spans="1:25" x14ac:dyDescent="0.3">
      <c r="A64" s="58"/>
      <c r="B64" s="50"/>
      <c r="C64" s="52" t="s">
        <v>160</v>
      </c>
      <c r="D64" s="52"/>
      <c r="E64" s="53" t="s">
        <v>35</v>
      </c>
      <c r="F64" s="53"/>
      <c r="G64" s="17">
        <v>3</v>
      </c>
      <c r="H64" s="17">
        <v>3</v>
      </c>
      <c r="I64" s="17">
        <v>3</v>
      </c>
      <c r="J64" s="17">
        <v>3</v>
      </c>
      <c r="K64" s="17">
        <v>3</v>
      </c>
      <c r="L64" s="17">
        <v>3</v>
      </c>
      <c r="M64" s="17">
        <v>3</v>
      </c>
      <c r="N64" s="17">
        <v>3</v>
      </c>
      <c r="O64" s="17">
        <v>3</v>
      </c>
      <c r="P64" s="17">
        <v>3</v>
      </c>
      <c r="Q64" s="17">
        <v>3</v>
      </c>
      <c r="R64" s="17">
        <v>3</v>
      </c>
      <c r="S64" s="17">
        <v>3</v>
      </c>
      <c r="T64" s="17">
        <v>3</v>
      </c>
      <c r="U64" s="17">
        <v>3</v>
      </c>
      <c r="V64" s="17">
        <v>3</v>
      </c>
      <c r="W64" s="17">
        <v>3</v>
      </c>
      <c r="X64" s="17">
        <v>3</v>
      </c>
      <c r="Y64" s="18">
        <v>0</v>
      </c>
    </row>
    <row r="65" spans="1:26" ht="27.6" customHeight="1" x14ac:dyDescent="0.3">
      <c r="A65" s="58"/>
      <c r="B65" s="54" t="s">
        <v>12</v>
      </c>
      <c r="C65" s="54"/>
      <c r="D65" s="54"/>
      <c r="E65" s="67" t="s">
        <v>37</v>
      </c>
      <c r="F65" s="68"/>
      <c r="G65" s="17">
        <f>SUM(G16:G64)</f>
        <v>125</v>
      </c>
      <c r="H65" s="17">
        <f>SUM(H16:H64)</f>
        <v>125</v>
      </c>
      <c r="I65" s="17">
        <f t="shared" ref="I65:Y65" si="0">SUM(I16:I64)</f>
        <v>117</v>
      </c>
      <c r="J65" s="17">
        <f t="shared" si="0"/>
        <v>110</v>
      </c>
      <c r="K65" s="17">
        <f t="shared" si="0"/>
        <v>105</v>
      </c>
      <c r="L65" s="17">
        <f t="shared" si="0"/>
        <v>101</v>
      </c>
      <c r="M65" s="17">
        <f t="shared" si="0"/>
        <v>97</v>
      </c>
      <c r="N65" s="17">
        <f t="shared" si="0"/>
        <v>88</v>
      </c>
      <c r="O65" s="17">
        <f t="shared" si="0"/>
        <v>78.5</v>
      </c>
      <c r="P65" s="17">
        <f t="shared" si="0"/>
        <v>71</v>
      </c>
      <c r="Q65" s="17">
        <f t="shared" si="0"/>
        <v>63.5</v>
      </c>
      <c r="R65" s="17">
        <f t="shared" si="0"/>
        <v>51</v>
      </c>
      <c r="S65" s="17">
        <f t="shared" si="0"/>
        <v>42</v>
      </c>
      <c r="T65" s="17">
        <f t="shared" si="0"/>
        <v>37</v>
      </c>
      <c r="U65" s="17">
        <f t="shared" si="0"/>
        <v>17</v>
      </c>
      <c r="V65" s="17">
        <f t="shared" si="0"/>
        <v>17</v>
      </c>
      <c r="W65" s="17">
        <f t="shared" si="0"/>
        <v>7</v>
      </c>
      <c r="X65" s="17">
        <f t="shared" si="0"/>
        <v>3</v>
      </c>
      <c r="Y65" s="17">
        <f t="shared" si="0"/>
        <v>0</v>
      </c>
    </row>
    <row r="70" spans="1:26" ht="55.8" x14ac:dyDescent="0.3">
      <c r="A70" s="14" t="s">
        <v>7</v>
      </c>
      <c r="B70" s="14" t="s">
        <v>8</v>
      </c>
      <c r="C70" s="63" t="s">
        <v>9</v>
      </c>
      <c r="D70" s="63"/>
      <c r="E70" s="63" t="s">
        <v>10</v>
      </c>
      <c r="F70" s="63"/>
      <c r="G70" s="16" t="s">
        <v>11</v>
      </c>
      <c r="H70" s="15" t="s">
        <v>37</v>
      </c>
      <c r="I70" s="16">
        <v>45628</v>
      </c>
      <c r="J70" s="16">
        <v>45629</v>
      </c>
      <c r="K70" s="16">
        <v>45630</v>
      </c>
      <c r="L70" s="16">
        <v>45631</v>
      </c>
      <c r="M70" s="16">
        <v>45632</v>
      </c>
      <c r="N70" s="16">
        <v>45633</v>
      </c>
      <c r="O70" s="16">
        <v>45634</v>
      </c>
      <c r="P70" s="16">
        <v>45635</v>
      </c>
      <c r="Q70" s="16">
        <v>45636</v>
      </c>
      <c r="R70" s="16">
        <v>45637</v>
      </c>
      <c r="S70" s="16">
        <v>45638</v>
      </c>
      <c r="T70" s="16">
        <v>45639</v>
      </c>
      <c r="U70" s="16">
        <v>45640</v>
      </c>
      <c r="V70" s="16">
        <v>45641</v>
      </c>
      <c r="W70" s="16">
        <v>45642</v>
      </c>
      <c r="X70" s="16">
        <v>45643</v>
      </c>
      <c r="Y70" s="16">
        <v>45644</v>
      </c>
      <c r="Z70" s="16">
        <v>45645</v>
      </c>
    </row>
    <row r="71" spans="1:26" x14ac:dyDescent="0.3">
      <c r="A71" s="58" t="s">
        <v>32</v>
      </c>
      <c r="B71" s="52" t="s">
        <v>13</v>
      </c>
      <c r="C71" s="52"/>
      <c r="D71" s="52"/>
      <c r="E71" s="53" t="s">
        <v>35</v>
      </c>
      <c r="F71" s="53"/>
      <c r="G71" s="17">
        <v>4</v>
      </c>
      <c r="H71" s="17">
        <v>4</v>
      </c>
      <c r="I71" s="17">
        <v>4</v>
      </c>
      <c r="J71" s="18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</row>
    <row r="72" spans="1:26" x14ac:dyDescent="0.3">
      <c r="A72" s="58"/>
      <c r="B72" s="52" t="s">
        <v>114</v>
      </c>
      <c r="C72" s="52"/>
      <c r="D72" s="52"/>
      <c r="E72" s="53" t="s">
        <v>35</v>
      </c>
      <c r="F72" s="53"/>
      <c r="G72" s="17">
        <v>4</v>
      </c>
      <c r="H72" s="17">
        <v>4</v>
      </c>
      <c r="I72" s="17">
        <v>4</v>
      </c>
      <c r="J72" s="1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</row>
    <row r="73" spans="1:26" x14ac:dyDescent="0.3">
      <c r="A73" s="58"/>
      <c r="B73" s="52" t="s">
        <v>15</v>
      </c>
      <c r="C73" s="52"/>
      <c r="D73" s="52"/>
      <c r="E73" s="53" t="s">
        <v>58</v>
      </c>
      <c r="F73" s="53"/>
      <c r="G73" s="17">
        <v>3</v>
      </c>
      <c r="H73" s="17">
        <v>5</v>
      </c>
      <c r="I73" s="17">
        <v>5</v>
      </c>
      <c r="J73" s="17">
        <v>5</v>
      </c>
      <c r="K73" s="17">
        <v>3</v>
      </c>
      <c r="L73" s="18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</row>
    <row r="74" spans="1:26" x14ac:dyDescent="0.3">
      <c r="A74" s="58"/>
      <c r="B74" s="70"/>
      <c r="C74" s="71"/>
      <c r="D74" s="71"/>
      <c r="E74" s="71"/>
      <c r="F74" s="71"/>
      <c r="G74" s="71"/>
      <c r="H74" s="71"/>
      <c r="I74" s="71"/>
      <c r="J74" s="71"/>
      <c r="K74" s="19">
        <v>-2</v>
      </c>
      <c r="L74" s="70"/>
      <c r="M74" s="71"/>
      <c r="N74" s="71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5"/>
    </row>
    <row r="75" spans="1:26" x14ac:dyDescent="0.3">
      <c r="A75" s="58"/>
      <c r="B75" s="49" t="s">
        <v>17</v>
      </c>
      <c r="C75" s="52" t="s">
        <v>115</v>
      </c>
      <c r="D75" s="52"/>
      <c r="E75" s="53" t="s">
        <v>58</v>
      </c>
      <c r="F75" s="53"/>
      <c r="G75" s="17">
        <v>1</v>
      </c>
      <c r="H75" s="17">
        <v>1</v>
      </c>
      <c r="I75" s="17">
        <v>1</v>
      </c>
      <c r="J75" s="17">
        <v>1</v>
      </c>
      <c r="K75" s="1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</row>
    <row r="76" spans="1:26" x14ac:dyDescent="0.3">
      <c r="A76" s="58"/>
      <c r="B76" s="50"/>
      <c r="C76" s="59" t="s">
        <v>116</v>
      </c>
      <c r="D76" s="60"/>
      <c r="E76" s="56" t="s">
        <v>55</v>
      </c>
      <c r="F76" s="57"/>
      <c r="G76" s="17">
        <v>1</v>
      </c>
      <c r="H76" s="17">
        <v>1</v>
      </c>
      <c r="I76" s="17">
        <v>1</v>
      </c>
      <c r="J76" s="20">
        <v>1</v>
      </c>
      <c r="K76" s="1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</row>
    <row r="77" spans="1:26" x14ac:dyDescent="0.3">
      <c r="A77" s="58"/>
      <c r="B77" s="50"/>
      <c r="C77" s="52" t="s">
        <v>117</v>
      </c>
      <c r="D77" s="52"/>
      <c r="E77" s="53" t="s">
        <v>57</v>
      </c>
      <c r="F77" s="53"/>
      <c r="G77" s="17">
        <v>1</v>
      </c>
      <c r="H77" s="17">
        <v>1</v>
      </c>
      <c r="I77" s="17">
        <v>1</v>
      </c>
      <c r="J77" s="20">
        <v>1</v>
      </c>
      <c r="K77" s="1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</row>
    <row r="78" spans="1:26" x14ac:dyDescent="0.3">
      <c r="A78" s="58"/>
      <c r="B78" s="50"/>
      <c r="C78" s="52" t="s">
        <v>118</v>
      </c>
      <c r="D78" s="52"/>
      <c r="E78" s="53" t="s">
        <v>58</v>
      </c>
      <c r="F78" s="53"/>
      <c r="G78" s="17">
        <v>1</v>
      </c>
      <c r="H78" s="17">
        <v>1</v>
      </c>
      <c r="I78" s="17">
        <v>1</v>
      </c>
      <c r="J78" s="20">
        <v>1</v>
      </c>
      <c r="K78" s="1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</row>
    <row r="79" spans="1:26" x14ac:dyDescent="0.3">
      <c r="A79" s="58"/>
      <c r="B79" s="50"/>
      <c r="C79" s="52" t="s">
        <v>119</v>
      </c>
      <c r="D79" s="52"/>
      <c r="E79" s="53" t="s">
        <v>56</v>
      </c>
      <c r="F79" s="53"/>
      <c r="G79" s="17">
        <v>2</v>
      </c>
      <c r="H79" s="17">
        <v>1</v>
      </c>
      <c r="I79" s="17">
        <v>1</v>
      </c>
      <c r="J79" s="20">
        <v>1</v>
      </c>
      <c r="K79" s="29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</row>
    <row r="80" spans="1:26" x14ac:dyDescent="0.3">
      <c r="A80" s="58"/>
      <c r="B80" s="50"/>
      <c r="C80" s="70"/>
      <c r="D80" s="71"/>
      <c r="E80" s="71"/>
      <c r="F80" s="71"/>
      <c r="G80" s="71"/>
      <c r="H80" s="71"/>
      <c r="I80" s="71"/>
      <c r="J80" s="76">
        <v>1</v>
      </c>
      <c r="K80" s="70"/>
      <c r="L80" s="71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5"/>
    </row>
    <row r="81" spans="1:26" x14ac:dyDescent="0.3">
      <c r="A81" s="58"/>
      <c r="B81" s="50"/>
      <c r="C81" s="52" t="s">
        <v>120</v>
      </c>
      <c r="D81" s="52"/>
      <c r="E81" s="53" t="s">
        <v>55</v>
      </c>
      <c r="F81" s="53"/>
      <c r="G81" s="17">
        <v>1</v>
      </c>
      <c r="H81" s="17">
        <v>1</v>
      </c>
      <c r="I81" s="17">
        <v>1</v>
      </c>
      <c r="J81" s="17">
        <v>1</v>
      </c>
      <c r="K81" s="1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</row>
    <row r="82" spans="1:26" x14ac:dyDescent="0.3">
      <c r="A82" s="58"/>
      <c r="B82" s="50"/>
      <c r="C82" s="52" t="s">
        <v>161</v>
      </c>
      <c r="D82" s="52"/>
      <c r="E82" s="53" t="s">
        <v>35</v>
      </c>
      <c r="F82" s="53"/>
      <c r="G82" s="17">
        <v>2</v>
      </c>
      <c r="H82" s="17">
        <v>1</v>
      </c>
      <c r="I82" s="17">
        <v>1</v>
      </c>
      <c r="J82" s="17">
        <v>1</v>
      </c>
      <c r="K82" s="29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</row>
    <row r="83" spans="1:26" x14ac:dyDescent="0.3">
      <c r="A83" s="58"/>
      <c r="B83" s="51"/>
      <c r="C83" s="70"/>
      <c r="D83" s="71"/>
      <c r="E83" s="71"/>
      <c r="F83" s="71"/>
      <c r="G83" s="71"/>
      <c r="H83" s="71"/>
      <c r="I83" s="71"/>
      <c r="J83" s="76">
        <v>1</v>
      </c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2"/>
    </row>
    <row r="84" spans="1:26" x14ac:dyDescent="0.3">
      <c r="A84" s="58"/>
      <c r="B84" s="49" t="s">
        <v>21</v>
      </c>
      <c r="C84" s="52" t="s">
        <v>121</v>
      </c>
      <c r="D84" s="52"/>
      <c r="E84" s="53" t="s">
        <v>56</v>
      </c>
      <c r="F84" s="53"/>
      <c r="G84" s="17">
        <v>3</v>
      </c>
      <c r="H84" s="17">
        <v>3</v>
      </c>
      <c r="I84" s="17">
        <v>3</v>
      </c>
      <c r="J84" s="17">
        <v>3</v>
      </c>
      <c r="K84" s="17">
        <v>3</v>
      </c>
      <c r="L84" s="17">
        <v>3</v>
      </c>
      <c r="M84" s="17">
        <v>3</v>
      </c>
      <c r="N84" s="17">
        <v>3</v>
      </c>
      <c r="O84" s="18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</row>
    <row r="85" spans="1:26" x14ac:dyDescent="0.3">
      <c r="A85" s="58"/>
      <c r="B85" s="50"/>
      <c r="C85" s="52" t="s">
        <v>125</v>
      </c>
      <c r="D85" s="52"/>
      <c r="E85" s="53" t="s">
        <v>55</v>
      </c>
      <c r="F85" s="53"/>
      <c r="G85" s="17">
        <v>3</v>
      </c>
      <c r="H85" s="17">
        <v>3</v>
      </c>
      <c r="I85" s="17">
        <v>3</v>
      </c>
      <c r="J85" s="17">
        <v>3</v>
      </c>
      <c r="K85" s="17">
        <v>3</v>
      </c>
      <c r="L85" s="17">
        <v>3</v>
      </c>
      <c r="M85" s="17">
        <v>3</v>
      </c>
      <c r="N85" s="17">
        <v>3</v>
      </c>
      <c r="O85" s="17">
        <v>3</v>
      </c>
      <c r="P85" s="18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</row>
    <row r="86" spans="1:26" x14ac:dyDescent="0.3">
      <c r="A86" s="58"/>
      <c r="B86" s="50"/>
      <c r="C86" s="52" t="s">
        <v>122</v>
      </c>
      <c r="D86" s="52"/>
      <c r="E86" s="53" t="s">
        <v>57</v>
      </c>
      <c r="F86" s="53"/>
      <c r="G86" s="17">
        <v>3</v>
      </c>
      <c r="H86" s="17">
        <v>3</v>
      </c>
      <c r="I86" s="17">
        <v>3</v>
      </c>
      <c r="J86" s="20">
        <v>3</v>
      </c>
      <c r="K86" s="20">
        <v>3</v>
      </c>
      <c r="L86" s="20">
        <v>3</v>
      </c>
      <c r="M86" s="20">
        <v>3</v>
      </c>
      <c r="N86" s="20">
        <v>3</v>
      </c>
      <c r="O86" s="20">
        <v>3</v>
      </c>
      <c r="P86" s="20">
        <v>3</v>
      </c>
      <c r="Q86" s="20">
        <v>3</v>
      </c>
      <c r="R86" s="18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</row>
    <row r="87" spans="1:26" x14ac:dyDescent="0.3">
      <c r="A87" s="58"/>
      <c r="B87" s="50"/>
      <c r="C87" s="52" t="s">
        <v>123</v>
      </c>
      <c r="D87" s="52"/>
      <c r="E87" s="53" t="s">
        <v>58</v>
      </c>
      <c r="F87" s="53"/>
      <c r="G87" s="17">
        <v>3</v>
      </c>
      <c r="H87" s="17">
        <v>3</v>
      </c>
      <c r="I87" s="17">
        <v>3</v>
      </c>
      <c r="J87" s="20">
        <v>3</v>
      </c>
      <c r="K87" s="20">
        <v>3</v>
      </c>
      <c r="L87" s="20">
        <v>3</v>
      </c>
      <c r="M87" s="20">
        <v>3</v>
      </c>
      <c r="N87" s="20">
        <v>3</v>
      </c>
      <c r="O87" s="20">
        <v>3</v>
      </c>
      <c r="P87" s="20">
        <v>3</v>
      </c>
      <c r="Q87" s="20">
        <v>3</v>
      </c>
      <c r="R87" s="20">
        <v>3</v>
      </c>
      <c r="S87" s="20">
        <v>3</v>
      </c>
      <c r="T87" s="18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</row>
    <row r="88" spans="1:26" x14ac:dyDescent="0.3">
      <c r="A88" s="58"/>
      <c r="B88" s="50"/>
      <c r="C88" s="52" t="s">
        <v>124</v>
      </c>
      <c r="D88" s="52"/>
      <c r="E88" s="53" t="s">
        <v>56</v>
      </c>
      <c r="F88" s="53"/>
      <c r="G88" s="17">
        <v>2</v>
      </c>
      <c r="H88" s="17">
        <v>5</v>
      </c>
      <c r="I88" s="17">
        <v>5</v>
      </c>
      <c r="J88" s="17">
        <v>5</v>
      </c>
      <c r="K88" s="17">
        <v>5</v>
      </c>
      <c r="L88" s="17">
        <v>5</v>
      </c>
      <c r="M88" s="17">
        <v>5</v>
      </c>
      <c r="N88" s="17">
        <v>5</v>
      </c>
      <c r="O88" s="17">
        <v>5</v>
      </c>
      <c r="P88" s="17">
        <v>5</v>
      </c>
      <c r="Q88" s="17">
        <v>5</v>
      </c>
      <c r="R88" s="17">
        <v>5</v>
      </c>
      <c r="S88" s="17">
        <v>5</v>
      </c>
      <c r="T88" s="17">
        <v>5</v>
      </c>
      <c r="U88" s="17">
        <v>2</v>
      </c>
      <c r="V88" s="18">
        <v>0</v>
      </c>
      <c r="W88" s="20">
        <v>0</v>
      </c>
      <c r="X88" s="20">
        <v>0</v>
      </c>
      <c r="Y88" s="20">
        <v>0</v>
      </c>
      <c r="Z88" s="20">
        <v>0</v>
      </c>
    </row>
    <row r="89" spans="1:26" x14ac:dyDescent="0.3">
      <c r="A89" s="58"/>
      <c r="B89" s="50"/>
      <c r="C89" s="70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19">
        <v>-3</v>
      </c>
      <c r="V89" s="73"/>
      <c r="W89" s="74"/>
      <c r="X89" s="74"/>
      <c r="Y89" s="74"/>
      <c r="Z89" s="75"/>
    </row>
    <row r="90" spans="1:26" x14ac:dyDescent="0.3">
      <c r="A90" s="58"/>
      <c r="B90" s="50"/>
      <c r="C90" s="52" t="s">
        <v>126</v>
      </c>
      <c r="D90" s="52"/>
      <c r="E90" s="53" t="s">
        <v>55</v>
      </c>
      <c r="F90" s="53"/>
      <c r="G90" s="17">
        <v>1</v>
      </c>
      <c r="H90" s="17">
        <v>1</v>
      </c>
      <c r="I90" s="17">
        <v>1</v>
      </c>
      <c r="J90" s="17">
        <v>1</v>
      </c>
      <c r="K90" s="17">
        <v>1</v>
      </c>
      <c r="L90" s="17">
        <v>1</v>
      </c>
      <c r="M90" s="17">
        <v>1</v>
      </c>
      <c r="N90" s="17">
        <v>1</v>
      </c>
      <c r="O90" s="17">
        <v>1</v>
      </c>
      <c r="P90" s="17">
        <v>1</v>
      </c>
      <c r="Q90" s="17">
        <v>1</v>
      </c>
      <c r="R90" s="17">
        <v>1</v>
      </c>
      <c r="S90" s="17">
        <v>1</v>
      </c>
      <c r="T90" s="17">
        <v>1</v>
      </c>
      <c r="U90" s="17">
        <v>1</v>
      </c>
      <c r="V90" s="17">
        <v>1</v>
      </c>
      <c r="W90" s="17">
        <v>1</v>
      </c>
      <c r="X90" s="18">
        <v>0</v>
      </c>
      <c r="Y90" s="20">
        <v>0</v>
      </c>
      <c r="Z90" s="20">
        <v>0</v>
      </c>
    </row>
    <row r="91" spans="1:26" x14ac:dyDescent="0.3">
      <c r="A91" s="58"/>
      <c r="B91" s="50"/>
      <c r="C91" s="52" t="s">
        <v>127</v>
      </c>
      <c r="D91" s="52"/>
      <c r="E91" s="53" t="s">
        <v>35</v>
      </c>
      <c r="F91" s="53"/>
      <c r="G91" s="17">
        <v>3</v>
      </c>
      <c r="H91" s="17">
        <v>3</v>
      </c>
      <c r="I91" s="17">
        <v>3</v>
      </c>
      <c r="J91" s="17">
        <v>3</v>
      </c>
      <c r="K91" s="17">
        <v>3</v>
      </c>
      <c r="L91" s="17">
        <v>3</v>
      </c>
      <c r="M91" s="17">
        <v>3</v>
      </c>
      <c r="N91" s="17">
        <v>3</v>
      </c>
      <c r="O91" s="17">
        <v>3</v>
      </c>
      <c r="P91" s="17">
        <v>3</v>
      </c>
      <c r="Q91" s="17">
        <v>3</v>
      </c>
      <c r="R91" s="17">
        <v>3</v>
      </c>
      <c r="S91" s="17">
        <v>3</v>
      </c>
      <c r="T91" s="17">
        <v>3</v>
      </c>
      <c r="U91" s="17">
        <v>3</v>
      </c>
      <c r="V91" s="17">
        <v>3</v>
      </c>
      <c r="W91" s="17">
        <v>3</v>
      </c>
      <c r="X91" s="18">
        <v>0</v>
      </c>
      <c r="Y91" s="20">
        <v>0</v>
      </c>
      <c r="Z91" s="20">
        <v>0</v>
      </c>
    </row>
    <row r="92" spans="1:26" x14ac:dyDescent="0.3">
      <c r="A92" s="58"/>
      <c r="B92" s="49" t="s">
        <v>24</v>
      </c>
      <c r="C92" s="52" t="s">
        <v>128</v>
      </c>
      <c r="D92" s="52"/>
      <c r="E92" s="53" t="s">
        <v>36</v>
      </c>
      <c r="F92" s="53"/>
      <c r="G92" s="17">
        <v>2</v>
      </c>
      <c r="H92" s="17">
        <v>4</v>
      </c>
      <c r="I92" s="17">
        <v>4</v>
      </c>
      <c r="J92" s="17">
        <v>4</v>
      </c>
      <c r="K92" s="17">
        <v>4</v>
      </c>
      <c r="L92" s="17">
        <v>4</v>
      </c>
      <c r="M92" s="17">
        <v>2</v>
      </c>
      <c r="N92" s="18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</row>
    <row r="93" spans="1:26" x14ac:dyDescent="0.3">
      <c r="A93" s="58"/>
      <c r="B93" s="50"/>
      <c r="C93" s="70"/>
      <c r="D93" s="71"/>
      <c r="E93" s="71"/>
      <c r="F93" s="71"/>
      <c r="G93" s="71"/>
      <c r="H93" s="71"/>
      <c r="I93" s="71"/>
      <c r="J93" s="71"/>
      <c r="K93" s="71"/>
      <c r="L93" s="71"/>
      <c r="M93" s="19">
        <v>-2</v>
      </c>
      <c r="N93" s="71"/>
      <c r="O93" s="71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5"/>
    </row>
    <row r="94" spans="1:26" x14ac:dyDescent="0.3">
      <c r="A94" s="58"/>
      <c r="B94" s="50"/>
      <c r="C94" s="52" t="s">
        <v>129</v>
      </c>
      <c r="D94" s="52"/>
      <c r="E94" s="53" t="s">
        <v>36</v>
      </c>
      <c r="F94" s="53"/>
      <c r="G94" s="17">
        <v>2</v>
      </c>
      <c r="H94" s="17">
        <v>4</v>
      </c>
      <c r="I94" s="17">
        <v>4</v>
      </c>
      <c r="J94" s="17">
        <v>4</v>
      </c>
      <c r="K94" s="17">
        <v>4</v>
      </c>
      <c r="L94" s="17">
        <v>4</v>
      </c>
      <c r="M94" s="17">
        <v>2</v>
      </c>
      <c r="N94" s="18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</row>
    <row r="95" spans="1:26" x14ac:dyDescent="0.3">
      <c r="A95" s="58"/>
      <c r="B95" s="50"/>
      <c r="C95" s="70"/>
      <c r="D95" s="71"/>
      <c r="E95" s="71"/>
      <c r="F95" s="71"/>
      <c r="G95" s="71"/>
      <c r="H95" s="71"/>
      <c r="I95" s="71"/>
      <c r="J95" s="71"/>
      <c r="K95" s="71"/>
      <c r="L95" s="71"/>
      <c r="M95" s="19">
        <v>-2</v>
      </c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2"/>
    </row>
    <row r="96" spans="1:26" x14ac:dyDescent="0.3">
      <c r="A96" s="58"/>
      <c r="B96" s="50"/>
      <c r="C96" s="52" t="s">
        <v>130</v>
      </c>
      <c r="D96" s="52"/>
      <c r="E96" s="53" t="s">
        <v>36</v>
      </c>
      <c r="F96" s="53"/>
      <c r="G96" s="17">
        <v>2.5</v>
      </c>
      <c r="H96" s="17">
        <v>2.5</v>
      </c>
      <c r="I96" s="17">
        <v>2.5</v>
      </c>
      <c r="J96" s="17">
        <v>2.5</v>
      </c>
      <c r="K96" s="17">
        <v>2.5</v>
      </c>
      <c r="L96" s="17">
        <v>2.5</v>
      </c>
      <c r="M96" s="17">
        <v>2.5</v>
      </c>
      <c r="N96" s="17">
        <v>2.5</v>
      </c>
      <c r="O96" s="17">
        <v>2.5</v>
      </c>
      <c r="P96" s="18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</row>
    <row r="97" spans="1:26" x14ac:dyDescent="0.3">
      <c r="A97" s="58"/>
      <c r="B97" s="50"/>
      <c r="C97" s="52" t="s">
        <v>131</v>
      </c>
      <c r="D97" s="52"/>
      <c r="E97" s="53" t="s">
        <v>36</v>
      </c>
      <c r="F97" s="53"/>
      <c r="G97" s="17">
        <v>2.5</v>
      </c>
      <c r="H97" s="17">
        <v>2.5</v>
      </c>
      <c r="I97" s="17">
        <v>2.5</v>
      </c>
      <c r="J97" s="17">
        <v>2.5</v>
      </c>
      <c r="K97" s="17">
        <v>2.5</v>
      </c>
      <c r="L97" s="17">
        <v>2.5</v>
      </c>
      <c r="M97" s="17">
        <v>2.5</v>
      </c>
      <c r="N97" s="17">
        <v>2.5</v>
      </c>
      <c r="O97" s="17">
        <v>2.5</v>
      </c>
      <c r="P97" s="18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</row>
    <row r="98" spans="1:26" x14ac:dyDescent="0.3">
      <c r="A98" s="58"/>
      <c r="B98" s="50"/>
      <c r="C98" s="52" t="s">
        <v>132</v>
      </c>
      <c r="D98" s="52"/>
      <c r="E98" s="53" t="s">
        <v>36</v>
      </c>
      <c r="F98" s="53"/>
      <c r="G98" s="17">
        <v>2</v>
      </c>
      <c r="H98" s="17">
        <v>3</v>
      </c>
      <c r="I98" s="17">
        <v>3</v>
      </c>
      <c r="J98" s="17">
        <v>3</v>
      </c>
      <c r="K98" s="17">
        <v>3</v>
      </c>
      <c r="L98" s="17">
        <v>3</v>
      </c>
      <c r="M98" s="17">
        <v>3</v>
      </c>
      <c r="N98" s="17">
        <v>3</v>
      </c>
      <c r="O98" s="17">
        <v>3</v>
      </c>
      <c r="P98" s="17">
        <v>3</v>
      </c>
      <c r="Q98" s="18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</row>
    <row r="99" spans="1:26" x14ac:dyDescent="0.3">
      <c r="A99" s="58"/>
      <c r="B99" s="50"/>
      <c r="C99" s="70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19">
        <v>-1</v>
      </c>
      <c r="Q99" s="71"/>
      <c r="R99" s="71"/>
      <c r="S99" s="71"/>
      <c r="T99" s="71"/>
      <c r="U99" s="71"/>
      <c r="V99" s="71"/>
      <c r="W99" s="71"/>
      <c r="X99" s="71"/>
      <c r="Y99" s="71"/>
      <c r="Z99" s="72"/>
    </row>
    <row r="100" spans="1:26" x14ac:dyDescent="0.3">
      <c r="A100" s="58"/>
      <c r="B100" s="50"/>
      <c r="C100" s="52" t="s">
        <v>133</v>
      </c>
      <c r="D100" s="52"/>
      <c r="E100" s="53" t="s">
        <v>36</v>
      </c>
      <c r="F100" s="53"/>
      <c r="G100" s="17">
        <v>3</v>
      </c>
      <c r="H100" s="17">
        <v>3</v>
      </c>
      <c r="I100" s="17">
        <v>3</v>
      </c>
      <c r="J100" s="17">
        <v>3</v>
      </c>
      <c r="K100" s="17">
        <v>3</v>
      </c>
      <c r="L100" s="17">
        <v>3</v>
      </c>
      <c r="M100" s="17">
        <v>3</v>
      </c>
      <c r="N100" s="17">
        <v>3</v>
      </c>
      <c r="O100" s="17">
        <v>3</v>
      </c>
      <c r="P100" s="17">
        <v>3</v>
      </c>
      <c r="Q100" s="17">
        <v>3</v>
      </c>
      <c r="R100" s="18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</row>
    <row r="101" spans="1:26" x14ac:dyDescent="0.3">
      <c r="A101" s="58"/>
      <c r="B101" s="50"/>
      <c r="C101" s="52" t="s">
        <v>134</v>
      </c>
      <c r="D101" s="52"/>
      <c r="E101" s="53" t="s">
        <v>57</v>
      </c>
      <c r="F101" s="53"/>
      <c r="G101" s="17">
        <v>4</v>
      </c>
      <c r="H101" s="17">
        <v>4</v>
      </c>
      <c r="I101" s="17">
        <v>4</v>
      </c>
      <c r="J101" s="17">
        <v>4</v>
      </c>
      <c r="K101" s="17">
        <v>4</v>
      </c>
      <c r="L101" s="17">
        <v>4</v>
      </c>
      <c r="M101" s="17">
        <v>4</v>
      </c>
      <c r="N101" s="17">
        <v>4</v>
      </c>
      <c r="O101" s="17">
        <v>4</v>
      </c>
      <c r="P101" s="17">
        <v>4</v>
      </c>
      <c r="Q101" s="17">
        <v>4</v>
      </c>
      <c r="R101" s="17">
        <v>4</v>
      </c>
      <c r="S101" s="18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</row>
    <row r="102" spans="1:26" x14ac:dyDescent="0.3">
      <c r="A102" s="58"/>
      <c r="B102" s="50"/>
      <c r="C102" s="52" t="s">
        <v>135</v>
      </c>
      <c r="D102" s="52"/>
      <c r="E102" s="53" t="s">
        <v>57</v>
      </c>
      <c r="F102" s="53"/>
      <c r="G102" s="17">
        <v>4</v>
      </c>
      <c r="H102" s="17">
        <v>4</v>
      </c>
      <c r="I102" s="17">
        <v>4</v>
      </c>
      <c r="J102" s="17">
        <v>4</v>
      </c>
      <c r="K102" s="17">
        <v>4</v>
      </c>
      <c r="L102" s="17">
        <v>4</v>
      </c>
      <c r="M102" s="17">
        <v>4</v>
      </c>
      <c r="N102" s="17">
        <v>4</v>
      </c>
      <c r="O102" s="17">
        <v>4</v>
      </c>
      <c r="P102" s="17">
        <v>4</v>
      </c>
      <c r="Q102" s="17">
        <v>4</v>
      </c>
      <c r="R102" s="17">
        <v>4</v>
      </c>
      <c r="S102" s="18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</row>
    <row r="103" spans="1:26" x14ac:dyDescent="0.3">
      <c r="A103" s="58"/>
      <c r="B103" s="50"/>
      <c r="C103" s="52" t="s">
        <v>136</v>
      </c>
      <c r="D103" s="52"/>
      <c r="E103" s="53" t="s">
        <v>36</v>
      </c>
      <c r="F103" s="53"/>
      <c r="G103" s="17">
        <v>5</v>
      </c>
      <c r="H103" s="17">
        <v>5</v>
      </c>
      <c r="I103" s="17">
        <v>5</v>
      </c>
      <c r="J103" s="17">
        <v>5</v>
      </c>
      <c r="K103" s="17">
        <v>5</v>
      </c>
      <c r="L103" s="17">
        <v>5</v>
      </c>
      <c r="M103" s="17">
        <v>5</v>
      </c>
      <c r="N103" s="17">
        <v>5</v>
      </c>
      <c r="O103" s="17">
        <v>5</v>
      </c>
      <c r="P103" s="17">
        <v>5</v>
      </c>
      <c r="Q103" s="17">
        <v>5</v>
      </c>
      <c r="R103" s="17">
        <v>5</v>
      </c>
      <c r="S103" s="17">
        <v>5</v>
      </c>
      <c r="T103" s="17">
        <v>3</v>
      </c>
      <c r="U103" s="18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</row>
    <row r="104" spans="1:26" x14ac:dyDescent="0.3">
      <c r="A104" s="58"/>
      <c r="B104" s="50"/>
      <c r="C104" s="52" t="s">
        <v>137</v>
      </c>
      <c r="D104" s="52"/>
      <c r="E104" s="53" t="s">
        <v>36</v>
      </c>
      <c r="F104" s="53"/>
      <c r="G104" s="17">
        <v>6</v>
      </c>
      <c r="H104" s="17">
        <v>5</v>
      </c>
      <c r="I104" s="17">
        <v>5</v>
      </c>
      <c r="J104" s="17">
        <v>5</v>
      </c>
      <c r="K104" s="17">
        <v>5</v>
      </c>
      <c r="L104" s="17">
        <v>5</v>
      </c>
      <c r="M104" s="17">
        <v>5</v>
      </c>
      <c r="N104" s="17">
        <v>5</v>
      </c>
      <c r="O104" s="17">
        <v>5</v>
      </c>
      <c r="P104" s="17">
        <v>5</v>
      </c>
      <c r="Q104" s="17">
        <v>5</v>
      </c>
      <c r="R104" s="17">
        <v>5</v>
      </c>
      <c r="S104" s="17">
        <v>5</v>
      </c>
      <c r="T104" s="17">
        <v>5</v>
      </c>
      <c r="U104" s="17">
        <v>3</v>
      </c>
      <c r="V104" s="29">
        <v>0</v>
      </c>
      <c r="W104" s="20">
        <v>0</v>
      </c>
      <c r="X104" s="20">
        <v>0</v>
      </c>
      <c r="Y104" s="20">
        <v>0</v>
      </c>
      <c r="Z104" s="20">
        <v>0</v>
      </c>
    </row>
    <row r="105" spans="1:26" x14ac:dyDescent="0.3">
      <c r="A105" s="58"/>
      <c r="B105" s="50"/>
      <c r="C105" s="70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6">
        <v>1</v>
      </c>
      <c r="V105" s="71"/>
      <c r="W105" s="71"/>
      <c r="X105" s="71"/>
      <c r="Y105" s="71"/>
      <c r="Z105" s="72"/>
    </row>
    <row r="106" spans="1:26" x14ac:dyDescent="0.3">
      <c r="A106" s="58"/>
      <c r="B106" s="50"/>
      <c r="C106" s="52" t="s">
        <v>138</v>
      </c>
      <c r="D106" s="52"/>
      <c r="E106" s="53" t="s">
        <v>57</v>
      </c>
      <c r="F106" s="53"/>
      <c r="G106" s="17">
        <v>1.5</v>
      </c>
      <c r="H106" s="17">
        <v>1.5</v>
      </c>
      <c r="I106" s="17">
        <v>1.5</v>
      </c>
      <c r="J106" s="17">
        <v>1.5</v>
      </c>
      <c r="K106" s="17">
        <v>1.5</v>
      </c>
      <c r="L106" s="17">
        <v>1.5</v>
      </c>
      <c r="M106" s="17">
        <v>1.5</v>
      </c>
      <c r="N106" s="17">
        <v>1.5</v>
      </c>
      <c r="O106" s="17">
        <v>1.5</v>
      </c>
      <c r="P106" s="17">
        <v>1.5</v>
      </c>
      <c r="Q106" s="17">
        <v>1.5</v>
      </c>
      <c r="R106" s="17">
        <v>1.5</v>
      </c>
      <c r="S106" s="17">
        <v>1.5</v>
      </c>
      <c r="T106" s="17">
        <v>1.5</v>
      </c>
      <c r="U106" s="17">
        <v>1.5</v>
      </c>
      <c r="V106" s="17">
        <v>1.5</v>
      </c>
      <c r="W106" s="17">
        <v>1.5</v>
      </c>
      <c r="X106" s="18">
        <v>0</v>
      </c>
      <c r="Y106" s="20">
        <v>0</v>
      </c>
      <c r="Z106" s="20">
        <v>0</v>
      </c>
    </row>
    <row r="107" spans="1:26" x14ac:dyDescent="0.3">
      <c r="A107" s="58"/>
      <c r="B107" s="50"/>
      <c r="C107" s="52" t="s">
        <v>139</v>
      </c>
      <c r="D107" s="52"/>
      <c r="E107" s="53" t="s">
        <v>57</v>
      </c>
      <c r="F107" s="53"/>
      <c r="G107" s="17">
        <v>2.5</v>
      </c>
      <c r="H107" s="17">
        <v>1.5</v>
      </c>
      <c r="I107" s="17">
        <v>1.5</v>
      </c>
      <c r="J107" s="17">
        <v>1.5</v>
      </c>
      <c r="K107" s="17">
        <v>1.5</v>
      </c>
      <c r="L107" s="17">
        <v>1.5</v>
      </c>
      <c r="M107" s="17">
        <v>1.5</v>
      </c>
      <c r="N107" s="17">
        <v>1.5</v>
      </c>
      <c r="O107" s="17">
        <v>1.5</v>
      </c>
      <c r="P107" s="17">
        <v>1.5</v>
      </c>
      <c r="Q107" s="17">
        <v>1.5</v>
      </c>
      <c r="R107" s="17">
        <v>1.5</v>
      </c>
      <c r="S107" s="17">
        <v>1.5</v>
      </c>
      <c r="T107" s="17">
        <v>1.5</v>
      </c>
      <c r="U107" s="17">
        <v>1.5</v>
      </c>
      <c r="V107" s="17">
        <v>1.5</v>
      </c>
      <c r="W107" s="17">
        <v>0.5</v>
      </c>
      <c r="X107" s="29">
        <v>0</v>
      </c>
      <c r="Y107" s="20">
        <v>0</v>
      </c>
      <c r="Z107" s="20">
        <v>0</v>
      </c>
    </row>
    <row r="108" spans="1:26" x14ac:dyDescent="0.3">
      <c r="A108" s="58"/>
      <c r="B108" s="51"/>
      <c r="C108" s="70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6">
        <v>1</v>
      </c>
      <c r="X108" s="71"/>
      <c r="Y108" s="71"/>
      <c r="Z108" s="72"/>
    </row>
    <row r="109" spans="1:26" x14ac:dyDescent="0.3">
      <c r="A109" s="58"/>
      <c r="B109" s="49" t="s">
        <v>26</v>
      </c>
      <c r="C109" s="52" t="s">
        <v>140</v>
      </c>
      <c r="D109" s="52"/>
      <c r="E109" s="53" t="s">
        <v>56</v>
      </c>
      <c r="F109" s="53"/>
      <c r="G109" s="17">
        <v>1.5</v>
      </c>
      <c r="H109" s="17">
        <v>1.5</v>
      </c>
      <c r="I109" s="17">
        <v>1.5</v>
      </c>
      <c r="J109" s="17">
        <v>1.5</v>
      </c>
      <c r="K109" s="17">
        <v>1.5</v>
      </c>
      <c r="L109" s="17">
        <v>1.5</v>
      </c>
      <c r="M109" s="17">
        <v>1.5</v>
      </c>
      <c r="N109" s="17">
        <v>1.5</v>
      </c>
      <c r="O109" s="18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</row>
    <row r="110" spans="1:26" x14ac:dyDescent="0.3">
      <c r="A110" s="58"/>
      <c r="B110" s="50"/>
      <c r="C110" s="52" t="s">
        <v>141</v>
      </c>
      <c r="D110" s="52"/>
      <c r="E110" s="56" t="s">
        <v>55</v>
      </c>
      <c r="F110" s="57"/>
      <c r="G110" s="17">
        <v>1.5</v>
      </c>
      <c r="H110" s="17">
        <v>1.5</v>
      </c>
      <c r="I110" s="17">
        <v>1.5</v>
      </c>
      <c r="J110" s="17">
        <v>1.5</v>
      </c>
      <c r="K110" s="17">
        <v>1.5</v>
      </c>
      <c r="L110" s="17">
        <v>1.5</v>
      </c>
      <c r="M110" s="17">
        <v>1.5</v>
      </c>
      <c r="N110" s="17">
        <v>1.5</v>
      </c>
      <c r="O110" s="17">
        <v>1.5</v>
      </c>
      <c r="P110" s="18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</row>
    <row r="111" spans="1:26" x14ac:dyDescent="0.3">
      <c r="A111" s="58"/>
      <c r="B111" s="50"/>
      <c r="C111" s="52" t="s">
        <v>142</v>
      </c>
      <c r="D111" s="52"/>
      <c r="E111" s="53" t="s">
        <v>57</v>
      </c>
      <c r="F111" s="53"/>
      <c r="G111" s="17">
        <v>1.5</v>
      </c>
      <c r="H111" s="17">
        <v>1.5</v>
      </c>
      <c r="I111" s="17">
        <v>1.5</v>
      </c>
      <c r="J111" s="17">
        <v>1.5</v>
      </c>
      <c r="K111" s="17">
        <v>1.5</v>
      </c>
      <c r="L111" s="17">
        <v>1.5</v>
      </c>
      <c r="M111" s="17">
        <v>1.5</v>
      </c>
      <c r="N111" s="17">
        <v>1.5</v>
      </c>
      <c r="O111" s="17">
        <v>1.5</v>
      </c>
      <c r="P111" s="17">
        <v>1.5</v>
      </c>
      <c r="Q111" s="17">
        <v>1.5</v>
      </c>
      <c r="R111" s="18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</row>
    <row r="112" spans="1:26" x14ac:dyDescent="0.3">
      <c r="A112" s="58"/>
      <c r="B112" s="50"/>
      <c r="C112" s="52" t="s">
        <v>143</v>
      </c>
      <c r="D112" s="52"/>
      <c r="E112" s="53" t="s">
        <v>58</v>
      </c>
      <c r="F112" s="53"/>
      <c r="G112" s="17">
        <v>1.5</v>
      </c>
      <c r="H112" s="17">
        <v>1.5</v>
      </c>
      <c r="I112" s="17">
        <v>1.5</v>
      </c>
      <c r="J112" s="17">
        <v>1.5</v>
      </c>
      <c r="K112" s="17">
        <v>1.5</v>
      </c>
      <c r="L112" s="17">
        <v>1.5</v>
      </c>
      <c r="M112" s="17">
        <v>1.5</v>
      </c>
      <c r="N112" s="17">
        <v>1.5</v>
      </c>
      <c r="O112" s="17">
        <v>1.5</v>
      </c>
      <c r="P112" s="17">
        <v>1.5</v>
      </c>
      <c r="Q112" s="17">
        <v>1.5</v>
      </c>
      <c r="R112" s="17">
        <v>1.5</v>
      </c>
      <c r="S112" s="17">
        <v>1.5</v>
      </c>
      <c r="T112" s="18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</row>
    <row r="113" spans="1:26" x14ac:dyDescent="0.3">
      <c r="A113" s="58"/>
      <c r="B113" s="50"/>
      <c r="C113" s="52" t="s">
        <v>144</v>
      </c>
      <c r="D113" s="52"/>
      <c r="E113" s="53" t="s">
        <v>56</v>
      </c>
      <c r="F113" s="53"/>
      <c r="G113" s="17">
        <v>2.5</v>
      </c>
      <c r="H113" s="17">
        <v>2.5</v>
      </c>
      <c r="I113" s="17">
        <v>2.5</v>
      </c>
      <c r="J113" s="17">
        <v>2.5</v>
      </c>
      <c r="K113" s="17">
        <v>2.5</v>
      </c>
      <c r="L113" s="17">
        <v>2.5</v>
      </c>
      <c r="M113" s="17">
        <v>2.5</v>
      </c>
      <c r="N113" s="17">
        <v>2.5</v>
      </c>
      <c r="O113" s="17">
        <v>2.5</v>
      </c>
      <c r="P113" s="17">
        <v>2.5</v>
      </c>
      <c r="Q113" s="17">
        <v>2.5</v>
      </c>
      <c r="R113" s="17">
        <v>2.5</v>
      </c>
      <c r="S113" s="17">
        <v>2.5</v>
      </c>
      <c r="T113" s="17">
        <v>2.5</v>
      </c>
      <c r="U113" s="17">
        <v>2.5</v>
      </c>
      <c r="V113" s="18">
        <v>0</v>
      </c>
      <c r="W113" s="20">
        <v>0</v>
      </c>
      <c r="X113" s="20">
        <v>0</v>
      </c>
      <c r="Y113" s="20">
        <v>0</v>
      </c>
      <c r="Z113" s="20">
        <v>0</v>
      </c>
    </row>
    <row r="114" spans="1:26" x14ac:dyDescent="0.3">
      <c r="A114" s="58"/>
      <c r="B114" s="50"/>
      <c r="C114" s="52" t="s">
        <v>145</v>
      </c>
      <c r="D114" s="52"/>
      <c r="E114" s="56" t="s">
        <v>55</v>
      </c>
      <c r="F114" s="57"/>
      <c r="G114" s="17">
        <v>1.5</v>
      </c>
      <c r="H114" s="17">
        <v>0.5</v>
      </c>
      <c r="I114" s="17">
        <v>0.5</v>
      </c>
      <c r="J114" s="17">
        <v>0.5</v>
      </c>
      <c r="K114" s="17">
        <v>0.5</v>
      </c>
      <c r="L114" s="17">
        <v>0.5</v>
      </c>
      <c r="M114" s="17">
        <v>0.5</v>
      </c>
      <c r="N114" s="17">
        <v>0.5</v>
      </c>
      <c r="O114" s="17">
        <v>0.5</v>
      </c>
      <c r="P114" s="17">
        <v>0.5</v>
      </c>
      <c r="Q114" s="17">
        <v>0.5</v>
      </c>
      <c r="R114" s="17">
        <v>0.5</v>
      </c>
      <c r="S114" s="17">
        <v>0.5</v>
      </c>
      <c r="T114" s="17">
        <v>0.5</v>
      </c>
      <c r="U114" s="17">
        <v>0.5</v>
      </c>
      <c r="V114" s="17">
        <v>0.5</v>
      </c>
      <c r="W114" s="17">
        <v>0.5</v>
      </c>
      <c r="X114" s="29">
        <v>0</v>
      </c>
      <c r="Y114" s="20">
        <v>0</v>
      </c>
      <c r="Z114" s="20">
        <v>0</v>
      </c>
    </row>
    <row r="115" spans="1:26" x14ac:dyDescent="0.3">
      <c r="A115" s="58"/>
      <c r="B115" s="51"/>
      <c r="C115" s="70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6">
        <v>1</v>
      </c>
      <c r="X115" s="71"/>
      <c r="Y115" s="71"/>
      <c r="Z115" s="72"/>
    </row>
    <row r="116" spans="1:26" x14ac:dyDescent="0.3">
      <c r="A116" s="58"/>
      <c r="B116" s="49" t="s">
        <v>28</v>
      </c>
      <c r="C116" s="52" t="s">
        <v>146</v>
      </c>
      <c r="D116" s="52"/>
      <c r="E116" s="53" t="s">
        <v>36</v>
      </c>
      <c r="F116" s="53"/>
      <c r="G116" s="17">
        <v>4</v>
      </c>
      <c r="H116" s="17">
        <v>3</v>
      </c>
      <c r="I116" s="17">
        <v>3</v>
      </c>
      <c r="J116" s="17">
        <v>3</v>
      </c>
      <c r="K116" s="17">
        <v>3</v>
      </c>
      <c r="L116" s="17">
        <v>3</v>
      </c>
      <c r="M116" s="17">
        <v>3</v>
      </c>
      <c r="N116" s="17">
        <v>2</v>
      </c>
      <c r="O116" s="29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</row>
    <row r="117" spans="1:26" x14ac:dyDescent="0.3">
      <c r="A117" s="58"/>
      <c r="B117" s="50"/>
      <c r="C117" s="70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6">
        <v>1</v>
      </c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2"/>
    </row>
    <row r="118" spans="1:26" x14ac:dyDescent="0.3">
      <c r="A118" s="58"/>
      <c r="B118" s="50"/>
      <c r="C118" s="52" t="s">
        <v>147</v>
      </c>
      <c r="D118" s="52"/>
      <c r="E118" s="56" t="s">
        <v>36</v>
      </c>
      <c r="F118" s="57"/>
      <c r="G118" s="17">
        <v>3</v>
      </c>
      <c r="H118" s="17">
        <v>3</v>
      </c>
      <c r="I118" s="17">
        <v>3</v>
      </c>
      <c r="J118" s="17">
        <v>3</v>
      </c>
      <c r="K118" s="17">
        <v>3</v>
      </c>
      <c r="L118" s="17">
        <v>3</v>
      </c>
      <c r="M118" s="17">
        <v>3</v>
      </c>
      <c r="N118" s="17">
        <v>3</v>
      </c>
      <c r="O118" s="17">
        <v>3</v>
      </c>
      <c r="P118" s="17">
        <v>3</v>
      </c>
      <c r="Q118" s="18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</row>
    <row r="119" spans="1:26" x14ac:dyDescent="0.3">
      <c r="A119" s="58"/>
      <c r="B119" s="50"/>
      <c r="C119" s="52" t="s">
        <v>148</v>
      </c>
      <c r="D119" s="52"/>
      <c r="E119" s="53" t="s">
        <v>36</v>
      </c>
      <c r="F119" s="53"/>
      <c r="G119" s="17">
        <v>3</v>
      </c>
      <c r="H119" s="17">
        <v>3</v>
      </c>
      <c r="I119" s="17">
        <v>3</v>
      </c>
      <c r="J119" s="17">
        <v>3</v>
      </c>
      <c r="K119" s="17">
        <v>3</v>
      </c>
      <c r="L119" s="17">
        <v>3</v>
      </c>
      <c r="M119" s="17">
        <v>3</v>
      </c>
      <c r="N119" s="17">
        <v>3</v>
      </c>
      <c r="O119" s="17">
        <v>3</v>
      </c>
      <c r="P119" s="17">
        <v>3</v>
      </c>
      <c r="Q119" s="17">
        <v>3</v>
      </c>
      <c r="R119" s="17">
        <v>3</v>
      </c>
      <c r="S119" s="18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</row>
    <row r="120" spans="1:26" x14ac:dyDescent="0.3">
      <c r="A120" s="58"/>
      <c r="B120" s="50"/>
      <c r="C120" s="52" t="s">
        <v>149</v>
      </c>
      <c r="D120" s="52"/>
      <c r="E120" s="53" t="s">
        <v>57</v>
      </c>
      <c r="F120" s="53"/>
      <c r="G120" s="17">
        <v>3</v>
      </c>
      <c r="H120" s="17">
        <v>3</v>
      </c>
      <c r="I120" s="17">
        <v>3</v>
      </c>
      <c r="J120" s="17">
        <v>3</v>
      </c>
      <c r="K120" s="17">
        <v>3</v>
      </c>
      <c r="L120" s="17">
        <v>3</v>
      </c>
      <c r="M120" s="17">
        <v>3</v>
      </c>
      <c r="N120" s="17">
        <v>3</v>
      </c>
      <c r="O120" s="17">
        <v>3</v>
      </c>
      <c r="P120" s="17">
        <v>3</v>
      </c>
      <c r="Q120" s="17">
        <v>3</v>
      </c>
      <c r="R120" s="17">
        <v>3</v>
      </c>
      <c r="S120" s="17">
        <v>3</v>
      </c>
      <c r="T120" s="18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</row>
    <row r="121" spans="1:26" x14ac:dyDescent="0.3">
      <c r="A121" s="58"/>
      <c r="B121" s="50"/>
      <c r="C121" s="52" t="s">
        <v>150</v>
      </c>
      <c r="D121" s="52"/>
      <c r="E121" s="53" t="s">
        <v>36</v>
      </c>
      <c r="F121" s="53"/>
      <c r="G121" s="17">
        <v>3</v>
      </c>
      <c r="H121" s="17">
        <v>5</v>
      </c>
      <c r="I121" s="17">
        <v>5</v>
      </c>
      <c r="J121" s="17">
        <v>5</v>
      </c>
      <c r="K121" s="17">
        <v>5</v>
      </c>
      <c r="L121" s="17">
        <v>5</v>
      </c>
      <c r="M121" s="17">
        <v>5</v>
      </c>
      <c r="N121" s="17">
        <v>5</v>
      </c>
      <c r="O121" s="17">
        <v>5</v>
      </c>
      <c r="P121" s="17">
        <v>5</v>
      </c>
      <c r="Q121" s="17">
        <v>5</v>
      </c>
      <c r="R121" s="17">
        <v>5</v>
      </c>
      <c r="S121" s="17">
        <v>5</v>
      </c>
      <c r="T121" s="17">
        <v>5</v>
      </c>
      <c r="U121" s="17">
        <v>3</v>
      </c>
      <c r="V121" s="18">
        <v>0</v>
      </c>
      <c r="W121" s="20">
        <v>0</v>
      </c>
      <c r="X121" s="20">
        <v>0</v>
      </c>
      <c r="Y121" s="20">
        <v>0</v>
      </c>
      <c r="Z121" s="20">
        <v>0</v>
      </c>
    </row>
    <row r="122" spans="1:26" x14ac:dyDescent="0.3">
      <c r="A122" s="58"/>
      <c r="B122" s="50"/>
      <c r="C122" s="70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19">
        <v>-2</v>
      </c>
      <c r="V122" s="71"/>
      <c r="W122" s="71"/>
      <c r="X122" s="71"/>
      <c r="Y122" s="71"/>
      <c r="Z122" s="72"/>
    </row>
    <row r="123" spans="1:26" x14ac:dyDescent="0.3">
      <c r="A123" s="58"/>
      <c r="B123" s="50"/>
      <c r="C123" s="52" t="s">
        <v>151</v>
      </c>
      <c r="D123" s="52"/>
      <c r="E123" s="53" t="s">
        <v>57</v>
      </c>
      <c r="F123" s="53"/>
      <c r="G123" s="17">
        <v>1</v>
      </c>
      <c r="H123" s="17">
        <v>2</v>
      </c>
      <c r="I123" s="17">
        <v>2</v>
      </c>
      <c r="J123" s="17">
        <v>2</v>
      </c>
      <c r="K123" s="17">
        <v>2</v>
      </c>
      <c r="L123" s="17">
        <v>2</v>
      </c>
      <c r="M123" s="17">
        <v>2</v>
      </c>
      <c r="N123" s="17">
        <v>2</v>
      </c>
      <c r="O123" s="17">
        <v>2</v>
      </c>
      <c r="P123" s="17">
        <v>2</v>
      </c>
      <c r="Q123" s="17">
        <v>2</v>
      </c>
      <c r="R123" s="17">
        <v>2</v>
      </c>
      <c r="S123" s="17">
        <v>2</v>
      </c>
      <c r="T123" s="17">
        <v>2</v>
      </c>
      <c r="U123" s="17">
        <v>2</v>
      </c>
      <c r="V123" s="17">
        <v>2</v>
      </c>
      <c r="W123" s="17">
        <v>1</v>
      </c>
      <c r="X123" s="18">
        <v>0</v>
      </c>
      <c r="Y123" s="20">
        <v>0</v>
      </c>
      <c r="Z123" s="20">
        <v>0</v>
      </c>
    </row>
    <row r="124" spans="1:26" x14ac:dyDescent="0.3">
      <c r="A124" s="58"/>
      <c r="B124" s="48"/>
      <c r="C124" s="70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19">
        <v>-1</v>
      </c>
      <c r="X124" s="71"/>
      <c r="Y124" s="71"/>
      <c r="Z124" s="72"/>
    </row>
    <row r="125" spans="1:26" x14ac:dyDescent="0.3">
      <c r="A125" s="58"/>
      <c r="B125" s="58" t="s">
        <v>33</v>
      </c>
      <c r="C125" s="52" t="s">
        <v>153</v>
      </c>
      <c r="D125" s="52"/>
      <c r="E125" s="53" t="s">
        <v>55</v>
      </c>
      <c r="F125" s="53"/>
      <c r="G125" s="17">
        <v>1.5</v>
      </c>
      <c r="H125" s="17">
        <v>1.5</v>
      </c>
      <c r="I125" s="17">
        <v>1.5</v>
      </c>
      <c r="J125" s="17">
        <v>1.5</v>
      </c>
      <c r="K125" s="17">
        <v>1.5</v>
      </c>
      <c r="L125" s="17">
        <v>1.5</v>
      </c>
      <c r="M125" s="17">
        <v>1.5</v>
      </c>
      <c r="N125" s="17">
        <v>1.5</v>
      </c>
      <c r="O125" s="18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</row>
    <row r="126" spans="1:26" x14ac:dyDescent="0.3">
      <c r="A126" s="58"/>
      <c r="B126" s="58"/>
      <c r="C126" s="52" t="s">
        <v>154</v>
      </c>
      <c r="D126" s="52"/>
      <c r="E126" s="56" t="s">
        <v>56</v>
      </c>
      <c r="F126" s="57"/>
      <c r="G126" s="17">
        <v>1.5</v>
      </c>
      <c r="H126" s="17">
        <v>1.5</v>
      </c>
      <c r="I126" s="17">
        <v>1.5</v>
      </c>
      <c r="J126" s="17">
        <v>1.5</v>
      </c>
      <c r="K126" s="17">
        <v>1.5</v>
      </c>
      <c r="L126" s="17">
        <v>1.5</v>
      </c>
      <c r="M126" s="17">
        <v>1.5</v>
      </c>
      <c r="N126" s="17">
        <v>1.5</v>
      </c>
      <c r="O126" s="17">
        <v>1.5</v>
      </c>
      <c r="P126" s="17">
        <v>1.5</v>
      </c>
      <c r="Q126" s="18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</row>
    <row r="127" spans="1:26" x14ac:dyDescent="0.3">
      <c r="A127" s="58"/>
      <c r="B127" s="58"/>
      <c r="C127" s="52" t="s">
        <v>155</v>
      </c>
      <c r="D127" s="52"/>
      <c r="E127" s="53" t="s">
        <v>55</v>
      </c>
      <c r="F127" s="53"/>
      <c r="G127" s="17">
        <v>1.5</v>
      </c>
      <c r="H127" s="17">
        <v>1.5</v>
      </c>
      <c r="I127" s="17">
        <v>1.5</v>
      </c>
      <c r="J127" s="17">
        <v>1.5</v>
      </c>
      <c r="K127" s="17">
        <v>1.5</v>
      </c>
      <c r="L127" s="17">
        <v>1.5</v>
      </c>
      <c r="M127" s="17">
        <v>1.5</v>
      </c>
      <c r="N127" s="17">
        <v>1.5</v>
      </c>
      <c r="O127" s="17">
        <v>1.5</v>
      </c>
      <c r="P127" s="17">
        <v>1.5</v>
      </c>
      <c r="Q127" s="17">
        <v>1.5</v>
      </c>
      <c r="R127" s="17">
        <v>1.5</v>
      </c>
      <c r="S127" s="18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</row>
    <row r="128" spans="1:26" x14ac:dyDescent="0.3">
      <c r="A128" s="58"/>
      <c r="B128" s="58"/>
      <c r="C128" s="52" t="s">
        <v>156</v>
      </c>
      <c r="D128" s="52"/>
      <c r="E128" s="53" t="s">
        <v>58</v>
      </c>
      <c r="F128" s="53"/>
      <c r="G128" s="17">
        <v>2.5</v>
      </c>
      <c r="H128" s="17">
        <v>1.5</v>
      </c>
      <c r="I128" s="17">
        <v>1.5</v>
      </c>
      <c r="J128" s="17">
        <v>1.5</v>
      </c>
      <c r="K128" s="17">
        <v>1.5</v>
      </c>
      <c r="L128" s="17">
        <v>1.5</v>
      </c>
      <c r="M128" s="17">
        <v>1.5</v>
      </c>
      <c r="N128" s="17">
        <v>1.5</v>
      </c>
      <c r="O128" s="17">
        <v>1.5</v>
      </c>
      <c r="P128" s="17">
        <v>1.5</v>
      </c>
      <c r="Q128" s="17">
        <v>1.5</v>
      </c>
      <c r="R128" s="17">
        <v>1.5</v>
      </c>
      <c r="S128" s="17">
        <v>1.5</v>
      </c>
      <c r="T128" s="29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</row>
    <row r="129" spans="1:26" x14ac:dyDescent="0.3">
      <c r="A129" s="58"/>
      <c r="B129" s="58"/>
      <c r="C129" s="70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6">
        <v>1</v>
      </c>
      <c r="T129" s="71"/>
      <c r="U129" s="71"/>
      <c r="V129" s="71"/>
      <c r="W129" s="71"/>
      <c r="X129" s="71"/>
      <c r="Y129" s="71"/>
      <c r="Z129" s="72"/>
    </row>
    <row r="130" spans="1:26" x14ac:dyDescent="0.3">
      <c r="A130" s="58"/>
      <c r="B130" s="58"/>
      <c r="C130" s="52" t="s">
        <v>157</v>
      </c>
      <c r="D130" s="52"/>
      <c r="E130" s="53" t="s">
        <v>57</v>
      </c>
      <c r="F130" s="53"/>
      <c r="G130" s="17">
        <v>2.5</v>
      </c>
      <c r="H130" s="17">
        <v>2.5</v>
      </c>
      <c r="I130" s="17">
        <v>2.5</v>
      </c>
      <c r="J130" s="17">
        <v>2.5</v>
      </c>
      <c r="K130" s="17">
        <v>2.5</v>
      </c>
      <c r="L130" s="17">
        <v>2.5</v>
      </c>
      <c r="M130" s="17">
        <v>2.5</v>
      </c>
      <c r="N130" s="17">
        <v>2.5</v>
      </c>
      <c r="O130" s="17">
        <v>2.5</v>
      </c>
      <c r="P130" s="17">
        <v>2.5</v>
      </c>
      <c r="Q130" s="17">
        <v>2.5</v>
      </c>
      <c r="R130" s="17">
        <v>2.5</v>
      </c>
      <c r="S130" s="17">
        <v>2.5</v>
      </c>
      <c r="T130" s="17">
        <v>2.5</v>
      </c>
      <c r="U130" s="17">
        <v>2.5</v>
      </c>
      <c r="V130" s="18">
        <v>0</v>
      </c>
      <c r="W130" s="20">
        <v>0</v>
      </c>
      <c r="X130" s="20">
        <v>0</v>
      </c>
      <c r="Y130" s="20">
        <v>0</v>
      </c>
      <c r="Z130" s="20">
        <v>0</v>
      </c>
    </row>
    <row r="131" spans="1:26" x14ac:dyDescent="0.3">
      <c r="A131" s="58"/>
      <c r="B131" s="58"/>
      <c r="C131" s="52" t="s">
        <v>158</v>
      </c>
      <c r="D131" s="52"/>
      <c r="E131" s="53" t="s">
        <v>56</v>
      </c>
      <c r="F131" s="53"/>
      <c r="G131" s="17">
        <v>0.5</v>
      </c>
      <c r="H131" s="17">
        <v>0.5</v>
      </c>
      <c r="I131" s="17">
        <v>0.5</v>
      </c>
      <c r="J131" s="17">
        <v>0.5</v>
      </c>
      <c r="K131" s="17">
        <v>0.5</v>
      </c>
      <c r="L131" s="17">
        <v>0.5</v>
      </c>
      <c r="M131" s="17">
        <v>0.5</v>
      </c>
      <c r="N131" s="17">
        <v>0.5</v>
      </c>
      <c r="O131" s="17">
        <v>0.5</v>
      </c>
      <c r="P131" s="17">
        <v>0.5</v>
      </c>
      <c r="Q131" s="17">
        <v>0.5</v>
      </c>
      <c r="R131" s="17">
        <v>0.5</v>
      </c>
      <c r="S131" s="17">
        <v>0.5</v>
      </c>
      <c r="T131" s="17">
        <v>0.5</v>
      </c>
      <c r="U131" s="17">
        <v>0.5</v>
      </c>
      <c r="V131" s="17">
        <v>0.5</v>
      </c>
      <c r="W131" s="17">
        <v>0.5</v>
      </c>
      <c r="X131" s="18">
        <v>0</v>
      </c>
      <c r="Y131" s="20">
        <v>0</v>
      </c>
      <c r="Z131" s="20">
        <v>0</v>
      </c>
    </row>
    <row r="132" spans="1:26" x14ac:dyDescent="0.3">
      <c r="A132" s="58"/>
      <c r="B132" s="49" t="s">
        <v>152</v>
      </c>
      <c r="C132" s="52" t="s">
        <v>159</v>
      </c>
      <c r="D132" s="52"/>
      <c r="E132" s="53" t="s">
        <v>35</v>
      </c>
      <c r="F132" s="53"/>
      <c r="G132" s="17">
        <v>3</v>
      </c>
      <c r="H132" s="17">
        <v>4</v>
      </c>
      <c r="I132" s="17">
        <v>4</v>
      </c>
      <c r="J132" s="17">
        <v>4</v>
      </c>
      <c r="K132" s="17">
        <v>4</v>
      </c>
      <c r="L132" s="17">
        <v>4</v>
      </c>
      <c r="M132" s="17">
        <v>4</v>
      </c>
      <c r="N132" s="17">
        <v>4</v>
      </c>
      <c r="O132" s="17">
        <v>4</v>
      </c>
      <c r="P132" s="17">
        <v>4</v>
      </c>
      <c r="Q132" s="17">
        <v>4</v>
      </c>
      <c r="R132" s="17">
        <v>4</v>
      </c>
      <c r="S132" s="17">
        <v>4</v>
      </c>
      <c r="T132" s="17">
        <v>4</v>
      </c>
      <c r="U132" s="17">
        <v>4</v>
      </c>
      <c r="V132" s="17">
        <v>4</v>
      </c>
      <c r="W132" s="17">
        <v>4</v>
      </c>
      <c r="X132" s="17">
        <v>3</v>
      </c>
      <c r="Y132" s="18">
        <v>0</v>
      </c>
      <c r="Z132" s="17">
        <v>0</v>
      </c>
    </row>
    <row r="133" spans="1:26" x14ac:dyDescent="0.3">
      <c r="A133" s="58"/>
      <c r="B133" s="50"/>
      <c r="C133" s="70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19">
        <v>-1</v>
      </c>
      <c r="Y133" s="71"/>
      <c r="Z133" s="72"/>
    </row>
    <row r="134" spans="1:26" x14ac:dyDescent="0.3">
      <c r="A134" s="58"/>
      <c r="B134" s="50"/>
      <c r="C134" s="52" t="s">
        <v>160</v>
      </c>
      <c r="D134" s="52"/>
      <c r="E134" s="53" t="s">
        <v>35</v>
      </c>
      <c r="F134" s="53"/>
      <c r="G134" s="17">
        <v>3</v>
      </c>
      <c r="H134" s="17">
        <v>3</v>
      </c>
      <c r="I134" s="17">
        <v>3</v>
      </c>
      <c r="J134" s="17">
        <v>3</v>
      </c>
      <c r="K134" s="17">
        <v>3</v>
      </c>
      <c r="L134" s="17">
        <v>3</v>
      </c>
      <c r="M134" s="17">
        <v>3</v>
      </c>
      <c r="N134" s="17">
        <v>3</v>
      </c>
      <c r="O134" s="17">
        <v>3</v>
      </c>
      <c r="P134" s="17">
        <v>3</v>
      </c>
      <c r="Q134" s="17">
        <v>3</v>
      </c>
      <c r="R134" s="17">
        <v>3</v>
      </c>
      <c r="S134" s="17">
        <v>3</v>
      </c>
      <c r="T134" s="17">
        <v>3</v>
      </c>
      <c r="U134" s="17">
        <v>3</v>
      </c>
      <c r="V134" s="17">
        <v>3</v>
      </c>
      <c r="W134" s="17">
        <v>3</v>
      </c>
      <c r="X134" s="17">
        <v>3</v>
      </c>
      <c r="Y134" s="17">
        <v>3</v>
      </c>
      <c r="Z134" s="18">
        <v>0</v>
      </c>
    </row>
    <row r="135" spans="1:26" ht="27.6" customHeight="1" x14ac:dyDescent="0.3">
      <c r="A135" s="58"/>
      <c r="B135" s="54" t="s">
        <v>12</v>
      </c>
      <c r="C135" s="54"/>
      <c r="D135" s="54"/>
      <c r="E135" s="67" t="s">
        <v>11</v>
      </c>
      <c r="F135" s="68"/>
      <c r="G135" s="56">
        <f>SUM(G71:G134)</f>
        <v>118</v>
      </c>
      <c r="H135" s="57"/>
      <c r="I135" s="17">
        <f>SUM(I71:I134)</f>
        <v>125</v>
      </c>
      <c r="J135" s="17">
        <f>SUM(J71:J134)</f>
        <v>119</v>
      </c>
      <c r="K135" s="17">
        <f>SUM(K71:K134)</f>
        <v>106</v>
      </c>
      <c r="L135" s="17">
        <f>SUM(L71:L134)</f>
        <v>105</v>
      </c>
      <c r="M135" s="17">
        <f>SUM(M71:M134)</f>
        <v>97</v>
      </c>
      <c r="N135" s="17">
        <f>SUM(N71:N134)</f>
        <v>97</v>
      </c>
      <c r="O135" s="17">
        <f>SUM(O71:O134)</f>
        <v>88</v>
      </c>
      <c r="P135" s="17">
        <f>SUM(P71:P134)</f>
        <v>77.5</v>
      </c>
      <c r="Q135" s="17">
        <f>SUM(Q71:Q134)</f>
        <v>71</v>
      </c>
      <c r="R135" s="17">
        <f>SUM(R71:R134)</f>
        <v>63.5</v>
      </c>
      <c r="S135" s="17">
        <f>SUM(S71:S134)</f>
        <v>52</v>
      </c>
      <c r="T135" s="17">
        <f>SUM(T71:T134)</f>
        <v>40</v>
      </c>
      <c r="U135" s="17">
        <f>SUM(U71:U134)</f>
        <v>26</v>
      </c>
      <c r="V135" s="17">
        <f>SUM(V71:V134)</f>
        <v>17</v>
      </c>
      <c r="W135" s="17">
        <f>SUM(W71:W134)</f>
        <v>16</v>
      </c>
      <c r="X135" s="17">
        <f>SUM(X71:X134)</f>
        <v>5</v>
      </c>
      <c r="Y135" s="17">
        <f>SUM(Y71:Y134)</f>
        <v>3</v>
      </c>
      <c r="Z135" s="17">
        <f>SUM(Z71:Z134)</f>
        <v>0</v>
      </c>
    </row>
    <row r="139" spans="1:26" x14ac:dyDescent="0.3">
      <c r="F139" s="32" t="s">
        <v>37</v>
      </c>
      <c r="G139" s="17">
        <f>H65</f>
        <v>125</v>
      </c>
      <c r="H139" s="17">
        <f>I65</f>
        <v>117</v>
      </c>
      <c r="I139" s="17">
        <f>J65</f>
        <v>110</v>
      </c>
      <c r="J139" s="17">
        <f>K65</f>
        <v>105</v>
      </c>
      <c r="K139" s="17">
        <f>L65</f>
        <v>101</v>
      </c>
      <c r="L139" s="17">
        <f>M65</f>
        <v>97</v>
      </c>
      <c r="M139" s="17">
        <f>N65</f>
        <v>88</v>
      </c>
      <c r="N139" s="17">
        <f>O65</f>
        <v>78.5</v>
      </c>
      <c r="O139" s="17">
        <f>P65</f>
        <v>71</v>
      </c>
      <c r="P139" s="17">
        <f>Q65</f>
        <v>63.5</v>
      </c>
      <c r="Q139" s="17">
        <f>R65</f>
        <v>51</v>
      </c>
      <c r="R139" s="17">
        <f>S65</f>
        <v>42</v>
      </c>
      <c r="S139" s="17">
        <f>T65</f>
        <v>37</v>
      </c>
      <c r="T139" s="17">
        <f>U65</f>
        <v>17</v>
      </c>
      <c r="U139" s="17">
        <f>V65</f>
        <v>17</v>
      </c>
      <c r="V139" s="17">
        <f>W65</f>
        <v>7</v>
      </c>
      <c r="W139" s="17">
        <f>X65</f>
        <v>3</v>
      </c>
      <c r="X139" s="17">
        <f>Y65</f>
        <v>0</v>
      </c>
    </row>
    <row r="140" spans="1:26" x14ac:dyDescent="0.3">
      <c r="F140" s="32" t="s">
        <v>11</v>
      </c>
      <c r="G140" s="17">
        <f>I135</f>
        <v>125</v>
      </c>
      <c r="H140" s="17">
        <f>J135</f>
        <v>119</v>
      </c>
      <c r="I140" s="17">
        <f>K135</f>
        <v>106</v>
      </c>
      <c r="J140" s="17">
        <f>L135</f>
        <v>105</v>
      </c>
      <c r="K140" s="17">
        <f>M135</f>
        <v>97</v>
      </c>
      <c r="L140" s="17">
        <f>N135</f>
        <v>97</v>
      </c>
      <c r="M140" s="17">
        <f>O135</f>
        <v>88</v>
      </c>
      <c r="N140" s="17">
        <f>P135</f>
        <v>77.5</v>
      </c>
      <c r="O140" s="17">
        <f>Q135</f>
        <v>71</v>
      </c>
      <c r="P140" s="17">
        <f>R135</f>
        <v>63.5</v>
      </c>
      <c r="Q140" s="17">
        <f>S135</f>
        <v>52</v>
      </c>
      <c r="R140" s="17">
        <f>T135</f>
        <v>40</v>
      </c>
      <c r="S140" s="17">
        <f>U135</f>
        <v>26</v>
      </c>
      <c r="T140" s="17">
        <f>V135</f>
        <v>17</v>
      </c>
      <c r="U140" s="17">
        <f>W135</f>
        <v>16</v>
      </c>
      <c r="V140" s="17">
        <f>X135</f>
        <v>5</v>
      </c>
      <c r="W140" s="17">
        <f>Y135</f>
        <v>3</v>
      </c>
      <c r="X140" s="17">
        <f>Z135</f>
        <v>0</v>
      </c>
    </row>
    <row r="171" ht="21" customHeight="1" x14ac:dyDescent="0.3"/>
  </sheetData>
  <mergeCells count="227">
    <mergeCell ref="G135:H135"/>
    <mergeCell ref="B92:B108"/>
    <mergeCell ref="B75:B83"/>
    <mergeCell ref="B109:B115"/>
    <mergeCell ref="B132:B134"/>
    <mergeCell ref="C132:D132"/>
    <mergeCell ref="E132:F132"/>
    <mergeCell ref="C134:D134"/>
    <mergeCell ref="E134:F134"/>
    <mergeCell ref="B135:D135"/>
    <mergeCell ref="E135:F135"/>
    <mergeCell ref="B125:B131"/>
    <mergeCell ref="C125:D125"/>
    <mergeCell ref="E125:F125"/>
    <mergeCell ref="C126:D126"/>
    <mergeCell ref="E126:F126"/>
    <mergeCell ref="C127:D127"/>
    <mergeCell ref="E127:F127"/>
    <mergeCell ref="C128:D128"/>
    <mergeCell ref="E128:F128"/>
    <mergeCell ref="C130:D130"/>
    <mergeCell ref="E130:F130"/>
    <mergeCell ref="C131:D131"/>
    <mergeCell ref="E131:F131"/>
    <mergeCell ref="B116:B123"/>
    <mergeCell ref="C116:D116"/>
    <mergeCell ref="E116:F116"/>
    <mergeCell ref="C118:D118"/>
    <mergeCell ref="E118:F118"/>
    <mergeCell ref="C119:D119"/>
    <mergeCell ref="E119:F119"/>
    <mergeCell ref="C120:D120"/>
    <mergeCell ref="E120:F120"/>
    <mergeCell ref="C121:D121"/>
    <mergeCell ref="E121:F121"/>
    <mergeCell ref="C123:D123"/>
    <mergeCell ref="E123:F123"/>
    <mergeCell ref="E107:F107"/>
    <mergeCell ref="C109:D109"/>
    <mergeCell ref="E109:F109"/>
    <mergeCell ref="C110:D110"/>
    <mergeCell ref="E110:F110"/>
    <mergeCell ref="C111:D111"/>
    <mergeCell ref="E111:F111"/>
    <mergeCell ref="C112:D112"/>
    <mergeCell ref="E112:F112"/>
    <mergeCell ref="C113:D113"/>
    <mergeCell ref="E113:F113"/>
    <mergeCell ref="C114:D114"/>
    <mergeCell ref="E114:F114"/>
    <mergeCell ref="C92:D92"/>
    <mergeCell ref="E92:F92"/>
    <mergeCell ref="C94:D94"/>
    <mergeCell ref="E94:F94"/>
    <mergeCell ref="C96:D96"/>
    <mergeCell ref="E96:F96"/>
    <mergeCell ref="C97:D97"/>
    <mergeCell ref="E97:F97"/>
    <mergeCell ref="C98:D98"/>
    <mergeCell ref="E98:F98"/>
    <mergeCell ref="C100:D100"/>
    <mergeCell ref="E100:F100"/>
    <mergeCell ref="C101:D101"/>
    <mergeCell ref="E101:F101"/>
    <mergeCell ref="C102:D102"/>
    <mergeCell ref="E102:F102"/>
    <mergeCell ref="C103:D103"/>
    <mergeCell ref="E103:F103"/>
    <mergeCell ref="C104:D104"/>
    <mergeCell ref="E104:F104"/>
    <mergeCell ref="C106:D106"/>
    <mergeCell ref="E106:F106"/>
    <mergeCell ref="C107:D107"/>
    <mergeCell ref="B84:B91"/>
    <mergeCell ref="C84:D84"/>
    <mergeCell ref="E84:F84"/>
    <mergeCell ref="C85:D85"/>
    <mergeCell ref="E85:F85"/>
    <mergeCell ref="C86:D86"/>
    <mergeCell ref="E86:F86"/>
    <mergeCell ref="C87:D87"/>
    <mergeCell ref="E87:F87"/>
    <mergeCell ref="C88:D88"/>
    <mergeCell ref="E88:F88"/>
    <mergeCell ref="C90:D90"/>
    <mergeCell ref="E90:F90"/>
    <mergeCell ref="C91:D91"/>
    <mergeCell ref="E91:F91"/>
    <mergeCell ref="C70:D70"/>
    <mergeCell ref="E70:F70"/>
    <mergeCell ref="A71:A135"/>
    <mergeCell ref="B71:D71"/>
    <mergeCell ref="E71:F71"/>
    <mergeCell ref="B72:D72"/>
    <mergeCell ref="E72:F72"/>
    <mergeCell ref="B73:D73"/>
    <mergeCell ref="E73:F73"/>
    <mergeCell ref="C75:D75"/>
    <mergeCell ref="E75:F75"/>
    <mergeCell ref="C76:D76"/>
    <mergeCell ref="E76:F76"/>
    <mergeCell ref="C77:D77"/>
    <mergeCell ref="E77:F77"/>
    <mergeCell ref="C78:D78"/>
    <mergeCell ref="E78:F78"/>
    <mergeCell ref="C79:D79"/>
    <mergeCell ref="E79:F79"/>
    <mergeCell ref="C81:D81"/>
    <mergeCell ref="E81:F81"/>
    <mergeCell ref="C82:D82"/>
    <mergeCell ref="E82:F82"/>
    <mergeCell ref="B65:D65"/>
    <mergeCell ref="E65:F65"/>
    <mergeCell ref="B57:B62"/>
    <mergeCell ref="E59:F59"/>
    <mergeCell ref="C60:D60"/>
    <mergeCell ref="E60:F60"/>
    <mergeCell ref="C61:D61"/>
    <mergeCell ref="E61:F61"/>
    <mergeCell ref="C62:D62"/>
    <mergeCell ref="E62:F62"/>
    <mergeCell ref="C56:D56"/>
    <mergeCell ref="E56:F56"/>
    <mergeCell ref="C58:D58"/>
    <mergeCell ref="C59:D59"/>
    <mergeCell ref="C57:D57"/>
    <mergeCell ref="E57:F57"/>
    <mergeCell ref="E58:F58"/>
    <mergeCell ref="B63:B64"/>
    <mergeCell ref="C63:D63"/>
    <mergeCell ref="E63:F63"/>
    <mergeCell ref="C64:D64"/>
    <mergeCell ref="E64:F64"/>
    <mergeCell ref="C49:D49"/>
    <mergeCell ref="B51:B56"/>
    <mergeCell ref="C51:D51"/>
    <mergeCell ref="E51:F51"/>
    <mergeCell ref="C52:D52"/>
    <mergeCell ref="E52:F52"/>
    <mergeCell ref="C53:D53"/>
    <mergeCell ref="E53:F53"/>
    <mergeCell ref="C54:D54"/>
    <mergeCell ref="E49:F49"/>
    <mergeCell ref="C50:D50"/>
    <mergeCell ref="E50:F50"/>
    <mergeCell ref="B45:B50"/>
    <mergeCell ref="C45:D45"/>
    <mergeCell ref="E45:F45"/>
    <mergeCell ref="C46:D46"/>
    <mergeCell ref="E46:F46"/>
    <mergeCell ref="C47:D47"/>
    <mergeCell ref="E47:F47"/>
    <mergeCell ref="C48:D48"/>
    <mergeCell ref="E48:F48"/>
    <mergeCell ref="E54:F54"/>
    <mergeCell ref="C55:D55"/>
    <mergeCell ref="E55:F55"/>
    <mergeCell ref="C43:D43"/>
    <mergeCell ref="E43:F43"/>
    <mergeCell ref="C44:D44"/>
    <mergeCell ref="E44:F44"/>
    <mergeCell ref="C39:D39"/>
    <mergeCell ref="E39:F39"/>
    <mergeCell ref="C40:D40"/>
    <mergeCell ref="E40:F40"/>
    <mergeCell ref="C41:D41"/>
    <mergeCell ref="E41:F41"/>
    <mergeCell ref="C36:D36"/>
    <mergeCell ref="E36:F36"/>
    <mergeCell ref="C37:D37"/>
    <mergeCell ref="E37:F37"/>
    <mergeCell ref="C38:D38"/>
    <mergeCell ref="E38:F38"/>
    <mergeCell ref="C32:D32"/>
    <mergeCell ref="E32:F32"/>
    <mergeCell ref="C42:D42"/>
    <mergeCell ref="E42:F42"/>
    <mergeCell ref="E34:F34"/>
    <mergeCell ref="C35:D35"/>
    <mergeCell ref="E30:F30"/>
    <mergeCell ref="C31:D31"/>
    <mergeCell ref="E31:F31"/>
    <mergeCell ref="B26:B32"/>
    <mergeCell ref="C26:D26"/>
    <mergeCell ref="E26:F26"/>
    <mergeCell ref="C28:D28"/>
    <mergeCell ref="E27:F27"/>
    <mergeCell ref="C29:D29"/>
    <mergeCell ref="E28:F28"/>
    <mergeCell ref="C30:D30"/>
    <mergeCell ref="E29:F29"/>
    <mergeCell ref="C27:D27"/>
    <mergeCell ref="E35:F35"/>
    <mergeCell ref="C21:D21"/>
    <mergeCell ref="E21:F21"/>
    <mergeCell ref="C15:D15"/>
    <mergeCell ref="E15:F15"/>
    <mergeCell ref="A16:A65"/>
    <mergeCell ref="B16:D16"/>
    <mergeCell ref="E16:F16"/>
    <mergeCell ref="B17:D17"/>
    <mergeCell ref="E17:F17"/>
    <mergeCell ref="B18:D18"/>
    <mergeCell ref="E18:F18"/>
    <mergeCell ref="B19:B25"/>
    <mergeCell ref="C25:D25"/>
    <mergeCell ref="E25:F25"/>
    <mergeCell ref="C22:D22"/>
    <mergeCell ref="E22:F22"/>
    <mergeCell ref="C23:D23"/>
    <mergeCell ref="E23:F23"/>
    <mergeCell ref="C24:D24"/>
    <mergeCell ref="E24:F24"/>
    <mergeCell ref="B33:B44"/>
    <mergeCell ref="C33:D33"/>
    <mergeCell ref="E33:F33"/>
    <mergeCell ref="C34:D34"/>
    <mergeCell ref="A1:B1"/>
    <mergeCell ref="A2:B2"/>
    <mergeCell ref="A3:B3"/>
    <mergeCell ref="A4:B4"/>
    <mergeCell ref="B6:E6"/>
    <mergeCell ref="B13:C13"/>
    <mergeCell ref="C19:D19"/>
    <mergeCell ref="E19:F19"/>
    <mergeCell ref="C20:D20"/>
    <mergeCell ref="E20:F20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9715-C4A0-4CAB-8F0C-BB0340AC38F7}">
  <dimension ref="A1:P999"/>
  <sheetViews>
    <sheetView tabSelected="1" zoomScale="55" zoomScaleNormal="55" workbookViewId="0">
      <selection activeCell="J6" sqref="J6"/>
    </sheetView>
  </sheetViews>
  <sheetFormatPr defaultColWidth="12.69921875" defaultRowHeight="15" customHeight="1" x14ac:dyDescent="0.25"/>
  <cols>
    <col min="1" max="1" width="9.69921875" style="33" customWidth="1"/>
    <col min="2" max="2" width="10.5" style="33" customWidth="1"/>
    <col min="3" max="3" width="9.69921875" style="33" customWidth="1"/>
    <col min="4" max="4" width="11.19921875" style="33" customWidth="1"/>
    <col min="5" max="5" width="9.69921875" style="33" customWidth="1"/>
    <col min="6" max="6" width="13.69921875" style="33" customWidth="1"/>
    <col min="7" max="8" width="9.69921875" style="33" customWidth="1"/>
    <col min="9" max="9" width="13.69921875" style="33" customWidth="1"/>
    <col min="10" max="26" width="9.69921875" style="33" customWidth="1"/>
    <col min="27" max="16384" width="12.69921875" style="33"/>
  </cols>
  <sheetData>
    <row r="1" spans="1:16" ht="14.25" customHeight="1" x14ac:dyDescent="0.25"/>
    <row r="2" spans="1:16" ht="14.25" customHeight="1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</row>
    <row r="3" spans="1:16" ht="16.5" customHeight="1" x14ac:dyDescent="0.3">
      <c r="A3" s="34"/>
      <c r="E3" s="69" t="s">
        <v>109</v>
      </c>
      <c r="F3" s="69"/>
      <c r="G3" s="69"/>
      <c r="H3" s="34"/>
      <c r="I3" s="34"/>
      <c r="J3" s="34"/>
    </row>
    <row r="4" spans="1:16" ht="16.5" customHeight="1" x14ac:dyDescent="0.3">
      <c r="A4" s="34"/>
      <c r="E4" s="36"/>
      <c r="F4" s="37" t="s">
        <v>110</v>
      </c>
      <c r="G4" s="38" t="s">
        <v>111</v>
      </c>
      <c r="H4" s="34"/>
      <c r="I4" s="34"/>
      <c r="J4" s="34"/>
    </row>
    <row r="5" spans="1:16" ht="16.5" customHeight="1" x14ac:dyDescent="0.3">
      <c r="A5" s="34"/>
      <c r="E5" s="36" t="s">
        <v>4</v>
      </c>
      <c r="F5" s="39">
        <f>'Sprint 1'!G180</f>
        <v>202</v>
      </c>
      <c r="G5" s="39" cm="1">
        <f t="array" ref="G5:H5">'Sprint 2'!G135:H135</f>
        <v>118</v>
      </c>
      <c r="H5" s="34">
        <v>0</v>
      </c>
      <c r="I5" s="34"/>
      <c r="J5" s="34"/>
    </row>
    <row r="6" spans="1:16" ht="16.5" customHeight="1" x14ac:dyDescent="0.3">
      <c r="A6" s="34"/>
      <c r="E6" s="36" t="s">
        <v>32</v>
      </c>
      <c r="F6" s="39">
        <f>'Sprint 2'!G139</f>
        <v>125</v>
      </c>
      <c r="G6" s="39" cm="1">
        <f t="array" ref="G6:H6">'Sprint 2'!G135:H135</f>
        <v>118</v>
      </c>
      <c r="H6" s="34">
        <v>0</v>
      </c>
      <c r="I6" s="34"/>
      <c r="J6" s="34"/>
    </row>
    <row r="7" spans="1:16" ht="16.5" customHeight="1" x14ac:dyDescent="0.3">
      <c r="A7" s="34"/>
      <c r="E7" s="41" t="s">
        <v>112</v>
      </c>
      <c r="F7" s="42">
        <f>SUM(F5:F6)</f>
        <v>327</v>
      </c>
      <c r="G7" s="42">
        <f>SUM(G5:G6)</f>
        <v>236</v>
      </c>
      <c r="H7" s="34"/>
      <c r="I7" s="34"/>
      <c r="J7" s="34"/>
    </row>
    <row r="8" spans="1:16" ht="16.5" customHeight="1" x14ac:dyDescent="0.3">
      <c r="A8" s="40"/>
      <c r="B8" s="44"/>
      <c r="C8" s="45"/>
      <c r="D8" s="35"/>
      <c r="E8" s="35"/>
      <c r="F8" s="40"/>
      <c r="G8" s="40"/>
      <c r="H8" s="40"/>
      <c r="I8" s="40"/>
      <c r="J8" s="40"/>
      <c r="K8" s="43"/>
      <c r="L8" s="43"/>
      <c r="M8" s="43"/>
      <c r="N8" s="43"/>
      <c r="O8" s="43"/>
    </row>
    <row r="9" spans="1:16" ht="15.75" customHeight="1" x14ac:dyDescent="0.3">
      <c r="A9" s="34"/>
      <c r="B9" s="44"/>
      <c r="C9" s="45"/>
      <c r="D9" s="35"/>
      <c r="E9" s="35"/>
      <c r="F9" s="34"/>
      <c r="G9" s="34"/>
      <c r="H9" s="34"/>
      <c r="I9" s="34"/>
      <c r="J9" s="34"/>
    </row>
    <row r="10" spans="1:16" ht="15.75" customHeight="1" x14ac:dyDescent="0.3">
      <c r="A10" s="46"/>
      <c r="B10" s="44"/>
      <c r="C10" s="45"/>
      <c r="D10" s="35"/>
      <c r="E10" s="35"/>
      <c r="F10" s="34"/>
      <c r="G10" s="34"/>
      <c r="H10" s="34"/>
      <c r="I10" s="34"/>
      <c r="J10" s="34"/>
    </row>
    <row r="11" spans="1:16" ht="15.75" customHeight="1" x14ac:dyDescent="0.3">
      <c r="A11" s="46"/>
      <c r="B11" s="44"/>
      <c r="C11" s="45"/>
      <c r="D11" s="35"/>
      <c r="E11" s="35"/>
      <c r="F11" s="34"/>
      <c r="G11" s="34"/>
      <c r="H11" s="34"/>
      <c r="I11" s="34"/>
      <c r="J11" s="34"/>
    </row>
    <row r="12" spans="1:16" ht="15.75" customHeight="1" x14ac:dyDescent="0.3">
      <c r="A12" s="46"/>
      <c r="B12" s="44"/>
      <c r="C12" s="45"/>
      <c r="D12" s="35"/>
      <c r="E12" s="35"/>
      <c r="F12" s="34"/>
      <c r="G12" s="34"/>
      <c r="H12" s="34"/>
      <c r="I12" s="34"/>
      <c r="J12" s="34"/>
    </row>
    <row r="13" spans="1:16" ht="15.75" customHeight="1" x14ac:dyDescent="0.3">
      <c r="A13" s="46"/>
      <c r="B13" s="44"/>
      <c r="C13" s="45"/>
      <c r="D13" s="35"/>
      <c r="E13" s="35"/>
      <c r="F13" s="34"/>
      <c r="G13" s="34"/>
      <c r="H13" s="34"/>
      <c r="I13" s="34"/>
      <c r="J13" s="34"/>
    </row>
    <row r="14" spans="1:16" ht="15.75" customHeight="1" x14ac:dyDescent="0.3">
      <c r="A14" s="46"/>
      <c r="B14" s="44"/>
      <c r="C14" s="45"/>
      <c r="D14" s="35"/>
      <c r="E14" s="35"/>
      <c r="F14" s="34"/>
      <c r="G14" s="34"/>
      <c r="H14" s="34"/>
      <c r="I14" s="34"/>
      <c r="J14" s="34"/>
    </row>
    <row r="15" spans="1:16" ht="14.25" customHeight="1" x14ac:dyDescent="0.3">
      <c r="A15" s="34"/>
      <c r="B15" s="34"/>
      <c r="C15" s="34"/>
      <c r="D15" s="34"/>
      <c r="E15" s="35"/>
      <c r="F15" s="34"/>
      <c r="G15" s="34"/>
      <c r="H15" s="34"/>
      <c r="I15" s="34"/>
      <c r="J15" s="34"/>
    </row>
    <row r="16" spans="1:16" ht="14.25" customHeight="1" x14ac:dyDescent="0.3">
      <c r="A16" s="34"/>
      <c r="B16" s="34"/>
      <c r="C16" s="34"/>
      <c r="D16" s="34"/>
      <c r="E16" s="34"/>
      <c r="F16" s="34"/>
      <c r="G16" s="34"/>
      <c r="H16" s="34"/>
      <c r="I16" s="34"/>
      <c r="J16" s="34"/>
      <c r="M16" s="44"/>
      <c r="N16" s="45"/>
      <c r="O16" s="35"/>
      <c r="P16" s="35"/>
    </row>
    <row r="17" spans="1:16" ht="14.25" customHeight="1" x14ac:dyDescent="0.3">
      <c r="A17" s="34"/>
      <c r="B17" s="34"/>
      <c r="C17" s="34"/>
      <c r="D17" s="34"/>
      <c r="E17" s="34"/>
      <c r="F17" s="34"/>
      <c r="G17" s="34"/>
      <c r="H17" s="34"/>
      <c r="I17" s="45"/>
      <c r="J17" s="34"/>
      <c r="O17" s="35"/>
      <c r="P17" s="35"/>
    </row>
    <row r="18" spans="1:16" ht="14.25" customHeight="1" x14ac:dyDescent="0.3">
      <c r="A18" s="34"/>
      <c r="B18" s="34"/>
      <c r="C18" s="34"/>
      <c r="D18" s="34"/>
      <c r="E18" s="34"/>
      <c r="F18" s="34"/>
      <c r="G18" s="34"/>
      <c r="H18" s="34"/>
      <c r="I18" s="45"/>
      <c r="J18" s="34"/>
      <c r="O18" s="35"/>
      <c r="P18" s="35"/>
    </row>
    <row r="19" spans="1:16" ht="14.25" customHeight="1" x14ac:dyDescent="0.3">
      <c r="A19" s="34"/>
      <c r="B19" s="34"/>
      <c r="C19" s="34"/>
      <c r="D19" s="34"/>
      <c r="E19" s="34"/>
      <c r="F19" s="34"/>
      <c r="G19" s="34"/>
      <c r="H19" s="34"/>
      <c r="I19" s="45"/>
      <c r="J19" s="34"/>
      <c r="O19" s="35"/>
      <c r="P19" s="35"/>
    </row>
    <row r="20" spans="1:16" ht="14.25" customHeight="1" x14ac:dyDescent="0.3">
      <c r="A20" s="34"/>
      <c r="B20" s="34"/>
      <c r="C20" s="34"/>
      <c r="D20" s="34"/>
      <c r="E20" s="34"/>
      <c r="F20" s="34"/>
      <c r="G20" s="34"/>
      <c r="H20" s="34"/>
      <c r="I20" s="47"/>
      <c r="J20" s="34"/>
      <c r="O20" s="35"/>
      <c r="P20" s="35"/>
    </row>
    <row r="21" spans="1:16" ht="14.25" customHeight="1" x14ac:dyDescent="0.3">
      <c r="A21" s="34"/>
      <c r="B21" s="34"/>
      <c r="C21" s="34"/>
      <c r="D21" s="34"/>
      <c r="E21" s="34"/>
      <c r="F21" s="34"/>
      <c r="G21" s="34"/>
      <c r="H21" s="34"/>
      <c r="I21" s="47"/>
      <c r="J21" s="34"/>
      <c r="O21" s="35"/>
      <c r="P21" s="35"/>
    </row>
    <row r="22" spans="1:16" ht="14.25" customHeight="1" x14ac:dyDescent="0.3">
      <c r="A22" s="34"/>
      <c r="B22" s="34"/>
      <c r="C22" s="34"/>
      <c r="D22" s="34"/>
      <c r="E22" s="34"/>
      <c r="F22" s="34"/>
      <c r="G22" s="34"/>
      <c r="H22" s="34"/>
      <c r="I22" s="47"/>
      <c r="J22" s="34"/>
    </row>
    <row r="23" spans="1:16" ht="14.25" customHeight="1" x14ac:dyDescent="0.3">
      <c r="A23" s="34"/>
      <c r="B23" s="34"/>
      <c r="C23" s="34"/>
      <c r="D23" s="34"/>
      <c r="E23" s="34"/>
      <c r="F23" s="34"/>
      <c r="G23" s="34"/>
      <c r="H23" s="34"/>
      <c r="I23" s="47"/>
      <c r="J23" s="34"/>
    </row>
    <row r="24" spans="1:16" ht="14.25" customHeight="1" x14ac:dyDescent="0.3">
      <c r="A24" s="34"/>
      <c r="E24" s="34"/>
      <c r="F24" s="34"/>
      <c r="G24" s="34"/>
      <c r="H24" s="34"/>
      <c r="I24" s="47"/>
      <c r="J24" s="34"/>
    </row>
    <row r="25" spans="1:16" ht="14.25" customHeight="1" x14ac:dyDescent="0.3">
      <c r="I25" s="47"/>
    </row>
    <row r="26" spans="1:16" ht="14.25" customHeight="1" x14ac:dyDescent="0.25"/>
    <row r="27" spans="1:16" ht="14.25" customHeight="1" x14ac:dyDescent="0.25"/>
    <row r="28" spans="1:16" ht="14.25" customHeight="1" x14ac:dyDescent="0.25"/>
    <row r="29" spans="1:16" ht="14.25" customHeight="1" x14ac:dyDescent="0.25"/>
    <row r="30" spans="1:16" ht="14.25" customHeight="1" x14ac:dyDescent="0.25"/>
    <row r="31" spans="1:16" ht="14.25" customHeight="1" x14ac:dyDescent="0.25"/>
    <row r="32" spans="1:1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mergeCells count="1">
    <mergeCell ref="E3:G3"/>
  </mergeCells>
  <printOptions horizontalCentered="1" verticalCentered="1"/>
  <pageMargins left="0.7" right="0.4" top="0.4" bottom="0.4" header="0.3" footer="0.3"/>
  <pageSetup paperSize="8" scale="13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Soma Cruz</cp:lastModifiedBy>
  <dcterms:created xsi:type="dcterms:W3CDTF">2021-04-23T08:05:10Z</dcterms:created>
  <dcterms:modified xsi:type="dcterms:W3CDTF">2024-12-21T09:04:34Z</dcterms:modified>
</cp:coreProperties>
</file>