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study\DoAnChuyenNganh\Project\Documents\"/>
    </mc:Choice>
  </mc:AlternateContent>
  <xr:revisionPtr revIDLastSave="0" documentId="13_ncr:1_{60E2091B-70CB-4A9F-88E5-990E464F742C}" xr6:coauthVersionLast="47" xr6:coauthVersionMax="47" xr10:uidLastSave="{00000000-0000-0000-0000-000000000000}"/>
  <bookViews>
    <workbookView xWindow="-108" yWindow="-108" windowWidth="23256" windowHeight="12456" tabRatio="742" activeTab="5" xr2:uid="{00000000-000D-0000-FFFF-FFFF00000000}"/>
  </bookViews>
  <sheets>
    <sheet name="Trường hợp kiểm thử" sheetId="1" r:id="rId1"/>
    <sheet name="Báo cáo kiểm tra" sheetId="2" state="hidden" r:id="rId2"/>
    <sheet name="Đăng nhập" sheetId="11" r:id="rId3"/>
    <sheet name="Quản lý loại phòng" sheetId="15" r:id="rId4"/>
    <sheet name="Quản lý phòng" sheetId="12" r:id="rId5"/>
    <sheet name="Quản lý khách hàng" sheetId="5" r:id="rId6"/>
    <sheet name="Đặt phòng" sheetId="13" r:id="rId7"/>
    <sheet name="Dịch vụ" sheetId="7" r:id="rId8"/>
    <sheet name="Thanh toán" sheetId="8" r:id="rId9"/>
    <sheet name="Hóa đơn" sheetId="9" r:id="rId10"/>
    <sheet name="Quản lý loại giường"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e5J4VE8tjjCTKInH10hs8IUlcg+VA5pFs6ztHswjsxo="/>
    </ext>
  </extLst>
</workbook>
</file>

<file path=xl/calcChain.xml><?xml version="1.0" encoding="utf-8"?>
<calcChain xmlns="http://schemas.openxmlformats.org/spreadsheetml/2006/main">
  <c r="F5" i="13" l="1"/>
  <c r="F4" i="13"/>
  <c r="E5" i="11" l="1"/>
  <c r="D5" i="11"/>
  <c r="E4" i="11"/>
  <c r="D4" i="11"/>
  <c r="F5" i="9"/>
  <c r="F4" i="9"/>
  <c r="F5" i="8"/>
  <c r="F4" i="8"/>
  <c r="F5" i="7"/>
  <c r="F4" i="7"/>
  <c r="E5" i="5"/>
  <c r="D5" i="5"/>
  <c r="E4" i="5"/>
  <c r="D4" i="5"/>
  <c r="L21" i="2"/>
  <c r="K21" i="2"/>
  <c r="E21" i="2"/>
  <c r="C23" i="2" s="1"/>
  <c r="D21" i="2"/>
  <c r="D24" i="2" s="1"/>
  <c r="C21" i="2"/>
  <c r="C24" i="2" s="1"/>
  <c r="P20" i="2"/>
  <c r="O20" i="2"/>
  <c r="N20" i="2"/>
  <c r="M20" i="2"/>
  <c r="I20" i="2"/>
  <c r="H20" i="2"/>
  <c r="G20" i="2"/>
  <c r="E20" i="2"/>
  <c r="O19" i="2"/>
  <c r="N19" i="2"/>
  <c r="M19" i="2"/>
  <c r="J19" i="2"/>
  <c r="F19" i="2"/>
  <c r="P19" i="2" s="1"/>
  <c r="P18" i="2"/>
  <c r="N18" i="2"/>
  <c r="M18" i="2"/>
  <c r="I18" i="2"/>
  <c r="H18" i="2"/>
  <c r="G18" i="2"/>
  <c r="E18" i="2"/>
  <c r="O18" i="2" s="1"/>
  <c r="N17" i="2"/>
  <c r="M17" i="2"/>
  <c r="J17" i="2"/>
  <c r="I17" i="2"/>
  <c r="H17" i="2"/>
  <c r="G17" i="2"/>
  <c r="F17" i="2"/>
  <c r="P17" i="2" s="1"/>
  <c r="E17" i="2"/>
  <c r="O17" i="2" s="1"/>
  <c r="M16" i="2"/>
  <c r="N14" i="2"/>
  <c r="M14" i="2"/>
  <c r="J14" i="2"/>
  <c r="I14" i="2"/>
  <c r="H14" i="2"/>
  <c r="G14" i="2"/>
  <c r="F14" i="2"/>
  <c r="P14" i="2" s="1"/>
  <c r="E14" i="2"/>
  <c r="O14" i="2" s="1"/>
  <c r="O12" i="2"/>
  <c r="N12" i="2"/>
  <c r="M12" i="2"/>
  <c r="M21" i="2" s="1"/>
  <c r="J12" i="2"/>
  <c r="I12" i="2"/>
  <c r="H12" i="2"/>
  <c r="G12" i="2"/>
  <c r="F12" i="2"/>
  <c r="P12" i="2" s="1"/>
  <c r="P10" i="2"/>
  <c r="P21" i="2" s="1"/>
  <c r="O10" i="2"/>
  <c r="O21" i="2" s="1"/>
  <c r="N10" i="2"/>
  <c r="N21" i="2" s="1"/>
  <c r="M10" i="2"/>
  <c r="J10" i="2"/>
  <c r="J21" i="2" s="1"/>
  <c r="I10" i="2"/>
  <c r="H10" i="2"/>
  <c r="H21" i="2" s="1"/>
  <c r="G10" i="2"/>
  <c r="F10" i="2"/>
  <c r="F21" i="2" s="1"/>
  <c r="G21" i="2" l="1"/>
  <c r="I21" i="2"/>
  <c r="D23" i="2"/>
</calcChain>
</file>

<file path=xl/sharedStrings.xml><?xml version="1.0" encoding="utf-8"?>
<sst xmlns="http://schemas.openxmlformats.org/spreadsheetml/2006/main" count="1527" uniqueCount="421">
  <si>
    <t>TEST CASE SYSTEM SPRINT 1</t>
  </si>
  <si>
    <t>Tên dự án</t>
  </si>
  <si>
    <t>Xây dựng phần mềm quản lý khách sạn</t>
  </si>
  <si>
    <t>STT</t>
  </si>
  <si>
    <t>Chức năng</t>
  </si>
  <si>
    <t>Sheet Name</t>
  </si>
  <si>
    <t>Mô tả</t>
  </si>
  <si>
    <t>Đăng nhập</t>
  </si>
  <si>
    <t>Quản lý phòng</t>
  </si>
  <si>
    <t>Quản lý khách hàng</t>
  </si>
  <si>
    <t>Đặt phòng</t>
  </si>
  <si>
    <t>Dịch vụ</t>
  </si>
  <si>
    <t>Thanh toán</t>
  </si>
  <si>
    <t>Quản lý hóa đơn</t>
  </si>
  <si>
    <t>Tìm kiếm</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</si>
  <si>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</si>
  <si>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</si>
  <si>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</si>
  <si>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</si>
  <si>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</si>
  <si>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</si>
  <si>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</si>
  <si>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</si>
  <si>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</si>
  <si>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</si>
  <si>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</si>
  <si>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</si>
  <si>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</si>
  <si>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</si>
  <si>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</si>
  <si>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</si>
  <si>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</si>
  <si>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</si>
  <si>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</si>
  <si>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</si>
  <si>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</si>
  <si>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</si>
  <si>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</si>
  <si>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tài khoản người dùng</t>
  </si>
  <si>
    <t>Quản lý bài viết</t>
  </si>
  <si>
    <t>Quản lý bình luận</t>
  </si>
  <si>
    <t>Quản lý thống kê</t>
  </si>
  <si>
    <t>Sub total</t>
  </si>
  <si>
    <t>Vòng2</t>
  </si>
  <si>
    <t>Kiểm tra phủ sóng</t>
  </si>
  <si>
    <t>%</t>
  </si>
  <si>
    <t>Kiểm tra thành công phủ sống</t>
  </si>
  <si>
    <t>Project Name</t>
  </si>
  <si>
    <t>Phần mềm quản lý khách sạn</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</si>
  <si>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</si>
  <si>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</si>
  <si>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</si>
  <si>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</si>
  <si>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</si>
  <si>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</si>
  <si>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</si>
  <si>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</si>
  <si>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</si>
  <si>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</si>
  <si>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</si>
  <si>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</si>
  <si>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</si>
  <si>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</si>
  <si>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</si>
  <si>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</si>
  <si>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</si>
  <si>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</si>
  <si>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Passed</t>
  </si>
  <si>
    <t>GUI-DN02</t>
  </si>
  <si>
    <t xml:space="preserve"> -Text color : black
 -Status : enable</t>
  </si>
  <si>
    <t>[Mật khẩu] Textbox</t>
  </si>
  <si>
    <t>[Đăng nhập] Button</t>
  </si>
  <si>
    <t xml:space="preserve"> -Text color : white
 -Status : enable</t>
  </si>
  <si>
    <t>FUNCTION_SHOW Trang đăng nhập</t>
  </si>
  <si>
    <t>FUNC-DN01</t>
  </si>
  <si>
    <t>Truy cập vào hệ thống</t>
  </si>
  <si>
    <t>FUNC-DN02</t>
  </si>
  <si>
    <t>FUNC-DN03</t>
  </si>
  <si>
    <t>Đăng nhập thất bại khi điền sai Username hoặc Password</t>
  </si>
  <si>
    <t>Hệ thống thông báo lỗi : "Tên đăng nhập hoặc mật khẩu không đúng, vui lòng nhập lại!"</t>
  </si>
  <si>
    <t>FUNC-DN04</t>
  </si>
  <si>
    <t>FUNC-DN05</t>
  </si>
  <si>
    <t>Để trống tất cả các trường dữ liêu</t>
  </si>
  <si>
    <t>Hệ thống thông báo :" Vui lòng nhập user name/ password "</t>
  </si>
  <si>
    <t>Tổng lần kiểm tra</t>
  </si>
  <si>
    <t>Quy trình</t>
  </si>
  <si>
    <t>GUI_SHOW Quản lý phòng</t>
  </si>
  <si>
    <t>GUI_SHOW Quản lý khách hàng</t>
  </si>
  <si>
    <t>FUNCTION_SHOW Quản lý khách hàng</t>
  </si>
  <si>
    <t>GUI_SHOW Đặt phòng</t>
  </si>
  <si>
    <t>FUNCTION_SHOW Đặt phòng</t>
  </si>
  <si>
    <t>GUI_SHOW Dịch vụ</t>
  </si>
  <si>
    <t>FUNCTION_SHOW Dịch vụ</t>
  </si>
  <si>
    <t>GUI_SHOW Thanh toán</t>
  </si>
  <si>
    <t>FUNCTION_SHOW Thanh toán</t>
  </si>
  <si>
    <t>Hóa đơn</t>
  </si>
  <si>
    <t>GUI_SHOW Hóa đơn</t>
  </si>
  <si>
    <t>FUNCTION_SHOW Hóa đơn</t>
  </si>
  <si>
    <t>GUI-KH01</t>
  </si>
  <si>
    <t xml:space="preserve"> -Text color: black
 -Status: Disable</t>
  </si>
  <si>
    <t>Lê Đình Quang</t>
  </si>
  <si>
    <t>GUI-KH02</t>
  </si>
  <si>
    <t>[Mã Khách Hàng] TextBox</t>
  </si>
  <si>
    <t>[Tên] TextBox</t>
  </si>
  <si>
    <t xml:space="preserve"> -Text color: black
 -Status: Enable</t>
  </si>
  <si>
    <t>GUI-KH03</t>
  </si>
  <si>
    <t>GUI-KH04</t>
  </si>
  <si>
    <t>GUI-KH05</t>
  </si>
  <si>
    <t>GUI-KH06</t>
  </si>
  <si>
    <t>GUI-KH07</t>
  </si>
  <si>
    <t>GUI-KH08</t>
  </si>
  <si>
    <t>GUI-KH09</t>
  </si>
  <si>
    <t>GUI-KH10</t>
  </si>
  <si>
    <t>[Ngày đăng ký] DateTimePicker</t>
  </si>
  <si>
    <t>[CCCD] TextBox</t>
  </si>
  <si>
    <t>[Số điện thoại] TextBox</t>
  </si>
  <si>
    <t>[Email] TextBox</t>
  </si>
  <si>
    <t>[Địa chỉ] TextBox</t>
  </si>
  <si>
    <t>[Tìm khách hàng] TextBox</t>
  </si>
  <si>
    <t>GUI-KH11</t>
  </si>
  <si>
    <t>GUI-KH12</t>
  </si>
  <si>
    <t>[Thêm] Button</t>
  </si>
  <si>
    <t>[Xóa] Button</t>
  </si>
  <si>
    <t>[Sửa] Button</t>
  </si>
  <si>
    <t>[Clear] Button</t>
  </si>
  <si>
    <t>FUNC-KH01</t>
  </si>
  <si>
    <t>Xác thực chức năng quản lý khách hàng đang hiển thị</t>
  </si>
  <si>
    <t>Đăng nhập thành công vào hệ thống.</t>
  </si>
  <si>
    <t>Hiển thị chức năng quản lý khách hàng gồm có:
-Trường: Mã khách hàng, Tên, Ngày đăng ký, CCCD, SDT, Email, Địa chỉ, Tìm khách hàng.
-Button: Thêm, Sửa, Xóa, Clear.</t>
  </si>
  <si>
    <t>FUNC-KH02</t>
  </si>
  <si>
    <t>FUNC-KH03</t>
  </si>
  <si>
    <t>FUNC-KH04</t>
  </si>
  <si>
    <t>Thêm khách hàng khi chưa nhập đầy đủ thông tin</t>
  </si>
  <si>
    <t xml:space="preserve">1. Khởi động phần mềm.
2. Hiển thị menu.
3. Nhấn vào button "Khách hàng".
</t>
  </si>
  <si>
    <t>Thêm khách hàng khi nhập đầy đủ thông tin</t>
  </si>
  <si>
    <t>1. Khởi động phần mềm.
2. Hiển thị menu.
3. Nhấn vào button "Khách hàng".
4. Nhập đầy đủ các trường thông tin.
5. Nhấn vào Button "Thêm"</t>
  </si>
  <si>
    <t>Hiển thị thông báo thêm khách hàng thành công và cập nhật khách hàng mới vào bảng.</t>
  </si>
  <si>
    <t>1. Khởi động phần mềm.
2. Hiển thị menu.
3. Nhấn vào button "Khách hàng".
4. Bỏ trống 1 vài trường thông tin.
5. Nhấn vào Button "Thêm"</t>
  </si>
  <si>
    <t>Hiển thị thông báo "vui lòng nhập đầy đủ thông tin"</t>
  </si>
  <si>
    <t>FUNC-KH05</t>
  </si>
  <si>
    <t>Sửa khách hàng khi nhập đầy đủ thông tin</t>
  </si>
  <si>
    <t>Sửa khách hàng khi chưa nhập đầy đủ thông tin</t>
  </si>
  <si>
    <t>Hiển thị thông báo sửa khách hàng thành công và cập nhật thông tin khách hàng vào database.</t>
  </si>
  <si>
    <t>1. Khởi động phần mềm.
2. Hiển thị menu.
3. Nhấn vào button "Khách hàng".
4. Chọn 1 dòng khách hàng trong bảng.
5. Nhập đầy đủ các trường thông tin.
6. Nhấn vào Button "Thêm"</t>
  </si>
  <si>
    <t>1. Khởi động phần mềm.
2. Hiển thị menu.
3. Nhấn vào button "Khách hàng".
4. Chọn 1 dòng khách hàng trong bảng.
5. Bỏ trống 1 vài trường thông tin.
6. Nhấn vào Button "Thêm"</t>
  </si>
  <si>
    <t>FUNC-KH06</t>
  </si>
  <si>
    <t>FUNC-KH07</t>
  </si>
  <si>
    <t>FUNC-KH08</t>
  </si>
  <si>
    <t>Xóa khách hàng chưa được lưu trong hóa đơn</t>
  </si>
  <si>
    <t>1. Khởi động phần mềm.
2. Hiển thị menu.
3. Nhấn vào button "Khách hàng".
4. Chọn khách hàng chưa có trong hóa đơn.
5. Nhấn vào Button "Xóa".</t>
  </si>
  <si>
    <t>Hiển thị thông báo "Xóa khách hàng thành công"</t>
  </si>
  <si>
    <t>Xóa khách hàng đã được lưu trong hóa đơn</t>
  </si>
  <si>
    <t>1. Khởi động phần mềm.
2. Hiển thị menu.
3. Nhấn vào button "Khách hàng".
4. Chọn khách hàng đã có trong hóa đơn.
5. Nhấn vào Button "Xóa".</t>
  </si>
  <si>
    <t>Hiển thị thông báo "không thể xóa khách hàng đã được lưu trong hóa đơn"</t>
  </si>
  <si>
    <t>Kiểm tra thông tin hiển thị khi click vào 1 dòng trong bảng</t>
  </si>
  <si>
    <t>1. Khởi động phần mềm.
2. Hiển thị menu.
3. Nhấn vào button "Khách hàng".
4. Chọn 1 dòng trong bảng khách hàng</t>
  </si>
  <si>
    <t>Các trường thông tin hiển thị đúng với dòng được click</t>
  </si>
  <si>
    <t>[Tài khoản] Textbox</t>
  </si>
  <si>
    <t xml:space="preserve"> -Label : black
 -Status : enable</t>
  </si>
  <si>
    <t>Đạt</t>
  </si>
  <si>
    <t>GUI-DN03</t>
  </si>
  <si>
    <t>Đăng nhập thành công</t>
  </si>
  <si>
    <t xml:space="preserve">1. Nhập user name: admin
2. Nhập password: dat123
3. Nhấn nút "Đăng Nhập"
</t>
  </si>
  <si>
    <t>Thông báo đăng nhập thành công.</t>
  </si>
  <si>
    <t xml:space="preserve">1.Nhập User name: abcd
2.Nhập password: qwer1234
3. Nhấn nút "Đăng Nhập"
</t>
  </si>
  <si>
    <t>Đăng nhập thất bại khi để trống trường "Tài khoản"</t>
  </si>
  <si>
    <t xml:space="preserve">1. Không nhập dữ liệu trường "Username"
2. Nhập password: dat123
3. Nhấn nút "Đăng nhập"
</t>
  </si>
  <si>
    <t>Hệ thống thông báo lỗi: "Vui lòng điền vào trường "tài khoản"</t>
  </si>
  <si>
    <t>Đăng nhập thất bại khi để trống trường "Mật khẩu"</t>
  </si>
  <si>
    <t xml:space="preserve">1. Nhập Username: admin
2. Không nhập dữ liệu trường "Mật khẩu".
3. Nhấn nút "Đăng nhập".
</t>
  </si>
  <si>
    <t>Hệ thống thông báo lỗi: "Vui lòng điền vào trường "Mật khẩu"</t>
  </si>
  <si>
    <t xml:space="preserve">1 .Không nhập dữ liệu trường "Username"
2. Không nhập dữ liệu trường "Mật khẩu".
3. Nhấn nút "Đăng nhập".
</t>
  </si>
  <si>
    <t>Phạm Phú Đạt</t>
  </si>
  <si>
    <t>[Tìm phòng] TextBox</t>
  </si>
  <si>
    <t>[Còn trống] radioButton</t>
  </si>
  <si>
    <t>[Đã được đặt] radioButton</t>
  </si>
  <si>
    <t>[Show all] Button</t>
  </si>
  <si>
    <t>[Tổng phòng] TextBox</t>
  </si>
  <si>
    <t>[Số phòng] TextBox</t>
  </si>
  <si>
    <t>[Loại phòng] ComboBox</t>
  </si>
  <si>
    <t>[Loại giường] ComboBox</t>
  </si>
  <si>
    <t>[Giá tiền] TextBox</t>
  </si>
  <si>
    <t>Xác thực chức năng quản lý phòng đang hiển thị</t>
  </si>
  <si>
    <t>1. Khởi động phần mềm.
2. Hiển thị menu.
3. Nhấn vào button "Quản lý phòng".</t>
  </si>
  <si>
    <t>Hiển thị chức năng quản lý phòng gồm có:
-Trường: Tìm phòng, còn trống, đã đuơc đặt, tổng phòng, số phòng, loại phòng, loại giường, giá tiền.
-Button: Show All, Thêm, Sửa, Xóa, Clear.</t>
  </si>
  <si>
    <t>Tìm kiếm thông tin theo số phòng</t>
  </si>
  <si>
    <t>1. Khởi động phần mềm.
2. Hiển thị menu.
3. Nhấn vào button "Quản lý phòng".
4. Nhập số phòng, chọn phòng còn trống hoặc đã được đặt.
5. Nhấn vào Button "Show All"</t>
  </si>
  <si>
    <t>Hiển thị danh sách phòng còn trống hoặc đã đặt.</t>
  </si>
  <si>
    <t>Thêm một số phòng đã tồn tại</t>
  </si>
  <si>
    <t>1. Khởi động phần mềm.
2. Hiển thị menu.
3. Nhấn vào button "Quản lý phòng".
4. Nhập số phòng đã tồn tại.
5. Nhấn vào Button "Thêm"</t>
  </si>
  <si>
    <t>Hệ thống báo: Số phòng đã tồn tại</t>
  </si>
  <si>
    <t xml:space="preserve">Bỏ trống thông tin </t>
  </si>
  <si>
    <t>1. Khởi động phần mềm.
2. Hiển thị menu.
3. Nhấn vào button "Quản lý phòng".
4. Bỏ trống thông tin.
5. Nhấn vào Button "Thêm hoặc Sửa"</t>
  </si>
  <si>
    <t>Hệ thống báo: Hãy nhập đầy đủ thông tin</t>
  </si>
  <si>
    <t>Xóa một phòng đã tồn tại trong hóa đơn</t>
  </si>
  <si>
    <t>1. Khởi động phần mềm.
2. Hiển thị menu.
3. Nhấn vào button "Quản lý phòng".
4. Chọn một phòng đã tồn tại trong hóa đơn.
5. Nhấn vào Button "Xóa"</t>
  </si>
  <si>
    <t>Hệ thống thông báo: Không thể xóa phòng đã được lưu hóa đơn.</t>
  </si>
  <si>
    <t>GUI_DP01</t>
  </si>
  <si>
    <t>[Khách Hàng] ComboBox</t>
  </si>
  <si>
    <t>Text color: Black                   Status : enable</t>
  </si>
  <si>
    <t>Lê Ngô Quang  Đạo</t>
  </si>
  <si>
    <t>GUI_DP02</t>
  </si>
  <si>
    <t>[Số Người] NumericUpDown</t>
  </si>
  <si>
    <t>GUI_DP03</t>
  </si>
  <si>
    <t>[Ngày Nhận Phòng] DatetimePicker</t>
  </si>
  <si>
    <t>GUI_DP04</t>
  </si>
  <si>
    <t>[Ngày Trả Phòng] DatetimePicker</t>
  </si>
  <si>
    <t>GUI_DP05</t>
  </si>
  <si>
    <t>[Loại Giường] Combo Box</t>
  </si>
  <si>
    <t>GUI_DP06</t>
  </si>
  <si>
    <t>[Loại Phòng] Combo Box</t>
  </si>
  <si>
    <t>GUI_DP07</t>
  </si>
  <si>
    <t>[Số Phòng] Text Box</t>
  </si>
  <si>
    <t>GUI_DP08</t>
  </si>
  <si>
    <t>[Tổng Tiền] Text Box</t>
  </si>
  <si>
    <t>FUNC_DP01</t>
  </si>
  <si>
    <t>Đăng Nhập Thành Công Vào Hệ Thống</t>
  </si>
  <si>
    <t>FUNC_DP02</t>
  </si>
  <si>
    <t>FUNC_DP03</t>
  </si>
  <si>
    <t>FUNC_DP04</t>
  </si>
  <si>
    <t>FUNC_DP05</t>
  </si>
  <si>
    <t>Kiểm tra ngày đặt phòng lớn hơn ngày trả phòng</t>
  </si>
  <si>
    <t>Kiểm tra chưa chọn khách hàng mà nhấn đặt phòng</t>
  </si>
  <si>
    <t>Kiểm tra chưa chọn phòng mà nhấn đặt phòng</t>
  </si>
  <si>
    <t>Kiểm tra tổng tiền hiển thị</t>
  </si>
  <si>
    <t>Kiểm tra bảng phòng hiển thị đúng những phòng còn trống</t>
  </si>
  <si>
    <t xml:space="preserve">1. Khởi động phần mềm.
2. Hiển thị menu.
3. Nhấn vào Đặt Phòng
4. Chọn ngày nhận phòng lớn hơn ngày trả phòng
</t>
  </si>
  <si>
    <t>Báo lỗi và yêu cầu chọn lại ngày</t>
  </si>
  <si>
    <t>Không thông báo lỗi</t>
  </si>
  <si>
    <t>Failed</t>
  </si>
  <si>
    <t xml:space="preserve">1. Khởi động phần mềm.
2. Hiển thị menu.
3. Nhấn vào Đặt Phòng
4. Nhấn vào button đặt phòng khi chưa chọn khách hàng.
</t>
  </si>
  <si>
    <t>Báo lỗi và yêu cầu chọn khách hàng</t>
  </si>
  <si>
    <t>1. Khởi động phần mềm.
2. Hiển thị menu.
3. Nhấn vào Đặt Phòng
4. Nhấn vào button đặt phòng khi chưa chọn phòng.</t>
  </si>
  <si>
    <t>Báo lỗi và yêu cầu chọn phòng</t>
  </si>
  <si>
    <t>1. Khởi động phần mềm.
2. Hiển thị menu.
3. Nhấn vào Đặt Phòng
4. Nhấn chọn phòng và chọn khách hàng.
5. Nhấn vào tính tổng tiền</t>
  </si>
  <si>
    <t>Số tiền hiển thị đúng công thức</t>
  </si>
  <si>
    <t>1. Khởi động phần mềm.
2. Hiển thị menu.
3. Nhấn vào Đặt Phòng</t>
  </si>
  <si>
    <t>Đăng Nhập Thành Công Vào Hệ Thống
Trong cơ sỡ dữ liệu có cả phòng còn trống và phòng đã đặt</t>
  </si>
  <si>
    <t>Bảng dữ liệu chỉ hiển thị phòng còn trống</t>
  </si>
  <si>
    <t>GUI-DV01</t>
  </si>
  <si>
    <t>GUI-DV02</t>
  </si>
  <si>
    <t>GUI-DV03</t>
  </si>
  <si>
    <t>GUI-DV04</t>
  </si>
  <si>
    <t>GUI-DV05</t>
  </si>
  <si>
    <t>GUI-DV06</t>
  </si>
  <si>
    <t>GUI-DV07</t>
  </si>
  <si>
    <t>GUI-DV08</t>
  </si>
  <si>
    <t>[ComboBox] Khách hàng</t>
  </si>
  <si>
    <t>[ComboBox] Số Phòng</t>
  </si>
  <si>
    <t>[ComboBox] Mã hóa đơn</t>
  </si>
  <si>
    <t>[DateTimePicker] Ngày đặt</t>
  </si>
  <si>
    <t>[ComboBox] Tên sản phẩm</t>
  </si>
  <si>
    <t>[Textbox] Đơn giá</t>
  </si>
  <si>
    <t xml:space="preserve">[NumbericUpDown] Số lượng </t>
  </si>
  <si>
    <t>[Textbox] Tổng tiền</t>
  </si>
  <si>
    <t>GUI-DV09</t>
  </si>
  <si>
    <t>GUI-DV10</t>
  </si>
  <si>
    <t>GUI-DV11</t>
  </si>
  <si>
    <t>[Button] tất cả hóa đơn</t>
  </si>
  <si>
    <t>[Button] tất cả dịch vụ</t>
  </si>
  <si>
    <t>[Button] Đặt</t>
  </si>
  <si>
    <t>Text color: Black                   Status : disable</t>
  </si>
  <si>
    <t>Quản lý loại phòng</t>
  </si>
  <si>
    <t>Quản lý loại giường</t>
  </si>
  <si>
    <t>Đạo</t>
  </si>
  <si>
    <t>14/11/2024</t>
  </si>
  <si>
    <t>[ID] TextBox</t>
  </si>
  <si>
    <t>[Loại phòng] TextBox</t>
  </si>
  <si>
    <t>Lê Ngô Quang Đạo</t>
  </si>
  <si>
    <t>GUI_SHOW Quản lý loại phòng</t>
  </si>
  <si>
    <t>FUNCTION_SHOW quản lý loại phòng</t>
  </si>
  <si>
    <t>Hiển thị chức năng quản lý phòng gồm có:
-Trường: ID, Loại phòng.
-Button: Thêm, Sửa, Xóa, Clear.</t>
  </si>
  <si>
    <t>Thêm một loại phòng đã tồn tại</t>
  </si>
  <si>
    <t>1. Khởi động phần mềm.
2. Hiển thị menu.
3. Nhấn vào button "Danh mục"
4. Nhấn vào "Loại phòng".</t>
  </si>
  <si>
    <t>1. Khởi động phần mềm.
2. Hiển thị menu.
3. Nhấn vào button "Danh mục"
4. Nhấn vào "Loại phòng".
5. Nhập một loại phòng đã tồn tại
6. Nhấn vào button "thêm"</t>
  </si>
  <si>
    <t>Hệ thống báo: Loại phòng đã tồn tại</t>
  </si>
  <si>
    <t>Xóa một loại phòng đã được chọn trong danh sách phòng</t>
  </si>
  <si>
    <t>1. Khởi động phần mềm.
2. Hiển thị menu.
3. Nhấn vào button "Danh mục"
4. Nhấn vào "Loại phòng".
5. Nhấn vào button "thêm"</t>
  </si>
  <si>
    <t>GUI-LP01</t>
  </si>
  <si>
    <t>GUI-LP02</t>
  </si>
  <si>
    <t>GUI-LP03</t>
  </si>
  <si>
    <t>GUI-LP04</t>
  </si>
  <si>
    <t>GUI-LP05</t>
  </si>
  <si>
    <t>FUNC-LP01</t>
  </si>
  <si>
    <t>FUNC-LP02</t>
  </si>
  <si>
    <t>FUNC-LP03</t>
  </si>
  <si>
    <t>FUNC-LP04</t>
  </si>
  <si>
    <t>15/11/2024</t>
  </si>
  <si>
    <t>Nguyễn Minh Toàn</t>
  </si>
  <si>
    <t>FUNCTION_SHOW Quản lý phòng</t>
  </si>
  <si>
    <t>GUI-QLP01</t>
  </si>
  <si>
    <t>GUI-QLP02</t>
  </si>
  <si>
    <t>GUI-QLP03</t>
  </si>
  <si>
    <t>GUI-QLP04</t>
  </si>
  <si>
    <t>GUI-QLP05</t>
  </si>
  <si>
    <t>GUI-QLP06</t>
  </si>
  <si>
    <t>GUI-QLP07</t>
  </si>
  <si>
    <t>GUI-QLP08</t>
  </si>
  <si>
    <t>GUI-QLP09</t>
  </si>
  <si>
    <t>GUI-QLP10</t>
  </si>
  <si>
    <t>GUI-QLP11</t>
  </si>
  <si>
    <t>GUI-QLP12</t>
  </si>
  <si>
    <t>GUI-QLP13</t>
  </si>
  <si>
    <t>FUNC-QLP01</t>
  </si>
  <si>
    <t>FUNC-QLP02</t>
  </si>
  <si>
    <t>FUNC-QLP03</t>
  </si>
  <si>
    <t>FUNC-QLP04</t>
  </si>
  <si>
    <t>FUNC-QLP05</t>
  </si>
  <si>
    <t>17/11/2024</t>
  </si>
  <si>
    <t>18/11/2024</t>
  </si>
  <si>
    <t>Trần Vĩ Quốc</t>
  </si>
  <si>
    <t>FUNC-DV01</t>
  </si>
  <si>
    <t>Kiểm tra click vào 1 dòng trong bảng để chọn khách hàng</t>
  </si>
  <si>
    <t xml:space="preserve">1. Đăng nhập vào hệ thống
2. Nhấn vào button "Dịch vụ"
</t>
  </si>
  <si>
    <t>1. Đăng nhập vào hệ thống
2. Nhấn vào button "Dịch vụ"
3. Chọn 1 dòng trong bảng</t>
  </si>
  <si>
    <t>Có ít nhất 1 hóa đơn đang đặt phòng</t>
  </si>
  <si>
    <t>Combo box số phòng, khách hàng, mã hóa đơn cập nhật tương ứng</t>
  </si>
  <si>
    <t>22/11/2024</t>
  </si>
  <si>
    <t>FUNC-DV02</t>
  </si>
  <si>
    <t>FUNC-DV03</t>
  </si>
  <si>
    <t>FUNC-DV04</t>
  </si>
  <si>
    <t>FUNC-DV05</t>
  </si>
  <si>
    <t>Kiểm tra bảng chỉ hiển thị những hóa đơn chưa thanh toán</t>
  </si>
  <si>
    <t>Trong database có cả hóa đơn đã thanh toán và hóa đơn chưa thanh toán</t>
  </si>
  <si>
    <t>Bảng hiển thị hóa đơn chưa thanh toán</t>
  </si>
  <si>
    <t>Kiểm tra click vào 1 dòng trong bảng để chọn dịch vụ</t>
  </si>
  <si>
    <t>Có ít nhất 1 dịch vụ trong database</t>
  </si>
  <si>
    <t>Combo box tên sản phẩm và texbox đơn giá cập nhật tương ứng</t>
  </si>
  <si>
    <t>Kiểm tra bảng chỉ hiển thị những dịch vụ còn hàng</t>
  </si>
  <si>
    <t>1. Đăng nhập vào hệ thống
2. Nhấn vào button "Dịch vụ"</t>
  </si>
  <si>
    <t>Trong database có dịch vụ hết hàng và dịch vụ còn hàng</t>
  </si>
  <si>
    <t>Hiển thị những dịch vụ còn hàng</t>
  </si>
  <si>
    <t>Kiểm tra textbox tổng tiền</t>
  </si>
  <si>
    <t>Có ít nhất 1 hóa đơn đang đặt phòng và có ít nhất 1 dịch vụ còn hàng</t>
  </si>
  <si>
    <t>1. Đăng nhập vào hệ thống
2. Nhấn vào button "Dịch vụ"
3. Chọn 1 khách hàng
4. Chọn 1 dịch vụ
5. Chọn số lượng</t>
  </si>
  <si>
    <t>textbox tổng tiền hiển thị đúng công thức</t>
  </si>
  <si>
    <t>FUNC-DV06</t>
  </si>
  <si>
    <t>1. Đăng nhập vào hệ thống
2. Nhấn vào button "Dịch vụ"
3. Chọn 1 khách hàng
4. Chọn 1 dịch vụ
5. Chọn số lượng
6. Nhấn vào button "Đặt"</t>
  </si>
  <si>
    <t>Kiểm tra button Đặt</t>
  </si>
  <si>
    <t>Cập nhật dịch vụ vào hóa đơn và giảm số lượng tồn</t>
  </si>
  <si>
    <t>20/11/2024</t>
  </si>
  <si>
    <t>GUI_SHOW Quản lý loại giường</t>
  </si>
  <si>
    <t>FUNCTION_SHOW quản lý loại giường</t>
  </si>
  <si>
    <t>1. Khởi động phần mềm.
2. Hiển thị menu.
3. Nhấn vào button "Danh mục"
4. Nhấn vào "Loại giường".</t>
  </si>
  <si>
    <t>Hệ thống báo: Loại giường đã tồn tại</t>
  </si>
  <si>
    <t>GUI-LG01</t>
  </si>
  <si>
    <t>GUI-LG02</t>
  </si>
  <si>
    <t>GUI-LG03</t>
  </si>
  <si>
    <t>GUI-LG04</t>
  </si>
  <si>
    <t>GUI-LG05</t>
  </si>
  <si>
    <t>Xóa một loại giường đã được chọn trong danh sách phòng</t>
  </si>
  <si>
    <t>1. Khởi động phần mềm.
2. Hiển thị menu.
3. Nhấn vào button "Quản lý giường".
4. Chọn một phòng đã tồn tại trong hóa đơn.
5. Nhấn vào Button "Xóa"</t>
  </si>
  <si>
    <t>1. Khởi động phần mềm.
2. Hiển thị menu.
3. Nhấn vào button "Danh mục"
4. Nhấn vào "Loại phòng".
5. Nhấn vào 1 loại phòng đã được chọn
6. Nhấn vào button "Xóa"</t>
  </si>
  <si>
    <t>Hệ thống thông báo: Không thể xóa loại phòng đã được chọn</t>
  </si>
  <si>
    <t>Hệ thống thông báo: Không thể xóa loại giường đã được chọn</t>
  </si>
  <si>
    <t>Hiển thị chức năng quản lý loại giường gồm có:
-Trường: ID, Loại giường.
-Button: Thêm, Sửa, Xóa, Clear.</t>
  </si>
  <si>
    <t>1. Khởi động phần mềm.
2. Hiển thị menu.
3. Nhấn vào button "Danh mục"
4. Nhấn vào "Loại giường".
5. Nhập một loại phòng đã tồn tại
6. Nhấn vào button "thêm"</t>
  </si>
  <si>
    <t>1. Khởi động phần mềm.
2. Hiển thị menu.
3. Nhấn vào button "Danh mục"
4. Nhấn vào "Loại giường".
5. Nhấn vào button "thêm"</t>
  </si>
  <si>
    <t>Thêm một loại giường đã tồn tại</t>
  </si>
  <si>
    <t>FUNC-LG01</t>
  </si>
  <si>
    <t>FUNC-LG02</t>
  </si>
  <si>
    <t>FUNC-LG03</t>
  </si>
  <si>
    <t>FUNC-LG04</t>
  </si>
  <si>
    <t>[Loại giường] TextBox</t>
  </si>
  <si>
    <t>27/11/2024</t>
  </si>
  <si>
    <t>GUI-TT01</t>
  </si>
  <si>
    <t>GUI-TT02</t>
  </si>
  <si>
    <t>GUI-TT03</t>
  </si>
  <si>
    <t>GUI-TT04</t>
  </si>
  <si>
    <t>GUI-TT05</t>
  </si>
  <si>
    <t>GUI-TT06</t>
  </si>
  <si>
    <t>GUI-TT07</t>
  </si>
  <si>
    <t>GUI-TT08</t>
  </si>
  <si>
    <t>[Table] Hóa đơn</t>
  </si>
  <si>
    <t>[Table] Chi tiết hóa đơn</t>
  </si>
  <si>
    <t>[Table] Chi tiết dịch vụ</t>
  </si>
  <si>
    <t>[TextBox] Tiền phòng</t>
  </si>
  <si>
    <t>[TextBox] Tiền dịch vụ</t>
  </si>
  <si>
    <t>[TextBox] Tổng tiền</t>
  </si>
  <si>
    <t>[Button] Load</t>
  </si>
  <si>
    <t>[Button] Thanh toán</t>
  </si>
  <si>
    <t>Text color: White   
Table color: black</t>
  </si>
  <si>
    <t>24/11/2024</t>
  </si>
  <si>
    <t>Text color: Black
Status: Disable</t>
  </si>
  <si>
    <t>Text color: black
Status: Enable</t>
  </si>
  <si>
    <t>FUNC-TT01</t>
  </si>
  <si>
    <t>FUNC-TT02</t>
  </si>
  <si>
    <t>FUNC-TT03</t>
  </si>
  <si>
    <t>Kiểm tra dữ liệu hiển thị khi click vào 1 dòng trong bảng hóa đơn</t>
  </si>
  <si>
    <t>1. truy cập vào hệ thống
2. Chọn chức năng thanh toán
3. Click vào 1 hóa đơn</t>
  </si>
  <si>
    <t>Có ít nhất 1 hóa đơn chưa thanh toán</t>
  </si>
  <si>
    <t>Bảng chi tiết đặt phòng hiển thị tương ứng
Bảng chi tiết dịch vụ hiển thị tương ứng</t>
  </si>
  <si>
    <t>Kiểm tra tiền dịch vụ, tiền phòng và tổng tiền hiển thị</t>
  </si>
  <si>
    <t>Textbox tiền phòng, tiền dịch vụ, tổng tiền hiển thị đúng</t>
  </si>
  <si>
    <t>Kiểm tra button thanh toán</t>
  </si>
  <si>
    <t>1. truy cập vào hệ thống
2. Chọn chức năng thanh toán
3. Click vào 1 hóa đơn
4. Click vào button thanh toán</t>
  </si>
  <si>
    <t>Đổi trạng thái hóa đơn sang đã thanh toán, đổi tình trạng phòng sang còn trống.</t>
  </si>
  <si>
    <t>GUI-HD01</t>
  </si>
  <si>
    <t>GUI-HD02</t>
  </si>
  <si>
    <t>GUI-HD03</t>
  </si>
  <si>
    <t>GUI-HD04</t>
  </si>
  <si>
    <t>GUI-HD05</t>
  </si>
  <si>
    <t>[Datetime] From date</t>
  </si>
  <si>
    <t>[Datetime] To date</t>
  </si>
  <si>
    <t>Text color: gray
Status: Enable</t>
  </si>
  <si>
    <t>25/11/2024</t>
  </si>
  <si>
    <t>Table: color: black
Text color: white</t>
  </si>
  <si>
    <t>[Button] In hóa đơn</t>
  </si>
  <si>
    <t>FUNC-HD01</t>
  </si>
  <si>
    <t>FUNC-HD02</t>
  </si>
  <si>
    <t>Kiểm tra lọc hóa đơn theo ngày</t>
  </si>
  <si>
    <t>1. Truy cập vào hệ thống
2. Nhấn vào button "Hóa đơn"
3. Chọn ngày bắt đầu và ngày kết thúc
4. Nhấn vào button load</t>
  </si>
  <si>
    <t>Có ít nhất 1 hóa đơn đã thanh toán</t>
  </si>
  <si>
    <t>Bảng hiển thị đúng hóa đơn theo ngày</t>
  </si>
  <si>
    <t>Kiểm tra button in hóa đơn</t>
  </si>
  <si>
    <t>1. Truy cập vào hệ thống
2. Nhấn vào button "Hóa đơn"
3. Chọn ngày bắt đầu và ngày kết thúc
4. Nhấn vào button load
5. Chọn 1 hóa đơn
6. Nhấn vào button "in hóa đơn"</t>
  </si>
  <si>
    <t>Tạo form in đúng định dạng và đúng thông tin</t>
  </si>
  <si>
    <t>Hệ thống bị dừng hoạt động</t>
  </si>
  <si>
    <t>Hệ thống dừng hoạt động</t>
  </si>
  <si>
    <t>Hiển thị sai tổng tiền</t>
  </si>
  <si>
    <t>Form hiển thị chưa đúng định dạng mong muốn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</si>
</sst>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Red]0"/>
  </numFmts>
  <fonts count="35">
    <font>
      <sz val="11"/>
      <color theme="1"/>
      <name val="Arial"/>
      <scheme val="minor"/>
    </font>
    <font>
      <b/>
      <sz val="13"/>
      <color theme="1"/>
      <name val="Times New Roman"/>
    </font>
    <font>
      <sz val="11"/>
      <name val="Arial"/>
    </font>
    <font>
      <sz val="13"/>
      <color theme="1"/>
      <name val="Times New Roman"/>
    </font>
    <font>
      <b/>
      <sz val="20"/>
      <color theme="1"/>
      <name val="Times New Roman"/>
    </font>
    <font>
      <sz val="10"/>
      <color theme="1"/>
      <name val="Times New Roman"/>
    </font>
    <font>
      <b/>
      <sz val="10"/>
      <color theme="1"/>
      <name val="Times New Roman"/>
    </font>
    <font>
      <b/>
      <i/>
      <sz val="13"/>
      <color rgb="FF339966"/>
      <name val="Times New Roman"/>
    </font>
    <font>
      <i/>
      <sz val="13"/>
      <color theme="1"/>
      <name val="Times New Roman"/>
    </font>
    <font>
      <b/>
      <sz val="13"/>
      <color rgb="FFFFFFFF"/>
      <name val="Times New Roman"/>
    </font>
    <font>
      <sz val="10"/>
      <color rgb="FFFFFFFF"/>
      <name val="Times New Roman"/>
    </font>
    <font>
      <sz val="16"/>
      <color theme="1"/>
      <name val="Times New Roman"/>
    </font>
    <font>
      <sz val="13"/>
      <color rgb="FFFFFFFF"/>
      <name val="Times New Roman"/>
    </font>
    <font>
      <sz val="11"/>
      <color theme="1"/>
      <name val="Times New Roman"/>
    </font>
    <font>
      <sz val="13"/>
      <color rgb="FF333333"/>
      <name val="Times New Roman"/>
    </font>
    <font>
      <sz val="13"/>
      <color rgb="FF000000"/>
      <name val="Times New Roman"/>
    </font>
    <font>
      <sz val="13"/>
      <color rgb="FF00000A"/>
      <name val="Times New Roman"/>
    </font>
    <font>
      <b/>
      <sz val="13"/>
      <color theme="0"/>
      <name val="Times New Roman"/>
    </font>
    <font>
      <b/>
      <sz val="13"/>
      <color theme="0"/>
      <name val="Arial"/>
    </font>
    <font>
      <sz val="13"/>
      <color theme="1"/>
      <name val="Arial"/>
    </font>
    <font>
      <sz val="15"/>
      <color theme="1"/>
      <name val="Times New Roman"/>
    </font>
    <font>
      <sz val="14"/>
      <color theme="1"/>
      <name val="Times New Roman"/>
    </font>
    <font>
      <b/>
      <sz val="14"/>
      <color theme="0"/>
      <name val="Times New Roman"/>
    </font>
    <font>
      <b/>
      <sz val="14"/>
      <color theme="1"/>
      <name val="Times New Roman"/>
    </font>
    <font>
      <sz val="14"/>
      <color rgb="FF333333"/>
      <name val="Times New Roman"/>
    </font>
    <font>
      <b/>
      <sz val="18"/>
      <color theme="1"/>
      <name val="Times New Roman"/>
    </font>
    <font>
      <sz val="18"/>
      <color theme="1"/>
      <name val="Times New Roman"/>
    </font>
    <font>
      <b/>
      <sz val="12"/>
      <color theme="0"/>
      <name val="Times New Roman"/>
    </font>
    <font>
      <b/>
      <sz val="12"/>
      <color theme="1"/>
      <name val="Times New Roman"/>
    </font>
    <font>
      <sz val="11"/>
      <color theme="1"/>
      <name val="Arial"/>
    </font>
    <font>
      <sz val="8"/>
      <name val="Arial"/>
      <scheme val="minor"/>
    </font>
    <font>
      <sz val="11"/>
      <color theme="1"/>
      <name val="Arial"/>
      <scheme val="minor"/>
    </font>
    <font>
      <sz val="13"/>
      <color rgb="FF00000A"/>
      <name val="&quot;Times New Roman&quot;"/>
    </font>
    <font>
      <sz val="13"/>
      <color theme="1"/>
      <name val="Times New Roman"/>
      <family val="1"/>
    </font>
    <font>
      <sz val="13"/>
      <color theme="1"/>
      <name val="Times New Roman"/>
      <family val="1"/>
      <charset val="163"/>
    </font>
  </fonts>
  <fills count="11">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FFFFFF"/>
        <bgColor rgb="FFFFFFFF"/>
      </patternFill>
    </fill>
    <fill>
      <patternFill patternType="solid">
        <fgColor rgb="FFCCFFFF"/>
        <bgColor rgb="FFCCFFFF"/>
      </patternFill>
    </fill>
    <fill>
      <patternFill patternType="solid">
        <fgColor rgb="FF31859B"/>
        <bgColor rgb="FF31859B"/>
      </patternFill>
    </fill>
    <fill>
      <patternFill patternType="solid">
        <fgColor rgb="FFB6DDE8"/>
        <bgColor rgb="FFB6DDE8"/>
      </patternFill>
    </fill>
    <fill>
      <patternFill patternType="solid">
        <fgColor rgb="FF205867"/>
        <bgColor rgb="FF205867"/>
      </patternFill>
    </fill>
    <fill>
      <patternFill patternType="solid">
        <fgColor rgb="FFFFFFFF"/>
        <bgColor indexed="64"/>
      </patternFill>
    </fill>
    <fill>
      <patternFill patternType="solid">
        <fgColor theme="6" tint="0.59999389629810485"/>
        <bgColor rgb="FF008080"/>
      </patternFill>
    </fill>
  </fills>
  <borders count="45">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000000"/>
      </bottom>
      <diagonal/>
    </border>
    <border>
      <left style="thin">
        <color rgb="FF000000"/>
      </left>
      <right style="thin">
        <color rgb="FF000000"/>
      </right>
      <top style="thin">
        <color rgb="FF000000"/>
      </top>
      <bottom style="thin">
        <color rgb="FF000000"/>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333333"/>
      </left>
      <right style="thin">
        <color rgb="FF000000"/>
      </right>
      <top style="thin">
        <color rgb="FF333333"/>
      </top>
      <bottom style="thin">
        <color indexed="64"/>
      </bottom>
      <diagonal/>
    </border>
    <border>
      <left style="thin">
        <color rgb="FF000000"/>
      </left>
      <right style="thin">
        <color indexed="64"/>
      </right>
      <top style="thin">
        <color rgb="FF000000"/>
      </top>
      <bottom style="thin">
        <color indexed="64"/>
      </bottom>
      <diagonal/>
    </border>
  </borders>
  <cellStyleXfs count="3">
    <xf numFmtId="0" fontId="0" fillId="0" borderId="0"/>
    <xf numFmtId="0" fontId="31" fillId="0" borderId="21"/>
    <xf numFmtId="44" fontId="31" fillId="0" borderId="21" applyFont="0" applyFill="0" applyBorder="0" applyAlignment="0" applyProtection="0"/>
  </cellStyleXfs>
  <cellXfs count="263">
    <xf numFmtId="0" fontId="0" fillId="0" borderId="0" xfId="0"/>
    <xf numFmtId="0" fontId="3" fillId="0" borderId="0" xfId="0" applyFont="1"/>
    <xf numFmtId="0" fontId="3" fillId="3" borderId="7" xfId="0" applyFont="1" applyFill="1" applyBorder="1" applyAlignment="1">
      <alignment horizontal="center" vertical="center"/>
    </xf>
    <xf numFmtId="0" fontId="3" fillId="3" borderId="7" xfId="0" applyFont="1" applyFill="1" applyBorder="1" applyAlignment="1">
      <alignment horizontal="left" vertical="center"/>
    </xf>
    <xf numFmtId="0" fontId="1" fillId="3"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vertical="center" wrapText="1"/>
    </xf>
    <xf numFmtId="0" fontId="3" fillId="0" borderId="11" xfId="0" applyFont="1" applyBorder="1" applyAlignment="1">
      <alignment vertical="center"/>
    </xf>
    <xf numFmtId="0" fontId="3" fillId="0" borderId="12" xfId="0" applyFont="1" applyBorder="1"/>
    <xf numFmtId="0" fontId="5" fillId="0" borderId="0" xfId="0" applyFont="1" applyAlignment="1">
      <alignment vertical="center"/>
    </xf>
    <xf numFmtId="0" fontId="6" fillId="0" borderId="0" xfId="0" applyFont="1"/>
    <xf numFmtId="0" fontId="5" fillId="0" borderId="0" xfId="0" applyFont="1"/>
    <xf numFmtId="15" fontId="5" fillId="0" borderId="0" xfId="0" applyNumberFormat="1" applyFont="1"/>
    <xf numFmtId="0" fontId="1" fillId="0" borderId="7" xfId="0"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top"/>
    </xf>
    <xf numFmtId="0" fontId="3" fillId="0" borderId="7" xfId="0" applyFont="1" applyBorder="1" applyAlignment="1">
      <alignment horizontal="center"/>
    </xf>
    <xf numFmtId="0" fontId="1" fillId="0" borderId="13" xfId="0" applyFont="1" applyBorder="1" applyAlignment="1">
      <alignment vertical="center"/>
    </xf>
    <xf numFmtId="0" fontId="7" fillId="0" borderId="13" xfId="0" applyFont="1" applyBorder="1" applyAlignment="1">
      <alignment vertical="top" wrapText="1"/>
    </xf>
    <xf numFmtId="0" fontId="3" fillId="0" borderId="13" xfId="0" applyFont="1" applyBorder="1" applyAlignment="1">
      <alignment wrapText="1"/>
    </xf>
    <xf numFmtId="0" fontId="1" fillId="0" borderId="12" xfId="0" applyFont="1" applyBorder="1" applyAlignment="1">
      <alignment vertical="center"/>
    </xf>
    <xf numFmtId="0" fontId="7" fillId="0" borderId="12" xfId="0" applyFont="1" applyBorder="1" applyAlignment="1">
      <alignment vertical="top" wrapText="1"/>
    </xf>
    <xf numFmtId="0" fontId="1" fillId="0" borderId="12" xfId="0" applyFont="1" applyBorder="1"/>
    <xf numFmtId="0" fontId="8" fillId="0" borderId="12" xfId="0" applyFont="1" applyBorder="1"/>
    <xf numFmtId="0" fontId="9" fillId="2" borderId="12" xfId="0" applyFont="1" applyFill="1" applyBorder="1" applyAlignment="1">
      <alignment horizontal="center" vertical="center"/>
    </xf>
    <xf numFmtId="0" fontId="9" fillId="2" borderId="12" xfId="0" applyFont="1" applyFill="1" applyBorder="1" applyAlignment="1">
      <alignment horizontal="center" vertical="center" wrapText="1"/>
    </xf>
    <xf numFmtId="0" fontId="10" fillId="0" borderId="0" xfId="0" applyFont="1" applyAlignment="1">
      <alignment vertical="center"/>
    </xf>
    <xf numFmtId="0" fontId="11" fillId="0" borderId="7" xfId="0" applyFont="1" applyBorder="1" applyAlignment="1">
      <alignment horizontal="center"/>
    </xf>
    <xf numFmtId="0" fontId="11" fillId="0" borderId="7" xfId="0" applyFont="1" applyBorder="1" applyAlignment="1">
      <alignment vertical="center" wrapText="1"/>
    </xf>
    <xf numFmtId="0" fontId="3" fillId="0" borderId="12" xfId="0" applyFont="1" applyBorder="1" applyAlignment="1">
      <alignment horizontal="center"/>
    </xf>
    <xf numFmtId="164" fontId="3" fillId="0" borderId="12" xfId="0" applyNumberFormat="1" applyFont="1" applyBorder="1" applyAlignment="1">
      <alignment horizontal="center"/>
    </xf>
    <xf numFmtId="1" fontId="3" fillId="0" borderId="12" xfId="0" applyNumberFormat="1"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vertical="center" wrapText="1"/>
    </xf>
    <xf numFmtId="0" fontId="11" fillId="0" borderId="11" xfId="0" applyFont="1" applyBorder="1" applyAlignment="1">
      <alignment horizontal="center"/>
    </xf>
    <xf numFmtId="0" fontId="11" fillId="0" borderId="11" xfId="0" applyFont="1" applyBorder="1" applyAlignment="1">
      <alignment vertical="center" wrapText="1"/>
    </xf>
    <xf numFmtId="0" fontId="5" fillId="4" borderId="21" xfId="0" applyFont="1" applyFill="1" applyBorder="1" applyAlignment="1">
      <alignment vertical="center"/>
    </xf>
    <xf numFmtId="0" fontId="3" fillId="2" borderId="12" xfId="0" applyFont="1" applyFill="1" applyBorder="1" applyAlignment="1">
      <alignment horizontal="center"/>
    </xf>
    <xf numFmtId="0" fontId="9" fillId="2" borderId="12" xfId="0" applyFont="1" applyFill="1" applyBorder="1"/>
    <xf numFmtId="164" fontId="9" fillId="2" borderId="12" xfId="0" applyNumberFormat="1" applyFont="1" applyFill="1" applyBorder="1" applyAlignment="1">
      <alignment horizontal="center"/>
    </xf>
    <xf numFmtId="0" fontId="3" fillId="4" borderId="21" xfId="0" applyFont="1" applyFill="1" applyBorder="1" applyAlignment="1">
      <alignment horizontal="center"/>
    </xf>
    <xf numFmtId="0" fontId="9" fillId="4" borderId="22" xfId="0" applyFont="1" applyFill="1" applyBorder="1"/>
    <xf numFmtId="0" fontId="1" fillId="4" borderId="23" xfId="0" applyFont="1" applyFill="1" applyBorder="1" applyAlignment="1">
      <alignment horizontal="center"/>
    </xf>
    <xf numFmtId="0" fontId="12" fillId="4" borderId="24" xfId="0" applyFont="1" applyFill="1" applyBorder="1" applyAlignment="1">
      <alignment horizontal="center"/>
    </xf>
    <xf numFmtId="0" fontId="12" fillId="4" borderId="21" xfId="0" applyFont="1" applyFill="1" applyBorder="1" applyAlignment="1">
      <alignment horizontal="center"/>
    </xf>
    <xf numFmtId="0" fontId="9" fillId="4" borderId="21" xfId="0" applyFont="1" applyFill="1" applyBorder="1" applyAlignment="1">
      <alignment horizontal="center"/>
    </xf>
    <xf numFmtId="9" fontId="12" fillId="4" borderId="21" xfId="0" applyNumberFormat="1" applyFont="1" applyFill="1" applyBorder="1" applyAlignment="1">
      <alignment horizontal="center"/>
    </xf>
    <xf numFmtId="9" fontId="12" fillId="4" borderId="25" xfId="0" applyNumberFormat="1" applyFont="1" applyFill="1" applyBorder="1" applyAlignment="1">
      <alignment horizontal="center"/>
    </xf>
    <xf numFmtId="0" fontId="13" fillId="0" borderId="0" xfId="0" applyFont="1"/>
    <xf numFmtId="0" fontId="1" fillId="0" borderId="26" xfId="0" applyFont="1" applyBorder="1" applyAlignment="1">
      <alignment horizontal="left"/>
    </xf>
    <xf numFmtId="0" fontId="3" fillId="0" borderId="27" xfId="0" applyFont="1" applyBorder="1"/>
    <xf numFmtId="0" fontId="3" fillId="0" borderId="26" xfId="0" applyFont="1" applyBorder="1"/>
    <xf numFmtId="2" fontId="1" fillId="0" borderId="28" xfId="0" applyNumberFormat="1" applyFont="1" applyBorder="1" applyAlignment="1">
      <alignment horizontal="right" wrapText="1"/>
    </xf>
    <xf numFmtId="0" fontId="3" fillId="0" borderId="0" xfId="0" applyFont="1" applyAlignment="1">
      <alignment vertical="center"/>
    </xf>
    <xf numFmtId="0" fontId="3" fillId="0" borderId="0" xfId="0" applyFont="1" applyAlignment="1">
      <alignment horizontal="center" wrapText="1"/>
    </xf>
    <xf numFmtId="0" fontId="3" fillId="0" borderId="29" xfId="0" applyFont="1" applyBorder="1" applyAlignment="1">
      <alignment horizontal="center" wrapText="1"/>
    </xf>
    <xf numFmtId="0" fontId="3" fillId="0" borderId="30" xfId="0" applyFont="1" applyBorder="1"/>
    <xf numFmtId="0" fontId="1" fillId="0" borderId="31" xfId="0" applyFont="1" applyBorder="1" applyAlignment="1">
      <alignment horizontal="left"/>
    </xf>
    <xf numFmtId="0" fontId="3" fillId="0" borderId="32" xfId="0" applyFont="1" applyBorder="1"/>
    <xf numFmtId="0" fontId="3" fillId="0" borderId="33" xfId="0" applyFont="1" applyBorder="1"/>
    <xf numFmtId="2" fontId="1" fillId="0" borderId="34" xfId="0" applyNumberFormat="1" applyFont="1" applyBorder="1" applyAlignment="1">
      <alignment horizontal="right" wrapText="1"/>
    </xf>
    <xf numFmtId="0" fontId="3" fillId="0" borderId="30" xfId="0" applyFont="1" applyBorder="1" applyAlignment="1">
      <alignment vertical="center"/>
    </xf>
    <xf numFmtId="0" fontId="3" fillId="0" borderId="30" xfId="0" applyFont="1" applyBorder="1" applyAlignment="1">
      <alignment horizontal="center" wrapText="1"/>
    </xf>
    <xf numFmtId="0" fontId="3" fillId="0" borderId="20" xfId="0" applyFont="1" applyBorder="1" applyAlignment="1">
      <alignment horizontal="center" wrapText="1"/>
    </xf>
    <xf numFmtId="0" fontId="3" fillId="0" borderId="12" xfId="0" applyFont="1" applyBorder="1" applyAlignment="1">
      <alignment vertical="center" wrapText="1"/>
    </xf>
    <xf numFmtId="0" fontId="3" fillId="4" borderId="12" xfId="0" applyFont="1" applyFill="1" applyBorder="1" applyAlignment="1">
      <alignment horizontal="left" vertical="top" wrapText="1"/>
    </xf>
    <xf numFmtId="0" fontId="3" fillId="0" borderId="12" xfId="0" applyFont="1" applyBorder="1" applyAlignment="1">
      <alignment horizontal="center" vertical="top"/>
    </xf>
    <xf numFmtId="0" fontId="3" fillId="0" borderId="12" xfId="0" applyFont="1" applyBorder="1" applyAlignment="1">
      <alignment vertical="center"/>
    </xf>
    <xf numFmtId="0" fontId="3" fillId="0" borderId="12" xfId="0" applyFont="1" applyBorder="1" applyAlignment="1">
      <alignment horizontal="left" vertical="top" wrapText="1"/>
    </xf>
    <xf numFmtId="0" fontId="17" fillId="2" borderId="12" xfId="0" applyFont="1" applyFill="1" applyBorder="1"/>
    <xf numFmtId="0" fontId="17" fillId="2" borderId="12" xfId="0" applyFont="1" applyFill="1" applyBorder="1" applyAlignment="1">
      <alignment horizontal="center" vertical="center"/>
    </xf>
    <xf numFmtId="0" fontId="17" fillId="2" borderId="12" xfId="0" applyFont="1" applyFill="1" applyBorder="1" applyAlignment="1">
      <alignment horizontal="center" vertical="center" wrapText="1"/>
    </xf>
    <xf numFmtId="0" fontId="3" fillId="0" borderId="12" xfId="0" applyFont="1" applyBorder="1" applyAlignment="1">
      <alignment horizontal="center" vertical="center"/>
    </xf>
    <xf numFmtId="0" fontId="5" fillId="0" borderId="0" xfId="0" applyFont="1" applyAlignment="1">
      <alignment horizontal="center" vertical="top"/>
    </xf>
    <xf numFmtId="0" fontId="21" fillId="0" borderId="12" xfId="0" applyFont="1" applyBorder="1" applyAlignment="1">
      <alignment vertical="center"/>
    </xf>
    <xf numFmtId="0" fontId="22" fillId="2" borderId="12" xfId="0" applyFont="1" applyFill="1" applyBorder="1" applyAlignment="1">
      <alignment horizontal="center" vertical="center"/>
    </xf>
    <xf numFmtId="0" fontId="22" fillId="2" borderId="12" xfId="0" applyFont="1" applyFill="1" applyBorder="1" applyAlignment="1">
      <alignment horizontal="left" vertical="center" wrapText="1"/>
    </xf>
    <xf numFmtId="0" fontId="21" fillId="0" borderId="0" xfId="0" applyFont="1" applyAlignment="1">
      <alignment horizontal="center" vertical="top"/>
    </xf>
    <xf numFmtId="15" fontId="21" fillId="0" borderId="0" xfId="0" applyNumberFormat="1" applyFont="1"/>
    <xf numFmtId="0" fontId="21" fillId="0" borderId="0" xfId="0" applyFont="1"/>
    <xf numFmtId="0" fontId="23" fillId="0" borderId="12" xfId="0" applyFont="1" applyBorder="1" applyAlignment="1">
      <alignment vertical="center"/>
    </xf>
    <xf numFmtId="0" fontId="21" fillId="0" borderId="12" xfId="0" applyFont="1" applyBorder="1" applyAlignment="1">
      <alignment horizontal="right" vertical="center" wrapText="1"/>
    </xf>
    <xf numFmtId="0" fontId="23" fillId="0" borderId="0" xfId="0" applyFont="1"/>
    <xf numFmtId="0" fontId="24" fillId="0" borderId="0" xfId="0" applyFont="1"/>
    <xf numFmtId="0" fontId="21" fillId="0" borderId="0" xfId="0" applyFont="1" applyAlignment="1">
      <alignment horizontal="left" vertical="top" wrapText="1"/>
    </xf>
    <xf numFmtId="15" fontId="17" fillId="2" borderId="12" xfId="0" applyNumberFormat="1" applyFont="1" applyFill="1" applyBorder="1" applyAlignment="1">
      <alignment horizontal="center" vertical="center"/>
    </xf>
    <xf numFmtId="0" fontId="3" fillId="4" borderId="12" xfId="0" applyFont="1" applyFill="1" applyBorder="1" applyAlignment="1">
      <alignment horizontal="left" vertical="center" wrapText="1"/>
    </xf>
    <xf numFmtId="0" fontId="3" fillId="0" borderId="12" xfId="0" applyFont="1" applyBorder="1" applyAlignment="1">
      <alignment horizontal="left" vertical="center"/>
    </xf>
    <xf numFmtId="14" fontId="3" fillId="0" borderId="12" xfId="0" applyNumberFormat="1" applyFont="1" applyBorder="1" applyAlignment="1">
      <alignment horizontal="center" vertical="center"/>
    </xf>
    <xf numFmtId="0" fontId="3" fillId="0" borderId="12" xfId="0" applyFont="1" applyBorder="1" applyAlignment="1">
      <alignment horizontal="left" vertical="center" wrapText="1"/>
    </xf>
    <xf numFmtId="0" fontId="17" fillId="2" borderId="12" xfId="0" applyFont="1" applyFill="1" applyBorder="1" applyAlignment="1">
      <alignment vertical="center"/>
    </xf>
    <xf numFmtId="0" fontId="25" fillId="0" borderId="0" xfId="0" applyFont="1"/>
    <xf numFmtId="0" fontId="26" fillId="0" borderId="0" xfId="0" applyFont="1"/>
    <xf numFmtId="0" fontId="27" fillId="8" borderId="12" xfId="0" applyFont="1" applyFill="1" applyBorder="1" applyAlignment="1">
      <alignment horizontal="center" vertical="center"/>
    </xf>
    <xf numFmtId="15" fontId="27" fillId="8" borderId="12" xfId="0" applyNumberFormat="1" applyFont="1" applyFill="1" applyBorder="1" applyAlignment="1">
      <alignment horizontal="center" vertical="center"/>
    </xf>
    <xf numFmtId="0" fontId="29" fillId="0" borderId="12" xfId="0" applyFont="1" applyBorder="1" applyAlignment="1">
      <alignment vertical="center"/>
    </xf>
    <xf numFmtId="0" fontId="1" fillId="3" borderId="21" xfId="0" applyFont="1" applyFill="1" applyBorder="1" applyAlignment="1">
      <alignment vertical="center"/>
    </xf>
    <xf numFmtId="0" fontId="3" fillId="0" borderId="37" xfId="0" applyFont="1" applyBorder="1" applyAlignment="1">
      <alignment vertical="center"/>
    </xf>
    <xf numFmtId="0" fontId="9" fillId="2" borderId="12" xfId="1" applyFont="1" applyFill="1" applyBorder="1" applyAlignment="1">
      <alignment vertical="center" wrapText="1"/>
    </xf>
    <xf numFmtId="0" fontId="3" fillId="0" borderId="21" xfId="1" applyFont="1" applyAlignment="1">
      <alignment horizontal="center" vertical="top"/>
    </xf>
    <xf numFmtId="15" fontId="3" fillId="0" borderId="21" xfId="1" applyNumberFormat="1" applyFont="1"/>
    <xf numFmtId="0" fontId="3" fillId="0" borderId="21" xfId="1" applyFont="1"/>
    <xf numFmtId="0" fontId="31" fillId="0" borderId="21" xfId="1"/>
    <xf numFmtId="0" fontId="3" fillId="0" borderId="12" xfId="1" applyFont="1" applyBorder="1" applyAlignment="1">
      <alignment vertical="center" wrapText="1"/>
    </xf>
    <xf numFmtId="0" fontId="9" fillId="2" borderId="12" xfId="1" applyFont="1" applyFill="1" applyBorder="1" applyAlignment="1">
      <alignment horizontal="center" vertical="center" wrapText="1"/>
    </xf>
    <xf numFmtId="0" fontId="1" fillId="0" borderId="12" xfId="1" applyFont="1" applyBorder="1" applyAlignment="1">
      <alignment vertical="center" wrapText="1"/>
    </xf>
    <xf numFmtId="0" fontId="3" fillId="0" borderId="12" xfId="1" applyFont="1" applyBorder="1" applyAlignment="1">
      <alignment horizontal="center" vertical="center" wrapText="1"/>
    </xf>
    <xf numFmtId="0" fontId="3" fillId="0" borderId="12" xfId="1" applyFont="1" applyBorder="1" applyAlignment="1">
      <alignment horizontal="right" vertical="center" wrapText="1"/>
    </xf>
    <xf numFmtId="0" fontId="1" fillId="0" borderId="21" xfId="1" applyFont="1"/>
    <xf numFmtId="0" fontId="14" fillId="0" borderId="21" xfId="1" applyFont="1"/>
    <xf numFmtId="0" fontId="3" fillId="0" borderId="21" xfId="1" applyFont="1" applyAlignment="1">
      <alignment horizontal="left" vertical="top" wrapText="1"/>
    </xf>
    <xf numFmtId="0" fontId="9" fillId="2" borderId="12" xfId="1" applyFont="1" applyFill="1" applyBorder="1" applyAlignment="1">
      <alignment horizontal="center" vertical="top" wrapText="1"/>
    </xf>
    <xf numFmtId="15" fontId="9" fillId="2" borderId="12" xfId="1" applyNumberFormat="1" applyFont="1" applyFill="1" applyBorder="1" applyAlignment="1">
      <alignment horizontal="center" vertical="center" wrapText="1"/>
    </xf>
    <xf numFmtId="0" fontId="3" fillId="4" borderId="12" xfId="1" applyFont="1" applyFill="1" applyBorder="1" applyAlignment="1">
      <alignment horizontal="left" vertical="top" wrapText="1"/>
    </xf>
    <xf numFmtId="0" fontId="3" fillId="0" borderId="12" xfId="1" applyFont="1" applyBorder="1" applyAlignment="1">
      <alignment vertical="top"/>
    </xf>
    <xf numFmtId="0" fontId="15" fillId="4" borderId="12" xfId="1" applyFont="1" applyFill="1" applyBorder="1" applyAlignment="1">
      <alignment horizontal="left" vertical="top" wrapText="1"/>
    </xf>
    <xf numFmtId="0" fontId="3" fillId="0" borderId="12" xfId="1" applyFont="1" applyBorder="1" applyAlignment="1">
      <alignment horizontal="center" vertical="top"/>
    </xf>
    <xf numFmtId="14" fontId="15" fillId="0" borderId="38" xfId="1" applyNumberFormat="1" applyFont="1" applyBorder="1" applyAlignment="1">
      <alignment horizontal="center" vertical="top"/>
    </xf>
    <xf numFmtId="0" fontId="16" fillId="0" borderId="38" xfId="1" applyFont="1" applyBorder="1" applyAlignment="1">
      <alignment horizontal="center" vertical="top"/>
    </xf>
    <xf numFmtId="0" fontId="32" fillId="4" borderId="42" xfId="1" applyFont="1" applyFill="1" applyBorder="1" applyAlignment="1">
      <alignment horizontal="center" vertical="top"/>
    </xf>
    <xf numFmtId="0" fontId="3" fillId="0" borderId="37" xfId="1" applyFont="1" applyBorder="1" applyAlignment="1">
      <alignment vertical="top"/>
    </xf>
    <xf numFmtId="0" fontId="3" fillId="0" borderId="35" xfId="1" applyFont="1" applyBorder="1" applyAlignment="1">
      <alignment horizontal="center" vertical="top"/>
    </xf>
    <xf numFmtId="0" fontId="3" fillId="0" borderId="37" xfId="1" applyFont="1" applyBorder="1" applyAlignment="1">
      <alignment horizontal="center" vertical="top"/>
    </xf>
    <xf numFmtId="0" fontId="3" fillId="4" borderId="12" xfId="1" applyFont="1" applyFill="1" applyBorder="1" applyAlignment="1">
      <alignment horizontal="left" vertical="center" wrapText="1"/>
    </xf>
    <xf numFmtId="0" fontId="3" fillId="0" borderId="12" xfId="1" applyFont="1" applyBorder="1" applyAlignment="1">
      <alignment vertical="center"/>
    </xf>
    <xf numFmtId="0" fontId="3" fillId="0" borderId="12" xfId="1" applyFont="1" applyBorder="1" applyAlignment="1">
      <alignment horizontal="left" vertical="center" wrapText="1"/>
    </xf>
    <xf numFmtId="0" fontId="3" fillId="0" borderId="35" xfId="1" applyFont="1" applyBorder="1" applyAlignment="1">
      <alignment horizontal="center" vertical="center"/>
    </xf>
    <xf numFmtId="0" fontId="32" fillId="4" borderId="42" xfId="1" applyFont="1" applyFill="1" applyBorder="1" applyAlignment="1">
      <alignment horizontal="center" vertical="center"/>
    </xf>
    <xf numFmtId="0" fontId="3" fillId="0" borderId="37" xfId="1" applyFont="1" applyBorder="1" applyAlignment="1">
      <alignment horizontal="center" vertical="center"/>
    </xf>
    <xf numFmtId="0" fontId="3" fillId="0" borderId="37" xfId="1" applyFont="1" applyBorder="1" applyAlignment="1">
      <alignment vertical="center"/>
    </xf>
    <xf numFmtId="0" fontId="3" fillId="0" borderId="37" xfId="1" applyFont="1" applyBorder="1"/>
    <xf numFmtId="0" fontId="16" fillId="0" borderId="42" xfId="1" applyFont="1" applyBorder="1" applyAlignment="1">
      <alignment horizontal="center" vertical="top"/>
    </xf>
    <xf numFmtId="0" fontId="17" fillId="2" borderId="12" xfId="1" applyFont="1" applyFill="1" applyBorder="1"/>
    <xf numFmtId="0" fontId="3" fillId="0" borderId="12" xfId="1" applyFont="1" applyBorder="1"/>
    <xf numFmtId="0" fontId="17" fillId="2" borderId="12" xfId="1" applyFont="1" applyFill="1" applyBorder="1" applyAlignment="1">
      <alignment horizontal="center" vertical="center"/>
    </xf>
    <xf numFmtId="0" fontId="17" fillId="2" borderId="12" xfId="1" applyFont="1" applyFill="1" applyBorder="1" applyAlignment="1">
      <alignment horizontal="center" vertical="center" wrapText="1"/>
    </xf>
    <xf numFmtId="0" fontId="1" fillId="0" borderId="12" xfId="1" applyFont="1" applyBorder="1"/>
    <xf numFmtId="0" fontId="3" fillId="0" borderId="12" xfId="1" applyFont="1" applyBorder="1" applyAlignment="1">
      <alignment horizontal="right" vertical="top" wrapText="1"/>
    </xf>
    <xf numFmtId="0" fontId="17" fillId="6" borderId="12" xfId="1" applyFont="1" applyFill="1" applyBorder="1" applyAlignment="1">
      <alignment horizontal="center" vertical="center"/>
    </xf>
    <xf numFmtId="15" fontId="17" fillId="6" borderId="12" xfId="1" applyNumberFormat="1" applyFont="1" applyFill="1" applyBorder="1" applyAlignment="1">
      <alignment horizontal="center" vertical="center"/>
    </xf>
    <xf numFmtId="14" fontId="3" fillId="0" borderId="12" xfId="1" applyNumberFormat="1" applyFont="1" applyBorder="1" applyAlignment="1">
      <alignment horizontal="center" vertical="top"/>
    </xf>
    <xf numFmtId="0" fontId="19" fillId="0" borderId="12" xfId="1" applyFont="1" applyBorder="1"/>
    <xf numFmtId="0" fontId="1" fillId="0" borderId="21" xfId="1" applyFont="1" applyAlignment="1">
      <alignment vertical="center"/>
    </xf>
    <xf numFmtId="0" fontId="3" fillId="0" borderId="12" xfId="1" applyFont="1" applyBorder="1" applyAlignment="1">
      <alignment horizontal="left" vertical="top" wrapText="1"/>
    </xf>
    <xf numFmtId="0" fontId="19" fillId="0" borderId="12" xfId="1" applyFont="1" applyBorder="1" applyAlignment="1">
      <alignment vertical="top"/>
    </xf>
    <xf numFmtId="0" fontId="17" fillId="2" borderId="12" xfId="1" applyFont="1" applyFill="1" applyBorder="1" applyAlignment="1">
      <alignment vertical="center"/>
    </xf>
    <xf numFmtId="0" fontId="25" fillId="0" borderId="21" xfId="1" applyFont="1"/>
    <xf numFmtId="0" fontId="26" fillId="0" borderId="21" xfId="1" applyFont="1"/>
    <xf numFmtId="0" fontId="1" fillId="0" borderId="12" xfId="1" applyFont="1" applyBorder="1" applyAlignment="1">
      <alignment vertical="center"/>
    </xf>
    <xf numFmtId="0" fontId="27" fillId="8" borderId="12" xfId="1" applyFont="1" applyFill="1" applyBorder="1" applyAlignment="1">
      <alignment horizontal="center" vertical="center"/>
    </xf>
    <xf numFmtId="15" fontId="27" fillId="8" borderId="12" xfId="1" applyNumberFormat="1" applyFont="1" applyFill="1" applyBorder="1" applyAlignment="1">
      <alignment horizontal="center" vertical="center"/>
    </xf>
    <xf numFmtId="0" fontId="3" fillId="0" borderId="12" xfId="1" applyFont="1" applyBorder="1" applyAlignment="1">
      <alignment horizontal="center" vertical="center"/>
    </xf>
    <xf numFmtId="14" fontId="3" fillId="0" borderId="12" xfId="1" applyNumberFormat="1" applyFont="1" applyBorder="1" applyAlignment="1">
      <alignment horizontal="center" vertical="center"/>
    </xf>
    <xf numFmtId="0" fontId="33" fillId="0" borderId="12" xfId="1" applyFont="1" applyBorder="1" applyAlignment="1">
      <alignment horizontal="center" vertical="center"/>
    </xf>
    <xf numFmtId="0" fontId="29" fillId="0" borderId="12" xfId="1" applyFont="1" applyBorder="1" applyAlignment="1">
      <alignment vertical="center"/>
    </xf>
    <xf numFmtId="0" fontId="33" fillId="4" borderId="12" xfId="1" applyFont="1" applyFill="1" applyBorder="1" applyAlignment="1">
      <alignment horizontal="left" vertical="center" wrapText="1"/>
    </xf>
    <xf numFmtId="44" fontId="3" fillId="4" borderId="12" xfId="2" applyFont="1" applyFill="1" applyBorder="1" applyAlignment="1">
      <alignment horizontal="left" vertical="center" wrapText="1"/>
    </xf>
    <xf numFmtId="44" fontId="3" fillId="0" borderId="12" xfId="2" applyFont="1" applyBorder="1" applyAlignment="1">
      <alignment vertical="center"/>
    </xf>
    <xf numFmtId="44" fontId="29" fillId="0" borderId="12" xfId="2" applyFont="1" applyBorder="1" applyAlignment="1">
      <alignment vertical="center"/>
    </xf>
    <xf numFmtId="44" fontId="0" fillId="0" borderId="21" xfId="2" applyFont="1"/>
    <xf numFmtId="0" fontId="1" fillId="3" borderId="21" xfId="1" applyFont="1" applyFill="1" applyAlignment="1">
      <alignment vertical="center"/>
    </xf>
    <xf numFmtId="0" fontId="3" fillId="0" borderId="35" xfId="1" applyFont="1" applyBorder="1" applyAlignment="1">
      <alignment vertical="center"/>
    </xf>
    <xf numFmtId="44" fontId="3" fillId="0" borderId="35" xfId="2" applyFont="1" applyBorder="1" applyAlignment="1">
      <alignment vertical="center"/>
    </xf>
    <xf numFmtId="0" fontId="33" fillId="9" borderId="42" xfId="1" applyFont="1" applyFill="1" applyBorder="1" applyAlignment="1">
      <alignment vertical="center" wrapText="1"/>
    </xf>
    <xf numFmtId="0" fontId="3" fillId="0" borderId="12" xfId="1" applyFont="1" applyBorder="1" applyAlignment="1">
      <alignment horizontal="left" vertical="center"/>
    </xf>
    <xf numFmtId="0" fontId="33" fillId="0" borderId="12" xfId="1" applyFont="1" applyBorder="1" applyAlignment="1">
      <alignment horizontal="left" vertical="center"/>
    </xf>
    <xf numFmtId="0" fontId="33" fillId="0" borderId="35" xfId="1" applyFont="1" applyBorder="1" applyAlignment="1">
      <alignment horizontal="left" vertical="center" indent="3"/>
    </xf>
    <xf numFmtId="0" fontId="31" fillId="0" borderId="42" xfId="1" applyBorder="1"/>
    <xf numFmtId="0" fontId="34" fillId="4" borderId="12" xfId="1" applyFont="1" applyFill="1" applyBorder="1" applyAlignment="1">
      <alignment horizontal="left" vertical="center" wrapText="1"/>
    </xf>
    <xf numFmtId="0" fontId="34" fillId="0" borderId="12" xfId="1" applyFont="1" applyBorder="1" applyAlignment="1">
      <alignment horizontal="left" vertical="center" wrapText="1"/>
    </xf>
    <xf numFmtId="0" fontId="34" fillId="0" borderId="12" xfId="1" applyFont="1" applyBorder="1" applyAlignment="1">
      <alignment horizontal="center" vertical="center"/>
    </xf>
    <xf numFmtId="0" fontId="34" fillId="0" borderId="37" xfId="1" applyFont="1" applyBorder="1" applyAlignment="1">
      <alignment horizontal="center" vertical="center"/>
    </xf>
    <xf numFmtId="0" fontId="3" fillId="4" borderId="35" xfId="0" applyFont="1" applyFill="1" applyBorder="1" applyAlignment="1">
      <alignment horizontal="left" vertical="center" wrapText="1"/>
    </xf>
    <xf numFmtId="0" fontId="3" fillId="4" borderId="38" xfId="0" applyFont="1" applyFill="1" applyBorder="1" applyAlignment="1">
      <alignment horizontal="left" vertical="center" wrapText="1"/>
    </xf>
    <xf numFmtId="0" fontId="3" fillId="0" borderId="38" xfId="0" applyFont="1" applyBorder="1" applyAlignment="1">
      <alignment vertical="center"/>
    </xf>
    <xf numFmtId="0" fontId="29" fillId="0" borderId="38" xfId="0" applyFont="1" applyBorder="1" applyAlignment="1">
      <alignment vertical="center"/>
    </xf>
    <xf numFmtId="0" fontId="3" fillId="4" borderId="42" xfId="0" applyFont="1" applyFill="1" applyBorder="1" applyAlignment="1">
      <alignment horizontal="left" vertical="center" wrapText="1"/>
    </xf>
    <xf numFmtId="0" fontId="3" fillId="0" borderId="42" xfId="0" applyFont="1" applyBorder="1" applyAlignment="1">
      <alignment vertical="center"/>
    </xf>
    <xf numFmtId="0" fontId="29" fillId="0" borderId="42" xfId="0" applyFont="1" applyBorder="1" applyAlignment="1">
      <alignment vertical="center"/>
    </xf>
    <xf numFmtId="0" fontId="3" fillId="0" borderId="43" xfId="0" applyFont="1" applyBorder="1" applyAlignment="1">
      <alignment horizontal="center" vertical="center"/>
    </xf>
    <xf numFmtId="0" fontId="1" fillId="10" borderId="7" xfId="0" applyFont="1" applyFill="1" applyBorder="1" applyAlignment="1">
      <alignment horizontal="center" vertical="center"/>
    </xf>
    <xf numFmtId="14" fontId="15" fillId="0" borderId="44" xfId="1" applyNumberFormat="1" applyFont="1" applyBorder="1" applyAlignment="1">
      <alignment horizontal="center" vertical="top"/>
    </xf>
    <xf numFmtId="14" fontId="15" fillId="0" borderId="38" xfId="1" applyNumberFormat="1" applyFont="1" applyBorder="1" applyAlignment="1">
      <alignment horizontal="center" vertical="center"/>
    </xf>
    <xf numFmtId="14" fontId="15" fillId="0" borderId="44" xfId="1" applyNumberFormat="1" applyFont="1" applyBorder="1" applyAlignment="1">
      <alignment horizontal="center" vertical="center"/>
    </xf>
    <xf numFmtId="14" fontId="3" fillId="0" borderId="38" xfId="1" applyNumberFormat="1" applyFont="1" applyBorder="1" applyAlignment="1">
      <alignment horizontal="center" vertical="top"/>
    </xf>
    <xf numFmtId="0" fontId="3" fillId="0" borderId="38" xfId="1" applyFont="1" applyBorder="1" applyAlignment="1">
      <alignment horizontal="center" vertical="top"/>
    </xf>
    <xf numFmtId="14" fontId="3" fillId="0" borderId="21" xfId="1" applyNumberFormat="1" applyFont="1" applyAlignment="1">
      <alignment horizontal="center" vertical="top"/>
    </xf>
    <xf numFmtId="14" fontId="3" fillId="0" borderId="42" xfId="1" applyNumberFormat="1" applyFont="1" applyBorder="1" applyAlignment="1">
      <alignment horizontal="center" vertical="top"/>
    </xf>
    <xf numFmtId="0" fontId="3" fillId="0" borderId="42" xfId="1" applyFont="1" applyBorder="1" applyAlignment="1">
      <alignment horizontal="center" vertical="top"/>
    </xf>
    <xf numFmtId="0" fontId="19" fillId="0" borderId="37" xfId="1" applyFont="1" applyBorder="1" applyAlignment="1">
      <alignment vertical="top"/>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4" fillId="0" borderId="0" xfId="0" applyFont="1" applyAlignment="1">
      <alignment horizontal="center"/>
    </xf>
    <xf numFmtId="0" fontId="0" fillId="0" borderId="0" xfId="0"/>
    <xf numFmtId="0" fontId="1" fillId="0" borderId="8" xfId="0" applyFont="1" applyBorder="1" applyAlignment="1">
      <alignment horizontal="center"/>
    </xf>
    <xf numFmtId="0" fontId="1" fillId="0" borderId="8" xfId="0" applyFont="1" applyBorder="1" applyAlignment="1">
      <alignment horizontal="left"/>
    </xf>
    <xf numFmtId="0" fontId="1" fillId="0" borderId="8" xfId="0" applyFont="1" applyBorder="1" applyAlignment="1">
      <alignment horizontal="center" vertical="top"/>
    </xf>
    <xf numFmtId="0" fontId="3" fillId="0" borderId="8" xfId="0" applyFont="1" applyBorder="1" applyAlignment="1">
      <alignment horizontal="center"/>
    </xf>
    <xf numFmtId="15" fontId="1"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1" fillId="0" borderId="17" xfId="0" applyFont="1" applyBorder="1" applyAlignment="1">
      <alignment horizontal="center" vertical="center" wrapText="1"/>
    </xf>
    <xf numFmtId="0" fontId="1" fillId="0" borderId="17" xfId="0" applyFont="1" applyBorder="1" applyAlignment="1">
      <alignment horizontal="center" vertical="center"/>
    </xf>
    <xf numFmtId="15" fontId="3" fillId="0" borderId="8" xfId="0" applyNumberFormat="1" applyFont="1" applyBorder="1" applyAlignment="1">
      <alignment horizontal="center"/>
    </xf>
    <xf numFmtId="0" fontId="7" fillId="0" borderId="14" xfId="0" applyFont="1" applyBorder="1" applyAlignment="1">
      <alignment vertical="top" wrapText="1"/>
    </xf>
    <xf numFmtId="0" fontId="2" fillId="0" borderId="15" xfId="0" applyFont="1" applyBorder="1"/>
    <xf numFmtId="0" fontId="2" fillId="0" borderId="16" xfId="0" applyFont="1" applyBorder="1"/>
    <xf numFmtId="0" fontId="1" fillId="0" borderId="35" xfId="1" applyFont="1" applyBorder="1" applyAlignment="1">
      <alignment horizontal="left" vertical="center" wrapText="1"/>
    </xf>
    <xf numFmtId="0" fontId="2" fillId="0" borderId="36" xfId="1" applyFont="1" applyBorder="1"/>
    <xf numFmtId="0" fontId="2" fillId="0" borderId="37" xfId="1" applyFont="1" applyBorder="1"/>
    <xf numFmtId="0" fontId="3" fillId="0" borderId="35" xfId="1" applyFont="1" applyBorder="1" applyAlignment="1">
      <alignment horizontal="left" vertical="center" wrapText="1"/>
    </xf>
    <xf numFmtId="0" fontId="9" fillId="2" borderId="38" xfId="1" applyFont="1" applyFill="1" applyBorder="1" applyAlignment="1">
      <alignment horizontal="center" vertical="center" wrapText="1"/>
    </xf>
    <xf numFmtId="0" fontId="2" fillId="0" borderId="39" xfId="1" applyFont="1" applyBorder="1"/>
    <xf numFmtId="0" fontId="2" fillId="0" borderId="40" xfId="1" applyFont="1" applyBorder="1"/>
    <xf numFmtId="0" fontId="1" fillId="5" borderId="35" xfId="1" applyFont="1" applyFill="1" applyBorder="1" applyAlignment="1">
      <alignment horizontal="left" vertical="center"/>
    </xf>
    <xf numFmtId="0" fontId="2" fillId="0" borderId="21" xfId="1" applyFont="1"/>
    <xf numFmtId="0" fontId="9" fillId="2" borderId="35" xfId="1" applyFont="1" applyFill="1" applyBorder="1" applyAlignment="1">
      <alignment horizontal="center" vertical="center" wrapText="1"/>
    </xf>
    <xf numFmtId="0" fontId="1" fillId="5" borderId="35" xfId="1" applyFont="1" applyFill="1" applyBorder="1" applyAlignment="1">
      <alignment vertical="center"/>
    </xf>
    <xf numFmtId="0" fontId="2" fillId="0" borderId="41" xfId="1" applyFont="1" applyBorder="1"/>
    <xf numFmtId="0" fontId="3" fillId="0" borderId="35" xfId="1" applyFont="1" applyBorder="1" applyAlignment="1">
      <alignment horizontal="left"/>
    </xf>
    <xf numFmtId="0" fontId="17" fillId="6" borderId="38" xfId="1" applyFont="1" applyFill="1" applyBorder="1" applyAlignment="1">
      <alignment horizontal="center" vertical="center"/>
    </xf>
    <xf numFmtId="0" fontId="17" fillId="6" borderId="38" xfId="1" applyFont="1" applyFill="1" applyBorder="1" applyAlignment="1">
      <alignment horizontal="center" vertical="center" wrapText="1"/>
    </xf>
    <xf numFmtId="0" fontId="18" fillId="6" borderId="35" xfId="1" applyFont="1" applyFill="1" applyBorder="1" applyAlignment="1">
      <alignment horizontal="center"/>
    </xf>
    <xf numFmtId="0" fontId="18" fillId="6" borderId="38" xfId="1" applyFont="1" applyFill="1" applyBorder="1" applyAlignment="1">
      <alignment horizontal="center"/>
    </xf>
    <xf numFmtId="0" fontId="1" fillId="7" borderId="35" xfId="1" applyFont="1" applyFill="1" applyBorder="1" applyAlignment="1">
      <alignment horizontal="left" vertical="center"/>
    </xf>
    <xf numFmtId="0" fontId="1" fillId="5" borderId="35" xfId="0" applyFont="1" applyFill="1" applyBorder="1" applyAlignment="1">
      <alignment vertical="center"/>
    </xf>
    <xf numFmtId="0" fontId="2" fillId="0" borderId="36" xfId="0" applyFont="1" applyBorder="1"/>
    <xf numFmtId="0" fontId="2" fillId="0" borderId="37" xfId="0" applyFont="1" applyBorder="1"/>
    <xf numFmtId="0" fontId="1" fillId="5" borderId="35" xfId="0" applyFont="1" applyFill="1" applyBorder="1" applyAlignment="1">
      <alignment horizontal="left" vertical="center"/>
    </xf>
    <xf numFmtId="0" fontId="1" fillId="0" borderId="35" xfId="0" applyFont="1" applyBorder="1" applyAlignment="1">
      <alignment horizontal="left" vertical="center" wrapText="1"/>
    </xf>
    <xf numFmtId="0" fontId="20" fillId="0" borderId="35" xfId="0" applyFont="1" applyBorder="1" applyAlignment="1">
      <alignment horizontal="left" vertical="center"/>
    </xf>
    <xf numFmtId="0" fontId="17" fillId="2" borderId="38" xfId="0" applyFont="1" applyFill="1" applyBorder="1" applyAlignment="1">
      <alignment horizontal="center" vertical="center"/>
    </xf>
    <xf numFmtId="0" fontId="2" fillId="0" borderId="39" xfId="0" applyFont="1" applyBorder="1"/>
    <xf numFmtId="0" fontId="2" fillId="0" borderId="40" xfId="0" applyFont="1" applyBorder="1"/>
    <xf numFmtId="0" fontId="17" fillId="2" borderId="38" xfId="0" applyFont="1" applyFill="1" applyBorder="1" applyAlignment="1">
      <alignment horizontal="center" vertical="center" wrapText="1"/>
    </xf>
    <xf numFmtId="0" fontId="17" fillId="2" borderId="35" xfId="0" applyFont="1" applyFill="1" applyBorder="1" applyAlignment="1">
      <alignment horizontal="center" vertical="center"/>
    </xf>
    <xf numFmtId="0" fontId="1" fillId="5" borderId="19" xfId="1" applyFont="1" applyFill="1" applyBorder="1" applyAlignment="1">
      <alignment horizontal="left" vertical="center"/>
    </xf>
    <xf numFmtId="0" fontId="1" fillId="5" borderId="30" xfId="1" applyFont="1" applyFill="1" applyBorder="1" applyAlignment="1">
      <alignment horizontal="left" vertical="center"/>
    </xf>
    <xf numFmtId="0" fontId="1" fillId="5" borderId="29" xfId="1" applyFont="1" applyFill="1" applyBorder="1" applyAlignment="1">
      <alignment horizontal="left" vertical="center"/>
    </xf>
    <xf numFmtId="0" fontId="3" fillId="0" borderId="35" xfId="1" applyFont="1" applyBorder="1" applyAlignment="1">
      <alignment horizontal="left" vertical="center"/>
    </xf>
    <xf numFmtId="0" fontId="27" fillId="8" borderId="38" xfId="1" applyFont="1" applyFill="1" applyBorder="1" applyAlignment="1">
      <alignment horizontal="center" vertical="center"/>
    </xf>
    <xf numFmtId="0" fontId="27" fillId="8" borderId="38" xfId="1" applyFont="1" applyFill="1" applyBorder="1" applyAlignment="1">
      <alignment horizontal="center" vertical="center" wrapText="1"/>
    </xf>
    <xf numFmtId="0" fontId="18" fillId="8" borderId="35" xfId="1" applyFont="1" applyFill="1" applyBorder="1" applyAlignment="1">
      <alignment horizontal="center" vertical="center"/>
    </xf>
    <xf numFmtId="0" fontId="17" fillId="8" borderId="38" xfId="1" applyFont="1" applyFill="1" applyBorder="1" applyAlignment="1">
      <alignment horizontal="center" vertical="center"/>
    </xf>
    <xf numFmtId="0" fontId="28" fillId="7" borderId="35" xfId="1" applyFont="1" applyFill="1" applyBorder="1" applyAlignment="1">
      <alignment horizontal="left" vertical="center"/>
    </xf>
    <xf numFmtId="0" fontId="28" fillId="7" borderId="35" xfId="0" applyFont="1" applyFill="1" applyBorder="1" applyAlignment="1">
      <alignment horizontal="left" vertical="center"/>
    </xf>
    <xf numFmtId="0" fontId="2" fillId="0" borderId="30" xfId="0" applyFont="1" applyBorder="1"/>
    <xf numFmtId="0" fontId="3" fillId="0" borderId="35" xfId="0" applyFont="1" applyBorder="1" applyAlignment="1">
      <alignment horizontal="left" vertical="center"/>
    </xf>
    <xf numFmtId="0" fontId="27" fillId="8" borderId="38" xfId="0" applyFont="1" applyFill="1" applyBorder="1" applyAlignment="1">
      <alignment horizontal="center" vertical="center"/>
    </xf>
    <xf numFmtId="0" fontId="27" fillId="8" borderId="38" xfId="0" applyFont="1" applyFill="1" applyBorder="1" applyAlignment="1">
      <alignment horizontal="center" vertical="center" wrapText="1"/>
    </xf>
    <xf numFmtId="0" fontId="18" fillId="8" borderId="35" xfId="0" applyFont="1" applyFill="1" applyBorder="1" applyAlignment="1">
      <alignment horizontal="center" vertical="center"/>
    </xf>
    <xf numFmtId="0" fontId="17" fillId="8" borderId="38" xfId="0" applyFont="1" applyFill="1" applyBorder="1" applyAlignment="1">
      <alignment horizontal="center" vertical="center"/>
    </xf>
  </cellXfs>
  <cellStyles count="3">
    <cellStyle name="Currency 2" xfId="2" xr:uid="{D4489DB6-9A21-4F6C-A454-5D9C86A7D9E6}"/>
    <cellStyle name="Normal" xfId="0" builtinId="0"/>
    <cellStyle name="Normal 2" xfId="1" xr:uid="{5C83BA92-1588-46C6-B175-2CC1162C3E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238125</xdr:colOff>
      <xdr:row>5</xdr:row>
      <xdr:rowOff>95250</xdr:rowOff>
    </xdr:from>
    <xdr:ext cx="9439275" cy="5000625"/>
    <xdr:pic>
      <xdr:nvPicPr>
        <xdr:cNvPr id="2" name="image1.png" title="Hình ảnh">
          <a:extLst>
            <a:ext uri="{FF2B5EF4-FFF2-40B4-BE49-F238E27FC236}">
              <a16:creationId xmlns:a16="http://schemas.microsoft.com/office/drawing/2014/main" id="{8E62CD59-823F-4825-9379-79108263FBD2}"/>
            </a:ext>
          </a:extLst>
        </xdr:cNvPr>
        <xdr:cNvPicPr preferRelativeResize="0"/>
      </xdr:nvPicPr>
      <xdr:blipFill>
        <a:blip xmlns:r="http://schemas.openxmlformats.org/officeDocument/2006/relationships" r:embed="rId1" cstate="print"/>
        <a:stretch>
          <a:fillRect/>
        </a:stretch>
      </xdr:blipFill>
      <xdr:spPr>
        <a:xfrm>
          <a:off x="238125" y="1116330"/>
          <a:ext cx="9439275" cy="5000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903514</xdr:colOff>
      <xdr:row>5</xdr:row>
      <xdr:rowOff>108856</xdr:rowOff>
    </xdr:from>
    <xdr:to>
      <xdr:col>4</xdr:col>
      <xdr:colOff>2277414</xdr:colOff>
      <xdr:row>6</xdr:row>
      <xdr:rowOff>3418114</xdr:rowOff>
    </xdr:to>
    <xdr:pic>
      <xdr:nvPicPr>
        <xdr:cNvPr id="3" name="Picture 2">
          <a:extLst>
            <a:ext uri="{FF2B5EF4-FFF2-40B4-BE49-F238E27FC236}">
              <a16:creationId xmlns:a16="http://schemas.microsoft.com/office/drawing/2014/main" id="{A9978F33-6DA9-C474-0FB2-ABF05CCE82DD}"/>
            </a:ext>
          </a:extLst>
        </xdr:cNvPr>
        <xdr:cNvPicPr>
          <a:picLocks noChangeAspect="1"/>
        </xdr:cNvPicPr>
      </xdr:nvPicPr>
      <xdr:blipFill>
        <a:blip xmlns:r="http://schemas.openxmlformats.org/officeDocument/2006/relationships" r:embed="rId1"/>
        <a:stretch>
          <a:fillRect/>
        </a:stretch>
      </xdr:blipFill>
      <xdr:spPr>
        <a:xfrm>
          <a:off x="903514" y="990599"/>
          <a:ext cx="9614386" cy="5823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446314</xdr:colOff>
      <xdr:row>5</xdr:row>
      <xdr:rowOff>49802</xdr:rowOff>
    </xdr:from>
    <xdr:ext cx="9141279" cy="5741398"/>
    <xdr:pic>
      <xdr:nvPicPr>
        <xdr:cNvPr id="2" name="image7.png">
          <a:extLst>
            <a:ext uri="{FF2B5EF4-FFF2-40B4-BE49-F238E27FC236}">
              <a16:creationId xmlns:a16="http://schemas.microsoft.com/office/drawing/2014/main" id="{AAB01034-D799-493C-9F73-CB5FA6EBF557}"/>
            </a:ext>
          </a:extLst>
        </xdr:cNvPr>
        <xdr:cNvPicPr preferRelativeResize="0"/>
      </xdr:nvPicPr>
      <xdr:blipFill>
        <a:blip xmlns:r="http://schemas.openxmlformats.org/officeDocument/2006/relationships" r:embed="rId1" cstate="print"/>
        <a:stretch>
          <a:fillRect/>
        </a:stretch>
      </xdr:blipFill>
      <xdr:spPr>
        <a:xfrm>
          <a:off x="446314" y="931545"/>
          <a:ext cx="9141279" cy="5741398"/>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1457325</xdr:colOff>
      <xdr:row>5</xdr:row>
      <xdr:rowOff>28575</xdr:rowOff>
    </xdr:from>
    <xdr:ext cx="7429500" cy="462915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967467</xdr:colOff>
      <xdr:row>5</xdr:row>
      <xdr:rowOff>65315</xdr:rowOff>
    </xdr:from>
    <xdr:ext cx="6968219" cy="4354285"/>
    <xdr:pic>
      <xdr:nvPicPr>
        <xdr:cNvPr id="2" name="image3.png">
          <a:extLst>
            <a:ext uri="{FF2B5EF4-FFF2-40B4-BE49-F238E27FC236}">
              <a16:creationId xmlns:a16="http://schemas.microsoft.com/office/drawing/2014/main" id="{22D0A47C-471A-44F4-A907-8956FA7A2D56}"/>
            </a:ext>
          </a:extLst>
        </xdr:cNvPr>
        <xdr:cNvPicPr preferRelativeResize="0"/>
      </xdr:nvPicPr>
      <xdr:blipFill>
        <a:blip xmlns:r="http://schemas.openxmlformats.org/officeDocument/2006/relationships" r:embed="rId1" cstate="print"/>
        <a:stretch>
          <a:fillRect/>
        </a:stretch>
      </xdr:blipFill>
      <xdr:spPr>
        <a:xfrm>
          <a:off x="967467" y="1045029"/>
          <a:ext cx="6968219" cy="435428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1491342</xdr:colOff>
      <xdr:row>5</xdr:row>
      <xdr:rowOff>19050</xdr:rowOff>
    </xdr:from>
    <xdr:ext cx="6749144" cy="4041322"/>
    <xdr:pic>
      <xdr:nvPicPr>
        <xdr:cNvPr id="2" name="image5.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1491342" y="998764"/>
          <a:ext cx="6749144" cy="4041322"/>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twoCellAnchor editAs="oneCell">
    <xdr:from>
      <xdr:col>0</xdr:col>
      <xdr:colOff>679735</xdr:colOff>
      <xdr:row>5</xdr:row>
      <xdr:rowOff>55446</xdr:rowOff>
    </xdr:from>
    <xdr:to>
      <xdr:col>4</xdr:col>
      <xdr:colOff>136071</xdr:colOff>
      <xdr:row>30</xdr:row>
      <xdr:rowOff>23044</xdr:rowOff>
    </xdr:to>
    <xdr:pic>
      <xdr:nvPicPr>
        <xdr:cNvPr id="2" name="Picture 1">
          <a:extLst>
            <a:ext uri="{FF2B5EF4-FFF2-40B4-BE49-F238E27FC236}">
              <a16:creationId xmlns:a16="http://schemas.microsoft.com/office/drawing/2014/main" id="{5668B80B-240E-294B-A2B4-3AC341025C61}"/>
            </a:ext>
          </a:extLst>
        </xdr:cNvPr>
        <xdr:cNvPicPr>
          <a:picLocks noChangeAspect="1"/>
        </xdr:cNvPicPr>
      </xdr:nvPicPr>
      <xdr:blipFill>
        <a:blip xmlns:r="http://schemas.openxmlformats.org/officeDocument/2006/relationships" r:embed="rId1"/>
        <a:stretch>
          <a:fillRect/>
        </a:stretch>
      </xdr:blipFill>
      <xdr:spPr>
        <a:xfrm>
          <a:off x="679735" y="1046046"/>
          <a:ext cx="6521165" cy="41107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121257</xdr:colOff>
      <xdr:row>5</xdr:row>
      <xdr:rowOff>81084</xdr:rowOff>
    </xdr:from>
    <xdr:to>
      <xdr:col>3</xdr:col>
      <xdr:colOff>1489357</xdr:colOff>
      <xdr:row>29</xdr:row>
      <xdr:rowOff>76199</xdr:rowOff>
    </xdr:to>
    <xdr:pic>
      <xdr:nvPicPr>
        <xdr:cNvPr id="2" name="Picture 1">
          <a:extLst>
            <a:ext uri="{FF2B5EF4-FFF2-40B4-BE49-F238E27FC236}">
              <a16:creationId xmlns:a16="http://schemas.microsoft.com/office/drawing/2014/main" id="{1EC72DE4-1B02-81FE-3DE4-1EB8B695ABE6}"/>
            </a:ext>
          </a:extLst>
        </xdr:cNvPr>
        <xdr:cNvPicPr>
          <a:picLocks noChangeAspect="1"/>
        </xdr:cNvPicPr>
      </xdr:nvPicPr>
      <xdr:blipFill>
        <a:blip xmlns:r="http://schemas.openxmlformats.org/officeDocument/2006/relationships" r:embed="rId1"/>
        <a:stretch>
          <a:fillRect/>
        </a:stretch>
      </xdr:blipFill>
      <xdr:spPr>
        <a:xfrm>
          <a:off x="121257" y="1071684"/>
          <a:ext cx="6406265" cy="4018475"/>
        </a:xfrm>
        <a:prstGeom prst="rect">
          <a:avLst/>
        </a:prstGeom>
      </xdr:spPr>
    </xdr:pic>
    <xdr:clientData/>
  </xdr:twoCellAnchor>
  <xdr:twoCellAnchor editAs="oneCell">
    <xdr:from>
      <xdr:col>4</xdr:col>
      <xdr:colOff>723900</xdr:colOff>
      <xdr:row>5</xdr:row>
      <xdr:rowOff>160020</xdr:rowOff>
    </xdr:from>
    <xdr:to>
      <xdr:col>6</xdr:col>
      <xdr:colOff>1354649</xdr:colOff>
      <xdr:row>29</xdr:row>
      <xdr:rowOff>10494</xdr:rowOff>
    </xdr:to>
    <xdr:pic>
      <xdr:nvPicPr>
        <xdr:cNvPr id="3" name="Picture 2">
          <a:extLst>
            <a:ext uri="{FF2B5EF4-FFF2-40B4-BE49-F238E27FC236}">
              <a16:creationId xmlns:a16="http://schemas.microsoft.com/office/drawing/2014/main" id="{4D05D42B-5F1B-94F9-CB62-DE6921E92D13}"/>
            </a:ext>
          </a:extLst>
        </xdr:cNvPr>
        <xdr:cNvPicPr>
          <a:picLocks noChangeAspect="1"/>
        </xdr:cNvPicPr>
      </xdr:nvPicPr>
      <xdr:blipFill>
        <a:blip xmlns:r="http://schemas.openxmlformats.org/officeDocument/2006/relationships" r:embed="rId2"/>
        <a:stretch>
          <a:fillRect/>
        </a:stretch>
      </xdr:blipFill>
      <xdr:spPr>
        <a:xfrm>
          <a:off x="6819900" y="1150620"/>
          <a:ext cx="4102331" cy="38738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1469571</xdr:colOff>
      <xdr:row>5</xdr:row>
      <xdr:rowOff>54428</xdr:rowOff>
    </xdr:from>
    <xdr:to>
      <xdr:col>5</xdr:col>
      <xdr:colOff>130628</xdr:colOff>
      <xdr:row>6</xdr:row>
      <xdr:rowOff>3445079</xdr:rowOff>
    </xdr:to>
    <xdr:pic>
      <xdr:nvPicPr>
        <xdr:cNvPr id="3" name="Picture 2">
          <a:extLst>
            <a:ext uri="{FF2B5EF4-FFF2-40B4-BE49-F238E27FC236}">
              <a16:creationId xmlns:a16="http://schemas.microsoft.com/office/drawing/2014/main" id="{C138040C-ECD7-87FE-7ACA-EE65658A7A37}"/>
            </a:ext>
          </a:extLst>
        </xdr:cNvPr>
        <xdr:cNvPicPr>
          <a:picLocks noChangeAspect="1"/>
        </xdr:cNvPicPr>
      </xdr:nvPicPr>
      <xdr:blipFill>
        <a:blip xmlns:r="http://schemas.openxmlformats.org/officeDocument/2006/relationships" r:embed="rId1"/>
        <a:stretch>
          <a:fillRect/>
        </a:stretch>
      </xdr:blipFill>
      <xdr:spPr>
        <a:xfrm>
          <a:off x="1469571" y="1066799"/>
          <a:ext cx="9459686" cy="59052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5" sqref="B15"/>
    </sheetView>
  </sheetViews>
  <sheetFormatPr defaultColWidth="12.59765625" defaultRowHeight="15" customHeight="1"/>
  <cols>
    <col min="1" max="1" width="42.59765625" customWidth="1"/>
    <col min="2" max="2" width="37.19921875" customWidth="1"/>
    <col min="3" max="3" width="39.09765625" customWidth="1"/>
    <col min="4" max="4" width="43.09765625" customWidth="1"/>
    <col min="5" max="26" width="9.09765625" customWidth="1"/>
  </cols>
  <sheetData>
    <row r="1" spans="1:26" ht="16.5" customHeight="1">
      <c r="A1" s="193" t="s">
        <v>0</v>
      </c>
      <c r="B1" s="194"/>
      <c r="C1" s="194"/>
      <c r="D1" s="195"/>
      <c r="E1" s="1"/>
      <c r="F1" s="1"/>
      <c r="G1" s="1"/>
      <c r="H1" s="1"/>
      <c r="I1" s="1"/>
      <c r="J1" s="1"/>
      <c r="K1" s="1"/>
      <c r="L1" s="1"/>
      <c r="M1" s="1"/>
      <c r="N1" s="1"/>
      <c r="O1" s="1"/>
      <c r="P1" s="1"/>
      <c r="Q1" s="1"/>
      <c r="R1" s="1"/>
      <c r="S1" s="1"/>
      <c r="T1" s="1"/>
      <c r="U1" s="1"/>
      <c r="V1" s="1"/>
      <c r="W1" s="1"/>
      <c r="X1" s="1"/>
      <c r="Y1" s="1"/>
      <c r="Z1" s="1"/>
    </row>
    <row r="2" spans="1:26" ht="19.5" customHeight="1">
      <c r="A2" s="196"/>
      <c r="B2" s="197"/>
      <c r="C2" s="197"/>
      <c r="D2" s="198"/>
      <c r="E2" s="1"/>
      <c r="F2" s="1"/>
      <c r="G2" s="1"/>
      <c r="H2" s="1"/>
      <c r="I2" s="1"/>
      <c r="J2" s="1"/>
      <c r="K2" s="1"/>
      <c r="L2" s="1"/>
      <c r="M2" s="1"/>
      <c r="N2" s="1"/>
      <c r="O2" s="1"/>
      <c r="P2" s="1"/>
      <c r="Q2" s="1"/>
      <c r="R2" s="1"/>
      <c r="S2" s="1"/>
      <c r="T2" s="1"/>
      <c r="U2" s="1"/>
      <c r="V2" s="1"/>
      <c r="W2" s="1"/>
      <c r="X2" s="1"/>
      <c r="Y2" s="1"/>
      <c r="Z2" s="1"/>
    </row>
    <row r="3" spans="1:26" ht="33.75" customHeight="1">
      <c r="A3" s="183" t="s">
        <v>1</v>
      </c>
      <c r="B3" s="199" t="s">
        <v>2</v>
      </c>
      <c r="C3" s="200"/>
      <c r="D3" s="201"/>
      <c r="E3" s="1"/>
      <c r="F3" s="1"/>
      <c r="G3" s="1"/>
      <c r="H3" s="1"/>
      <c r="I3" s="1"/>
      <c r="J3" s="1"/>
      <c r="K3" s="1"/>
      <c r="L3" s="1"/>
      <c r="M3" s="1"/>
      <c r="N3" s="1"/>
      <c r="O3" s="1"/>
      <c r="P3" s="1"/>
      <c r="Q3" s="1"/>
      <c r="R3" s="1"/>
      <c r="S3" s="1"/>
      <c r="T3" s="1"/>
      <c r="U3" s="1"/>
      <c r="V3" s="1"/>
      <c r="W3" s="1"/>
      <c r="X3" s="1"/>
      <c r="Y3" s="1"/>
      <c r="Z3" s="1"/>
    </row>
    <row r="4" spans="1:26" ht="16.5" customHeight="1">
      <c r="A4" s="183" t="s">
        <v>3</v>
      </c>
      <c r="B4" s="183" t="s">
        <v>4</v>
      </c>
      <c r="C4" s="183" t="s">
        <v>5</v>
      </c>
      <c r="D4" s="183" t="s">
        <v>6</v>
      </c>
      <c r="E4" s="1"/>
      <c r="F4" s="1"/>
      <c r="G4" s="1"/>
      <c r="H4" s="1"/>
      <c r="I4" s="1"/>
      <c r="J4" s="1"/>
      <c r="K4" s="1"/>
      <c r="L4" s="1"/>
      <c r="M4" s="1"/>
      <c r="N4" s="1"/>
      <c r="O4" s="1"/>
      <c r="P4" s="1"/>
      <c r="Q4" s="1"/>
      <c r="R4" s="1"/>
      <c r="S4" s="1"/>
      <c r="T4" s="1"/>
      <c r="U4" s="1"/>
      <c r="V4" s="1"/>
      <c r="W4" s="1"/>
      <c r="X4" s="1"/>
      <c r="Y4" s="1"/>
      <c r="Z4" s="1"/>
    </row>
    <row r="5" spans="1:26" ht="16.5" customHeight="1">
      <c r="A5" s="2">
        <v>1</v>
      </c>
      <c r="B5" s="3" t="s">
        <v>7</v>
      </c>
      <c r="C5" s="3" t="s">
        <v>7</v>
      </c>
      <c r="D5" s="4"/>
      <c r="E5" s="1"/>
      <c r="F5" s="1"/>
      <c r="G5" s="1"/>
      <c r="H5" s="1"/>
      <c r="I5" s="1"/>
      <c r="J5" s="1"/>
      <c r="K5" s="1"/>
      <c r="L5" s="1"/>
      <c r="M5" s="1"/>
      <c r="N5" s="1"/>
      <c r="O5" s="1"/>
      <c r="P5" s="1"/>
      <c r="Q5" s="1"/>
      <c r="R5" s="1"/>
      <c r="S5" s="1"/>
      <c r="T5" s="1"/>
      <c r="U5" s="1"/>
      <c r="V5" s="1"/>
      <c r="W5" s="1"/>
      <c r="X5" s="1"/>
      <c r="Y5" s="1"/>
      <c r="Z5" s="1"/>
    </row>
    <row r="6" spans="1:26" ht="16.5" customHeight="1">
      <c r="A6" s="5">
        <v>2</v>
      </c>
      <c r="B6" s="3" t="s">
        <v>262</v>
      </c>
      <c r="C6" s="3" t="s">
        <v>262</v>
      </c>
      <c r="D6" s="4"/>
      <c r="E6" s="1"/>
      <c r="F6" s="1"/>
      <c r="G6" s="1"/>
      <c r="H6" s="1"/>
      <c r="I6" s="1"/>
      <c r="J6" s="1"/>
      <c r="K6" s="1"/>
      <c r="L6" s="1"/>
      <c r="M6" s="1"/>
      <c r="N6" s="1"/>
      <c r="O6" s="1"/>
      <c r="P6" s="1"/>
      <c r="Q6" s="1"/>
      <c r="R6" s="1"/>
      <c r="S6" s="1"/>
      <c r="T6" s="1"/>
      <c r="U6" s="1"/>
      <c r="V6" s="1"/>
      <c r="W6" s="1"/>
      <c r="X6" s="1"/>
      <c r="Y6" s="1"/>
      <c r="Z6" s="1"/>
    </row>
    <row r="7" spans="1:26" ht="21.6" customHeight="1">
      <c r="A7" s="5">
        <v>3</v>
      </c>
      <c r="B7" s="6" t="s">
        <v>8</v>
      </c>
      <c r="C7" s="6" t="s">
        <v>8</v>
      </c>
      <c r="D7" s="7"/>
      <c r="E7" s="1"/>
      <c r="F7" s="1"/>
      <c r="G7" s="1"/>
      <c r="H7" s="1"/>
      <c r="I7" s="1"/>
      <c r="J7" s="1"/>
      <c r="K7" s="1"/>
      <c r="L7" s="1"/>
      <c r="M7" s="1"/>
      <c r="N7" s="1"/>
      <c r="O7" s="1"/>
      <c r="P7" s="1"/>
      <c r="Q7" s="1"/>
      <c r="R7" s="1"/>
      <c r="S7" s="1"/>
      <c r="T7" s="1"/>
      <c r="U7" s="1"/>
      <c r="V7" s="1"/>
      <c r="W7" s="1"/>
      <c r="X7" s="1"/>
      <c r="Y7" s="1"/>
      <c r="Z7" s="1"/>
    </row>
    <row r="8" spans="1:26" ht="19.8" customHeight="1">
      <c r="A8" s="8">
        <v>4</v>
      </c>
      <c r="B8" s="6" t="s">
        <v>9</v>
      </c>
      <c r="C8" s="6" t="s">
        <v>9</v>
      </c>
      <c r="D8" s="7"/>
      <c r="E8" s="1"/>
      <c r="F8" s="1"/>
      <c r="G8" s="1"/>
      <c r="H8" s="1"/>
      <c r="I8" s="1"/>
      <c r="J8" s="1"/>
      <c r="K8" s="1"/>
      <c r="L8" s="1"/>
      <c r="M8" s="1"/>
      <c r="N8" s="1"/>
      <c r="O8" s="1"/>
      <c r="P8" s="1"/>
      <c r="Q8" s="1"/>
      <c r="R8" s="1"/>
      <c r="S8" s="1"/>
      <c r="T8" s="1"/>
      <c r="U8" s="1"/>
      <c r="V8" s="1"/>
      <c r="W8" s="1"/>
      <c r="X8" s="1"/>
      <c r="Y8" s="1"/>
      <c r="Z8" s="1"/>
    </row>
    <row r="9" spans="1:26" ht="21.75" customHeight="1">
      <c r="A9" s="5">
        <v>5</v>
      </c>
      <c r="B9" s="9" t="s">
        <v>10</v>
      </c>
      <c r="C9" s="9" t="s">
        <v>10</v>
      </c>
      <c r="D9" s="10"/>
      <c r="E9" s="1"/>
      <c r="F9" s="1"/>
      <c r="G9" s="1"/>
      <c r="H9" s="1"/>
      <c r="I9" s="1"/>
      <c r="J9" s="1"/>
      <c r="K9" s="1"/>
      <c r="L9" s="1"/>
      <c r="M9" s="1"/>
      <c r="N9" s="1"/>
      <c r="O9" s="1"/>
      <c r="P9" s="1"/>
      <c r="Q9" s="1"/>
      <c r="R9" s="1"/>
      <c r="S9" s="1"/>
      <c r="T9" s="1"/>
      <c r="U9" s="1"/>
      <c r="V9" s="1"/>
      <c r="W9" s="1"/>
      <c r="X9" s="1"/>
      <c r="Y9" s="1"/>
      <c r="Z9" s="1"/>
    </row>
    <row r="10" spans="1:26" ht="16.5" customHeight="1">
      <c r="A10" s="8">
        <v>6</v>
      </c>
      <c r="B10" s="11" t="s">
        <v>11</v>
      </c>
      <c r="C10" s="11" t="s">
        <v>11</v>
      </c>
      <c r="D10" s="11"/>
      <c r="E10" s="1"/>
      <c r="F10" s="1"/>
      <c r="G10" s="1"/>
      <c r="H10" s="1"/>
      <c r="I10" s="1"/>
      <c r="J10" s="1"/>
      <c r="K10" s="1"/>
      <c r="L10" s="1"/>
      <c r="M10" s="1"/>
      <c r="N10" s="1"/>
      <c r="O10" s="1"/>
      <c r="P10" s="1"/>
      <c r="Q10" s="1"/>
      <c r="R10" s="1"/>
      <c r="S10" s="1"/>
      <c r="T10" s="1"/>
      <c r="U10" s="1"/>
      <c r="V10" s="1"/>
      <c r="W10" s="1"/>
      <c r="X10" s="1"/>
      <c r="Y10" s="1"/>
      <c r="Z10" s="1"/>
    </row>
    <row r="11" spans="1:26" ht="16.5" customHeight="1">
      <c r="A11" s="5">
        <v>7</v>
      </c>
      <c r="B11" s="11" t="s">
        <v>12</v>
      </c>
      <c r="C11" s="11" t="s">
        <v>12</v>
      </c>
      <c r="D11" s="11"/>
      <c r="E11" s="1"/>
      <c r="F11" s="1"/>
      <c r="G11" s="1"/>
      <c r="H11" s="1"/>
      <c r="I11" s="1"/>
      <c r="J11" s="1"/>
      <c r="K11" s="1"/>
      <c r="L11" s="1"/>
      <c r="M11" s="1"/>
      <c r="N11" s="1"/>
      <c r="O11" s="1"/>
      <c r="P11" s="1"/>
      <c r="Q11" s="1"/>
      <c r="R11" s="1"/>
      <c r="S11" s="1"/>
      <c r="T11" s="1"/>
      <c r="U11" s="1"/>
      <c r="V11" s="1"/>
      <c r="W11" s="1"/>
      <c r="X11" s="1"/>
      <c r="Y11" s="1"/>
      <c r="Z11" s="1"/>
    </row>
    <row r="12" spans="1:26" ht="16.5" customHeight="1">
      <c r="A12" s="182">
        <v>8</v>
      </c>
      <c r="B12" s="11" t="s">
        <v>13</v>
      </c>
      <c r="C12" s="11" t="s">
        <v>13</v>
      </c>
      <c r="D12" s="11"/>
      <c r="E12" s="1"/>
      <c r="F12" s="1"/>
      <c r="G12" s="1"/>
      <c r="H12" s="1"/>
      <c r="I12" s="1"/>
      <c r="J12" s="1"/>
      <c r="K12" s="1"/>
      <c r="L12" s="1"/>
      <c r="M12" s="1"/>
      <c r="N12" s="1"/>
      <c r="O12" s="1"/>
      <c r="P12" s="1"/>
      <c r="Q12" s="1"/>
      <c r="R12" s="1"/>
      <c r="S12" s="1"/>
      <c r="T12" s="1"/>
      <c r="U12" s="1"/>
      <c r="V12" s="1"/>
      <c r="W12" s="1"/>
      <c r="X12" s="1"/>
      <c r="Y12" s="1"/>
      <c r="Z12" s="1"/>
    </row>
    <row r="13" spans="1:26" ht="16.5" customHeight="1">
      <c r="A13" s="182">
        <v>9</v>
      </c>
      <c r="B13" s="11" t="s">
        <v>263</v>
      </c>
      <c r="C13" s="11" t="s">
        <v>263</v>
      </c>
      <c r="D13" s="1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D2"/>
    <mergeCell ref="B3:D3"/>
  </mergeCell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35A6-6056-4AC9-83D8-AD6168FC48AE}">
  <dimension ref="A1:N994"/>
  <sheetViews>
    <sheetView zoomScale="85" zoomScaleNormal="85" workbookViewId="0">
      <selection activeCell="H7" sqref="H7"/>
    </sheetView>
  </sheetViews>
  <sheetFormatPr defaultColWidth="12.59765625" defaultRowHeight="15" customHeight="1"/>
  <cols>
    <col min="1" max="1" width="19.09765625" customWidth="1"/>
    <col min="2" max="2" width="18.296875" customWidth="1"/>
    <col min="3" max="3" width="28.59765625" customWidth="1"/>
    <col min="4" max="4" width="19.59765625" customWidth="1"/>
    <col min="5" max="5" width="22" customWidth="1"/>
    <col min="6" max="6" width="23.59765625" customWidth="1"/>
    <col min="7" max="7" width="19.796875" customWidth="1"/>
    <col min="8" max="8" width="18.09765625" customWidth="1"/>
    <col min="9" max="9" width="18.69921875" customWidth="1"/>
    <col min="10" max="10" width="11.59765625" customWidth="1"/>
    <col min="11" max="11" width="15.19921875" customWidth="1"/>
    <col min="12" max="12" width="16.59765625" customWidth="1"/>
    <col min="13" max="13" width="12.09765625" customWidth="1"/>
    <col min="14" max="26" width="9.09765625" customWidth="1"/>
  </cols>
  <sheetData>
    <row r="1" spans="1:7" ht="15.75" customHeight="1">
      <c r="A1" s="93" t="s">
        <v>47</v>
      </c>
      <c r="B1" s="240" t="s">
        <v>48</v>
      </c>
      <c r="C1" s="237"/>
      <c r="D1" s="237"/>
      <c r="E1" s="237"/>
      <c r="F1" s="238"/>
      <c r="G1" s="94"/>
    </row>
    <row r="2" spans="1:7" ht="15.75" customHeight="1">
      <c r="A2" s="93" t="s">
        <v>49</v>
      </c>
      <c r="B2" s="258" t="s">
        <v>95</v>
      </c>
      <c r="C2" s="237"/>
      <c r="D2" s="237"/>
      <c r="E2" s="237"/>
      <c r="F2" s="238"/>
      <c r="G2" s="95"/>
    </row>
    <row r="3" spans="1:7" ht="15.75" customHeight="1">
      <c r="A3" s="70"/>
      <c r="B3" s="73" t="s">
        <v>24</v>
      </c>
      <c r="C3" s="73" t="s">
        <v>25</v>
      </c>
      <c r="D3" s="73" t="s">
        <v>50</v>
      </c>
      <c r="E3" s="74" t="s">
        <v>27</v>
      </c>
      <c r="F3" s="73" t="s">
        <v>84</v>
      </c>
    </row>
    <row r="4" spans="1:7" ht="15.75" customHeight="1">
      <c r="A4" s="23" t="s">
        <v>53</v>
      </c>
      <c r="B4" s="70">
        <v>7</v>
      </c>
      <c r="C4" s="70">
        <v>1</v>
      </c>
      <c r="D4" s="70">
        <v>0</v>
      </c>
      <c r="E4" s="70">
        <v>0</v>
      </c>
      <c r="F4" s="70">
        <f t="shared" ref="F4:F5" si="0">B4</f>
        <v>7</v>
      </c>
    </row>
    <row r="5" spans="1:7" ht="15.75" customHeight="1">
      <c r="A5" s="23" t="s">
        <v>54</v>
      </c>
      <c r="B5" s="70">
        <v>7</v>
      </c>
      <c r="C5" s="70">
        <v>0</v>
      </c>
      <c r="D5" s="70">
        <v>0</v>
      </c>
      <c r="E5" s="70">
        <v>0</v>
      </c>
      <c r="F5" s="70">
        <f t="shared" si="0"/>
        <v>7</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59" t="s">
        <v>55</v>
      </c>
      <c r="B31" s="259" t="s">
        <v>6</v>
      </c>
      <c r="C31" s="259" t="s">
        <v>85</v>
      </c>
      <c r="D31" s="259" t="s">
        <v>57</v>
      </c>
      <c r="E31" s="260" t="s">
        <v>58</v>
      </c>
      <c r="F31" s="259" t="s">
        <v>59</v>
      </c>
      <c r="G31" s="261" t="s">
        <v>60</v>
      </c>
      <c r="H31" s="237"/>
      <c r="I31" s="237"/>
      <c r="J31" s="237"/>
      <c r="K31" s="237"/>
      <c r="L31" s="238"/>
      <c r="M31" s="262" t="s">
        <v>61</v>
      </c>
    </row>
    <row r="32" spans="1:13" ht="13.5" customHeight="1">
      <c r="A32" s="243"/>
      <c r="B32" s="243"/>
      <c r="C32" s="243"/>
      <c r="D32" s="243"/>
      <c r="E32" s="243"/>
      <c r="F32" s="243"/>
      <c r="G32" s="261" t="s">
        <v>32</v>
      </c>
      <c r="H32" s="237"/>
      <c r="I32" s="238"/>
      <c r="J32" s="261" t="s">
        <v>33</v>
      </c>
      <c r="K32" s="237"/>
      <c r="L32" s="238"/>
      <c r="M32" s="243"/>
    </row>
    <row r="33" spans="1:14" ht="13.5" customHeight="1">
      <c r="A33" s="244"/>
      <c r="B33" s="244"/>
      <c r="C33" s="244"/>
      <c r="D33" s="244"/>
      <c r="E33" s="244"/>
      <c r="F33" s="244"/>
      <c r="G33" s="96" t="s">
        <v>62</v>
      </c>
      <c r="H33" s="97" t="s">
        <v>63</v>
      </c>
      <c r="I33" s="96" t="s">
        <v>64</v>
      </c>
      <c r="J33" s="96" t="s">
        <v>62</v>
      </c>
      <c r="K33" s="96" t="s">
        <v>63</v>
      </c>
      <c r="L33" s="96" t="s">
        <v>64</v>
      </c>
      <c r="M33" s="244"/>
    </row>
    <row r="34" spans="1:14" ht="13.5" customHeight="1">
      <c r="A34" s="256" t="s">
        <v>96</v>
      </c>
      <c r="B34" s="237"/>
      <c r="C34" s="237"/>
      <c r="D34" s="237"/>
      <c r="E34" s="237"/>
      <c r="F34" s="237"/>
      <c r="G34" s="237"/>
      <c r="H34" s="237"/>
      <c r="I34" s="237"/>
      <c r="J34" s="237"/>
      <c r="K34" s="237"/>
      <c r="L34" s="237"/>
      <c r="M34" s="238"/>
    </row>
    <row r="35" spans="1:14" ht="40.200000000000003" customHeight="1">
      <c r="A35" s="89" t="s">
        <v>397</v>
      </c>
      <c r="B35" s="89" t="s">
        <v>402</v>
      </c>
      <c r="C35" s="70"/>
      <c r="D35" s="70"/>
      <c r="E35" s="89" t="s">
        <v>404</v>
      </c>
      <c r="F35" s="89" t="s">
        <v>404</v>
      </c>
      <c r="G35" s="75" t="s">
        <v>67</v>
      </c>
      <c r="H35" s="91" t="s">
        <v>405</v>
      </c>
      <c r="I35" s="75" t="s">
        <v>310</v>
      </c>
      <c r="J35" s="75" t="s">
        <v>67</v>
      </c>
      <c r="K35" s="91" t="s">
        <v>405</v>
      </c>
      <c r="L35" s="75" t="s">
        <v>310</v>
      </c>
      <c r="M35" s="98"/>
    </row>
    <row r="36" spans="1:14" ht="36" customHeight="1">
      <c r="A36" s="89" t="s">
        <v>398</v>
      </c>
      <c r="B36" s="89" t="s">
        <v>403</v>
      </c>
      <c r="C36" s="70"/>
      <c r="D36" s="70"/>
      <c r="E36" s="89" t="s">
        <v>404</v>
      </c>
      <c r="F36" s="89" t="s">
        <v>404</v>
      </c>
      <c r="G36" s="75" t="s">
        <v>67</v>
      </c>
      <c r="H36" s="91" t="s">
        <v>405</v>
      </c>
      <c r="I36" s="75" t="s">
        <v>310</v>
      </c>
      <c r="J36" s="75" t="s">
        <v>67</v>
      </c>
      <c r="K36" s="91" t="s">
        <v>405</v>
      </c>
      <c r="L36" s="75" t="s">
        <v>310</v>
      </c>
      <c r="M36" s="98"/>
    </row>
    <row r="37" spans="1:14" ht="33.6" customHeight="1">
      <c r="A37" s="89" t="s">
        <v>399</v>
      </c>
      <c r="B37" s="89" t="s">
        <v>373</v>
      </c>
      <c r="C37" s="70"/>
      <c r="D37" s="70"/>
      <c r="E37" s="89" t="s">
        <v>406</v>
      </c>
      <c r="F37" s="89" t="s">
        <v>406</v>
      </c>
      <c r="G37" s="75" t="s">
        <v>67</v>
      </c>
      <c r="H37" s="91" t="s">
        <v>405</v>
      </c>
      <c r="I37" s="75" t="s">
        <v>310</v>
      </c>
      <c r="J37" s="75" t="s">
        <v>67</v>
      </c>
      <c r="K37" s="91" t="s">
        <v>405</v>
      </c>
      <c r="L37" s="75" t="s">
        <v>310</v>
      </c>
      <c r="M37" s="98"/>
    </row>
    <row r="38" spans="1:14" ht="40.200000000000003" customHeight="1">
      <c r="A38" s="89" t="s">
        <v>400</v>
      </c>
      <c r="B38" s="89" t="s">
        <v>379</v>
      </c>
      <c r="C38" s="70"/>
      <c r="D38" s="70"/>
      <c r="E38" s="89" t="s">
        <v>404</v>
      </c>
      <c r="F38" s="89" t="s">
        <v>404</v>
      </c>
      <c r="G38" s="75" t="s">
        <v>67</v>
      </c>
      <c r="H38" s="91" t="s">
        <v>405</v>
      </c>
      <c r="I38" s="75" t="s">
        <v>310</v>
      </c>
      <c r="J38" s="75" t="s">
        <v>67</v>
      </c>
      <c r="K38" s="91" t="s">
        <v>405</v>
      </c>
      <c r="L38" s="75" t="s">
        <v>310</v>
      </c>
      <c r="M38" s="98"/>
    </row>
    <row r="39" spans="1:14" ht="35.4" customHeight="1">
      <c r="A39" s="89" t="s">
        <v>401</v>
      </c>
      <c r="B39" s="89" t="s">
        <v>407</v>
      </c>
      <c r="C39" s="70"/>
      <c r="D39" s="70"/>
      <c r="E39" s="89" t="s">
        <v>404</v>
      </c>
      <c r="F39" s="89" t="s">
        <v>404</v>
      </c>
      <c r="G39" s="75" t="s">
        <v>67</v>
      </c>
      <c r="H39" s="91" t="s">
        <v>405</v>
      </c>
      <c r="I39" s="75" t="s">
        <v>310</v>
      </c>
      <c r="J39" s="75" t="s">
        <v>67</v>
      </c>
      <c r="K39" s="91" t="s">
        <v>405</v>
      </c>
      <c r="L39" s="75" t="s">
        <v>310</v>
      </c>
      <c r="M39" s="98"/>
    </row>
    <row r="40" spans="1:14" ht="13.5" customHeight="1">
      <c r="A40" s="239" t="s">
        <v>97</v>
      </c>
      <c r="B40" s="237"/>
      <c r="C40" s="237"/>
      <c r="D40" s="237"/>
      <c r="E40" s="237"/>
      <c r="F40" s="237"/>
      <c r="G40" s="237"/>
      <c r="H40" s="237"/>
      <c r="I40" s="237"/>
      <c r="J40" s="237"/>
      <c r="K40" s="237"/>
      <c r="L40" s="237"/>
      <c r="M40" s="238"/>
      <c r="N40" s="99"/>
    </row>
    <row r="41" spans="1:14" ht="91.2" customHeight="1">
      <c r="A41" s="89" t="s">
        <v>408</v>
      </c>
      <c r="B41" s="89" t="s">
        <v>410</v>
      </c>
      <c r="C41" s="89" t="s">
        <v>411</v>
      </c>
      <c r="D41" s="89" t="s">
        <v>412</v>
      </c>
      <c r="E41" s="92" t="s">
        <v>413</v>
      </c>
      <c r="F41" s="92" t="s">
        <v>413</v>
      </c>
      <c r="G41" s="75" t="s">
        <v>67</v>
      </c>
      <c r="H41" s="91" t="s">
        <v>405</v>
      </c>
      <c r="I41" s="75" t="s">
        <v>310</v>
      </c>
      <c r="J41" s="75" t="s">
        <v>67</v>
      </c>
      <c r="K41" s="91" t="s">
        <v>405</v>
      </c>
      <c r="L41" s="75" t="s">
        <v>310</v>
      </c>
      <c r="M41" s="98"/>
    </row>
    <row r="42" spans="1:14" ht="100.8" customHeight="1">
      <c r="A42" s="89" t="s">
        <v>409</v>
      </c>
      <c r="B42" s="89" t="s">
        <v>414</v>
      </c>
      <c r="C42" s="89" t="s">
        <v>415</v>
      </c>
      <c r="D42" s="89" t="s">
        <v>412</v>
      </c>
      <c r="E42" s="92" t="s">
        <v>416</v>
      </c>
      <c r="F42" s="92" t="s">
        <v>420</v>
      </c>
      <c r="G42" s="75" t="s">
        <v>229</v>
      </c>
      <c r="H42" s="91" t="s">
        <v>405</v>
      </c>
      <c r="I42" s="75" t="s">
        <v>310</v>
      </c>
      <c r="J42" s="75" t="s">
        <v>67</v>
      </c>
      <c r="K42" s="91" t="s">
        <v>405</v>
      </c>
      <c r="L42" s="75" t="s">
        <v>310</v>
      </c>
      <c r="M42" s="98"/>
    </row>
    <row r="43" spans="1:14" ht="13.5" customHeight="1"/>
    <row r="44" spans="1:14" ht="13.5" customHeight="1"/>
    <row r="45" spans="1:14" ht="13.5" customHeight="1"/>
    <row r="46" spans="1:14" ht="13.5" customHeight="1"/>
    <row r="47" spans="1:14" ht="13.5" customHeight="1"/>
    <row r="48" spans="1:14"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14">
    <mergeCell ref="A40:M40"/>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J35:J39 G35:G39 J41:J42 G41:G42" xr:uid="{43A385F7-03BE-44C0-9A56-29A1FF83E5A6}">
      <formula1>"Passed,Untested,Failed,Blocked"</formula1>
    </dataValidation>
  </dataValidations>
  <pageMargins left="0.7" right="0.7" top="0.75" bottom="0.75" header="0" footer="0"/>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B302-D563-48B3-B7F6-E3499FB99422}">
  <dimension ref="A1:M999"/>
  <sheetViews>
    <sheetView zoomScale="55" zoomScaleNormal="55" workbookViewId="0">
      <selection activeCell="G48" sqref="G48"/>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1" width="16.59765625" style="105" customWidth="1"/>
    <col min="12" max="12" width="18.19921875" style="105" customWidth="1"/>
    <col min="13" max="26" width="9.09765625" style="105" customWidth="1"/>
    <col min="27" max="16384" width="12.59765625" style="105"/>
  </cols>
  <sheetData>
    <row r="1" spans="1:6" ht="15.75" customHeight="1">
      <c r="A1" s="135" t="s">
        <v>47</v>
      </c>
      <c r="B1" s="218" t="s">
        <v>48</v>
      </c>
      <c r="C1" s="219"/>
      <c r="D1" s="219"/>
      <c r="E1" s="219"/>
      <c r="F1" s="220"/>
    </row>
    <row r="2" spans="1:6" ht="15.75" customHeight="1">
      <c r="A2" s="135" t="s">
        <v>49</v>
      </c>
      <c r="B2" s="230" t="s">
        <v>263</v>
      </c>
      <c r="C2" s="219"/>
      <c r="D2" s="219"/>
      <c r="E2" s="219"/>
      <c r="F2" s="220"/>
    </row>
    <row r="3" spans="1:6" ht="13.5" customHeight="1">
      <c r="A3" s="136"/>
      <c r="B3" s="137" t="s">
        <v>24</v>
      </c>
      <c r="C3" s="137" t="s">
        <v>25</v>
      </c>
      <c r="D3" s="137" t="s">
        <v>50</v>
      </c>
      <c r="E3" s="138" t="s">
        <v>27</v>
      </c>
      <c r="F3" s="137" t="s">
        <v>84</v>
      </c>
    </row>
    <row r="4" spans="1:6" ht="16.8" customHeight="1">
      <c r="A4" s="139" t="s">
        <v>53</v>
      </c>
      <c r="B4" s="136">
        <v>9</v>
      </c>
      <c r="C4" s="136">
        <v>0</v>
      </c>
      <c r="D4" s="136">
        <v>0</v>
      </c>
      <c r="E4" s="136">
        <v>0</v>
      </c>
      <c r="F4" s="136">
        <v>9</v>
      </c>
    </row>
    <row r="5" spans="1:6" ht="18.600000000000001" customHeight="1">
      <c r="A5" s="139" t="s">
        <v>54</v>
      </c>
      <c r="B5" s="136">
        <v>9</v>
      </c>
      <c r="C5" s="136"/>
      <c r="D5" s="136"/>
      <c r="E5" s="140">
        <v>0</v>
      </c>
      <c r="F5" s="136">
        <v>9</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31" t="s">
        <v>55</v>
      </c>
      <c r="B31" s="231" t="s">
        <v>6</v>
      </c>
      <c r="C31" s="231" t="s">
        <v>85</v>
      </c>
      <c r="D31" s="232" t="s">
        <v>58</v>
      </c>
      <c r="E31" s="231" t="s">
        <v>59</v>
      </c>
      <c r="F31" s="233" t="s">
        <v>60</v>
      </c>
      <c r="G31" s="219"/>
      <c r="H31" s="219"/>
      <c r="I31" s="219"/>
      <c r="J31" s="219"/>
      <c r="K31" s="220"/>
      <c r="L31" s="234" t="s">
        <v>61</v>
      </c>
    </row>
    <row r="32" spans="1:12" ht="13.5" customHeight="1">
      <c r="A32" s="223"/>
      <c r="B32" s="223"/>
      <c r="C32" s="223"/>
      <c r="D32" s="223"/>
      <c r="E32" s="223"/>
      <c r="F32" s="233" t="s">
        <v>32</v>
      </c>
      <c r="G32" s="219"/>
      <c r="H32" s="220"/>
      <c r="I32" s="233" t="s">
        <v>33</v>
      </c>
      <c r="J32" s="219"/>
      <c r="K32" s="220"/>
      <c r="L32" s="223"/>
    </row>
    <row r="33" spans="1:13" ht="13.5" customHeight="1">
      <c r="A33" s="224"/>
      <c r="B33" s="224"/>
      <c r="C33" s="224"/>
      <c r="D33" s="224"/>
      <c r="E33" s="224"/>
      <c r="F33" s="141" t="s">
        <v>62</v>
      </c>
      <c r="G33" s="142" t="s">
        <v>63</v>
      </c>
      <c r="H33" s="141" t="s">
        <v>64</v>
      </c>
      <c r="I33" s="141" t="s">
        <v>62</v>
      </c>
      <c r="J33" s="141" t="s">
        <v>63</v>
      </c>
      <c r="K33" s="141" t="s">
        <v>64</v>
      </c>
      <c r="L33" s="224"/>
    </row>
    <row r="34" spans="1:13" ht="17.25" customHeight="1">
      <c r="A34" s="235" t="s">
        <v>341</v>
      </c>
      <c r="B34" s="219"/>
      <c r="C34" s="219"/>
      <c r="D34" s="219"/>
      <c r="E34" s="219"/>
      <c r="F34" s="219"/>
      <c r="G34" s="219"/>
      <c r="H34" s="219"/>
      <c r="I34" s="219"/>
      <c r="J34" s="219"/>
      <c r="K34" s="219"/>
      <c r="L34" s="220"/>
    </row>
    <row r="35" spans="1:13" ht="42" customHeight="1">
      <c r="A35" s="116" t="s">
        <v>345</v>
      </c>
      <c r="B35" s="116" t="s">
        <v>266</v>
      </c>
      <c r="C35" s="136"/>
      <c r="D35" s="116" t="s">
        <v>99</v>
      </c>
      <c r="E35" s="116" t="s">
        <v>99</v>
      </c>
      <c r="F35" s="119" t="s">
        <v>67</v>
      </c>
      <c r="G35" s="143" t="s">
        <v>364</v>
      </c>
      <c r="H35" s="119" t="s">
        <v>268</v>
      </c>
      <c r="I35" s="119" t="s">
        <v>67</v>
      </c>
      <c r="J35" s="143" t="s">
        <v>364</v>
      </c>
      <c r="K35" s="119" t="s">
        <v>288</v>
      </c>
      <c r="L35" s="144"/>
    </row>
    <row r="36" spans="1:13" ht="34.5" customHeight="1">
      <c r="A36" s="116" t="s">
        <v>346</v>
      </c>
      <c r="B36" s="116" t="s">
        <v>363</v>
      </c>
      <c r="C36" s="136"/>
      <c r="D36" s="116" t="s">
        <v>104</v>
      </c>
      <c r="E36" s="116" t="s">
        <v>104</v>
      </c>
      <c r="F36" s="119" t="s">
        <v>67</v>
      </c>
      <c r="G36" s="143" t="s">
        <v>364</v>
      </c>
      <c r="H36" s="119" t="s">
        <v>268</v>
      </c>
      <c r="I36" s="119" t="s">
        <v>67</v>
      </c>
      <c r="J36" s="143" t="s">
        <v>364</v>
      </c>
      <c r="K36" s="119" t="s">
        <v>288</v>
      </c>
      <c r="L36" s="144"/>
    </row>
    <row r="37" spans="1:13" ht="36.75" customHeight="1">
      <c r="A37" s="116" t="s">
        <v>347</v>
      </c>
      <c r="B37" s="116" t="s">
        <v>121</v>
      </c>
      <c r="C37" s="136"/>
      <c r="D37" s="116" t="s">
        <v>104</v>
      </c>
      <c r="E37" s="116" t="s">
        <v>104</v>
      </c>
      <c r="F37" s="119" t="s">
        <v>67</v>
      </c>
      <c r="G37" s="143" t="s">
        <v>364</v>
      </c>
      <c r="H37" s="119" t="s">
        <v>268</v>
      </c>
      <c r="I37" s="119" t="s">
        <v>67</v>
      </c>
      <c r="J37" s="143" t="s">
        <v>364</v>
      </c>
      <c r="K37" s="119" t="s">
        <v>288</v>
      </c>
      <c r="L37" s="144"/>
    </row>
    <row r="38" spans="1:13" ht="32.4" customHeight="1">
      <c r="A38" s="116" t="s">
        <v>348</v>
      </c>
      <c r="B38" s="116" t="s">
        <v>123</v>
      </c>
      <c r="C38" s="136"/>
      <c r="D38" s="116" t="s">
        <v>104</v>
      </c>
      <c r="E38" s="116" t="s">
        <v>104</v>
      </c>
      <c r="F38" s="119" t="s">
        <v>67</v>
      </c>
      <c r="G38" s="143" t="s">
        <v>364</v>
      </c>
      <c r="H38" s="119" t="s">
        <v>268</v>
      </c>
      <c r="I38" s="119" t="s">
        <v>67</v>
      </c>
      <c r="J38" s="143" t="s">
        <v>364</v>
      </c>
      <c r="K38" s="119" t="s">
        <v>288</v>
      </c>
      <c r="L38" s="144"/>
    </row>
    <row r="39" spans="1:13" ht="34.5" customHeight="1">
      <c r="A39" s="116" t="s">
        <v>349</v>
      </c>
      <c r="B39" s="116" t="s">
        <v>122</v>
      </c>
      <c r="C39" s="136"/>
      <c r="D39" s="116" t="s">
        <v>104</v>
      </c>
      <c r="E39" s="116" t="s">
        <v>104</v>
      </c>
      <c r="F39" s="119" t="s">
        <v>67</v>
      </c>
      <c r="G39" s="143" t="s">
        <v>364</v>
      </c>
      <c r="H39" s="119" t="s">
        <v>268</v>
      </c>
      <c r="I39" s="119" t="s">
        <v>67</v>
      </c>
      <c r="J39" s="143" t="s">
        <v>364</v>
      </c>
      <c r="K39" s="119" t="s">
        <v>288</v>
      </c>
      <c r="L39" s="144"/>
    </row>
    <row r="40" spans="1:13" ht="19.5" customHeight="1">
      <c r="A40" s="225" t="s">
        <v>342</v>
      </c>
      <c r="B40" s="219"/>
      <c r="C40" s="219"/>
      <c r="D40" s="219"/>
      <c r="E40" s="219"/>
      <c r="F40" s="219"/>
      <c r="G40" s="219"/>
      <c r="H40" s="219"/>
      <c r="I40" s="219"/>
      <c r="J40" s="219"/>
      <c r="K40" s="219"/>
      <c r="L40" s="220"/>
      <c r="M40" s="145"/>
    </row>
    <row r="41" spans="1:13" ht="110.25" customHeight="1">
      <c r="A41" s="116" t="s">
        <v>359</v>
      </c>
      <c r="B41" s="116" t="s">
        <v>182</v>
      </c>
      <c r="C41" s="116" t="s">
        <v>343</v>
      </c>
      <c r="D41" s="146" t="s">
        <v>355</v>
      </c>
      <c r="E41" s="146" t="s">
        <v>355</v>
      </c>
      <c r="F41" s="119" t="s">
        <v>67</v>
      </c>
      <c r="G41" s="143" t="s">
        <v>364</v>
      </c>
      <c r="H41" s="119" t="s">
        <v>268</v>
      </c>
      <c r="I41" s="119" t="s">
        <v>67</v>
      </c>
      <c r="J41" s="143" t="s">
        <v>364</v>
      </c>
      <c r="K41" s="119" t="s">
        <v>288</v>
      </c>
      <c r="L41" s="147"/>
    </row>
    <row r="42" spans="1:13" ht="102.6" customHeight="1">
      <c r="A42" s="116" t="s">
        <v>360</v>
      </c>
      <c r="B42" s="116" t="s">
        <v>358</v>
      </c>
      <c r="C42" s="116" t="s">
        <v>356</v>
      </c>
      <c r="D42" s="146" t="s">
        <v>344</v>
      </c>
      <c r="E42" s="146" t="s">
        <v>344</v>
      </c>
      <c r="F42" s="119" t="s">
        <v>67</v>
      </c>
      <c r="G42" s="143" t="s">
        <v>364</v>
      </c>
      <c r="H42" s="119" t="s">
        <v>268</v>
      </c>
      <c r="I42" s="119" t="s">
        <v>67</v>
      </c>
      <c r="J42" s="143" t="s">
        <v>364</v>
      </c>
      <c r="K42" s="119" t="s">
        <v>288</v>
      </c>
      <c r="L42" s="147"/>
    </row>
    <row r="43" spans="1:13" ht="108.6" customHeight="1">
      <c r="A43" s="116" t="s">
        <v>361</v>
      </c>
      <c r="B43" s="146" t="s">
        <v>191</v>
      </c>
      <c r="C43" s="116" t="s">
        <v>357</v>
      </c>
      <c r="D43" s="146" t="s">
        <v>193</v>
      </c>
      <c r="E43" s="146" t="s">
        <v>193</v>
      </c>
      <c r="F43" s="119" t="s">
        <v>67</v>
      </c>
      <c r="G43" s="187" t="s">
        <v>364</v>
      </c>
      <c r="H43" s="188" t="s">
        <v>268</v>
      </c>
      <c r="I43" s="188" t="s">
        <v>67</v>
      </c>
      <c r="J43" s="187" t="s">
        <v>364</v>
      </c>
      <c r="K43" s="188" t="s">
        <v>288</v>
      </c>
      <c r="L43" s="147"/>
    </row>
    <row r="44" spans="1:13" ht="104.25" customHeight="1">
      <c r="A44" s="116" t="s">
        <v>362</v>
      </c>
      <c r="B44" s="146" t="s">
        <v>350</v>
      </c>
      <c r="C44" s="116" t="s">
        <v>351</v>
      </c>
      <c r="D44" s="146" t="s">
        <v>354</v>
      </c>
      <c r="E44" s="146" t="s">
        <v>354</v>
      </c>
      <c r="F44" s="124" t="s">
        <v>67</v>
      </c>
      <c r="G44" s="190" t="s">
        <v>364</v>
      </c>
      <c r="H44" s="191" t="s">
        <v>268</v>
      </c>
      <c r="I44" s="191" t="s">
        <v>67</v>
      </c>
      <c r="J44" s="190" t="s">
        <v>364</v>
      </c>
      <c r="K44" s="191" t="s">
        <v>288</v>
      </c>
      <c r="L44" s="192"/>
    </row>
    <row r="45" spans="1:13" ht="13.5" customHeight="1">
      <c r="G45" s="189"/>
      <c r="J45" s="189"/>
    </row>
    <row r="46" spans="1:13" ht="13.5" customHeight="1"/>
    <row r="47" spans="1:13" ht="13.5" customHeight="1"/>
    <row r="48" spans="1:13"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13">
    <mergeCell ref="L31:L33"/>
    <mergeCell ref="F32:H32"/>
    <mergeCell ref="I32:K32"/>
    <mergeCell ref="A34:L34"/>
    <mergeCell ref="A40:L40"/>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I35:I39 F35:F39 I41:I44 F41:F44" xr:uid="{45B66F31-10F2-4813-B553-DD27DEC10C49}">
      <formula1>"Passed,Untested,Failed,Blocked"</formula1>
    </dataValidation>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9765625" defaultRowHeight="15" customHeight="1"/>
  <cols>
    <col min="1" max="1" width="14.09765625" customWidth="1"/>
    <col min="2" max="2" width="33.19921875" customWidth="1"/>
    <col min="3" max="3" width="11.69921875" customWidth="1"/>
    <col min="4" max="10" width="9.09765625" customWidth="1"/>
    <col min="11" max="11" width="13.59765625" customWidth="1"/>
    <col min="12" max="12" width="14.19921875" customWidth="1"/>
    <col min="13" max="26" width="9.09765625" customWidth="1"/>
  </cols>
  <sheetData>
    <row r="1" spans="1:26" ht="13.5" customHeight="1">
      <c r="A1" s="202" t="s">
        <v>15</v>
      </c>
      <c r="B1" s="203"/>
      <c r="C1" s="203"/>
      <c r="D1" s="203"/>
      <c r="E1" s="203"/>
      <c r="F1" s="203"/>
      <c r="G1" s="203"/>
      <c r="H1" s="203"/>
      <c r="I1" s="203"/>
      <c r="J1" s="203"/>
      <c r="K1" s="203"/>
      <c r="L1" s="203"/>
      <c r="M1" s="203"/>
      <c r="N1" s="203"/>
      <c r="O1" s="203"/>
      <c r="P1" s="203"/>
      <c r="Q1" s="12"/>
      <c r="R1" s="12"/>
      <c r="S1" s="12"/>
      <c r="T1" s="12"/>
      <c r="U1" s="12"/>
      <c r="V1" s="12"/>
      <c r="W1" s="12"/>
      <c r="X1" s="12"/>
      <c r="Y1" s="12"/>
      <c r="Z1" s="12"/>
    </row>
    <row r="2" spans="1:26" ht="13.5" customHeight="1">
      <c r="A2" s="13"/>
      <c r="B2" s="14"/>
      <c r="C2" s="14"/>
      <c r="D2" s="14"/>
      <c r="E2" s="14"/>
      <c r="F2" s="14"/>
      <c r="G2" s="14"/>
      <c r="H2" s="14"/>
      <c r="I2" s="14"/>
      <c r="J2" s="14"/>
      <c r="K2" s="14"/>
      <c r="L2" s="14"/>
      <c r="M2" s="15"/>
      <c r="N2" s="15"/>
      <c r="O2" s="15"/>
      <c r="P2" s="15"/>
      <c r="Q2" s="12"/>
      <c r="R2" s="12"/>
      <c r="S2" s="12"/>
      <c r="T2" s="12"/>
      <c r="U2" s="12"/>
      <c r="V2" s="12"/>
      <c r="W2" s="12"/>
      <c r="X2" s="12"/>
      <c r="Y2" s="12"/>
      <c r="Z2" s="12"/>
    </row>
    <row r="3" spans="1:26" ht="13.5" customHeight="1">
      <c r="A3" s="16" t="s">
        <v>1</v>
      </c>
      <c r="B3" s="204" t="s">
        <v>16</v>
      </c>
      <c r="C3" s="201"/>
      <c r="D3" s="17"/>
      <c r="E3" s="205" t="s">
        <v>17</v>
      </c>
      <c r="F3" s="200"/>
      <c r="G3" s="201"/>
      <c r="H3" s="206" t="s">
        <v>18</v>
      </c>
      <c r="I3" s="200"/>
      <c r="J3" s="200"/>
      <c r="K3" s="201"/>
      <c r="L3" s="18"/>
      <c r="M3" s="18"/>
      <c r="N3" s="18"/>
      <c r="O3" s="18"/>
      <c r="P3" s="18"/>
      <c r="Q3" s="12"/>
      <c r="R3" s="12"/>
      <c r="S3" s="12"/>
      <c r="T3" s="12"/>
      <c r="U3" s="12"/>
      <c r="V3" s="12"/>
      <c r="W3" s="12"/>
      <c r="X3" s="12"/>
      <c r="Y3" s="12"/>
      <c r="Z3" s="12"/>
    </row>
    <row r="4" spans="1:26" ht="13.5" customHeight="1">
      <c r="A4" s="16"/>
      <c r="B4" s="207"/>
      <c r="C4" s="201"/>
      <c r="D4" s="19"/>
      <c r="E4" s="205" t="s">
        <v>19</v>
      </c>
      <c r="F4" s="200"/>
      <c r="G4" s="201"/>
      <c r="H4" s="204" t="s">
        <v>20</v>
      </c>
      <c r="I4" s="200"/>
      <c r="J4" s="200"/>
      <c r="K4" s="201"/>
      <c r="L4" s="19"/>
      <c r="M4" s="18"/>
      <c r="N4" s="18"/>
      <c r="O4" s="18"/>
      <c r="P4" s="18"/>
      <c r="Q4" s="12"/>
      <c r="R4" s="12"/>
      <c r="S4" s="12"/>
      <c r="T4" s="12"/>
      <c r="U4" s="12"/>
      <c r="V4" s="12"/>
      <c r="W4" s="12"/>
      <c r="X4" s="12"/>
      <c r="Y4" s="12"/>
      <c r="Z4" s="12"/>
    </row>
    <row r="5" spans="1:26" ht="13.5" customHeight="1">
      <c r="A5" s="16"/>
      <c r="B5" s="207"/>
      <c r="C5" s="201"/>
      <c r="D5" s="19"/>
      <c r="E5" s="205" t="s">
        <v>21</v>
      </c>
      <c r="F5" s="200"/>
      <c r="G5" s="201"/>
      <c r="H5" s="214">
        <v>44114</v>
      </c>
      <c r="I5" s="200"/>
      <c r="J5" s="200"/>
      <c r="K5" s="201"/>
      <c r="L5" s="19"/>
      <c r="M5" s="18"/>
      <c r="N5" s="18"/>
      <c r="O5" s="18"/>
      <c r="P5" s="18"/>
      <c r="Q5" s="12"/>
      <c r="R5" s="12"/>
      <c r="S5" s="12"/>
      <c r="T5" s="12"/>
      <c r="U5" s="12"/>
      <c r="V5" s="12"/>
      <c r="W5" s="12"/>
      <c r="X5" s="12"/>
      <c r="Y5" s="12"/>
      <c r="Z5" s="12"/>
    </row>
    <row r="6" spans="1:26" ht="20.25" customHeight="1">
      <c r="A6" s="20" t="s">
        <v>22</v>
      </c>
      <c r="B6" s="215" t="s">
        <v>23</v>
      </c>
      <c r="C6" s="216"/>
      <c r="D6" s="216"/>
      <c r="E6" s="216"/>
      <c r="F6" s="216"/>
      <c r="G6" s="216"/>
      <c r="H6" s="216"/>
      <c r="I6" s="216"/>
      <c r="J6" s="216"/>
      <c r="K6" s="217"/>
      <c r="L6" s="21"/>
      <c r="M6" s="22"/>
      <c r="N6" s="22"/>
      <c r="O6" s="22"/>
      <c r="P6" s="22"/>
      <c r="Q6" s="12"/>
      <c r="R6" s="12"/>
      <c r="S6" s="12"/>
      <c r="T6" s="12"/>
      <c r="U6" s="12"/>
      <c r="V6" s="12"/>
      <c r="W6" s="12"/>
      <c r="X6" s="12"/>
      <c r="Y6" s="12"/>
      <c r="Z6" s="12"/>
    </row>
    <row r="7" spans="1:26" ht="20.25" customHeight="1">
      <c r="A7" s="23"/>
      <c r="B7" s="24"/>
      <c r="C7" s="213" t="s">
        <v>24</v>
      </c>
      <c r="D7" s="209"/>
      <c r="E7" s="213" t="s">
        <v>25</v>
      </c>
      <c r="F7" s="209"/>
      <c r="G7" s="213" t="s">
        <v>26</v>
      </c>
      <c r="H7" s="209"/>
      <c r="I7" s="213" t="s">
        <v>27</v>
      </c>
      <c r="J7" s="209"/>
      <c r="K7" s="213" t="s">
        <v>28</v>
      </c>
      <c r="L7" s="209"/>
      <c r="M7" s="208" t="s">
        <v>29</v>
      </c>
      <c r="N7" s="209"/>
      <c r="O7" s="212" t="s">
        <v>30</v>
      </c>
      <c r="P7" s="209"/>
      <c r="Q7" s="12"/>
      <c r="R7" s="12"/>
      <c r="S7" s="12"/>
      <c r="T7" s="12"/>
      <c r="U7" s="12"/>
      <c r="V7" s="12"/>
      <c r="W7" s="12"/>
      <c r="X7" s="12"/>
      <c r="Y7" s="12"/>
      <c r="Z7" s="12"/>
    </row>
    <row r="8" spans="1:26" ht="13.5" customHeight="1">
      <c r="A8" s="25"/>
      <c r="B8" s="26"/>
      <c r="C8" s="210"/>
      <c r="D8" s="211"/>
      <c r="E8" s="210"/>
      <c r="F8" s="211"/>
      <c r="G8" s="210"/>
      <c r="H8" s="211"/>
      <c r="I8" s="210"/>
      <c r="J8" s="211"/>
      <c r="K8" s="210"/>
      <c r="L8" s="211"/>
      <c r="M8" s="210"/>
      <c r="N8" s="211"/>
      <c r="O8" s="210"/>
      <c r="P8" s="211"/>
      <c r="Q8" s="12"/>
      <c r="R8" s="12"/>
      <c r="S8" s="12"/>
      <c r="T8" s="12"/>
      <c r="U8" s="12"/>
      <c r="V8" s="12"/>
      <c r="W8" s="12"/>
      <c r="X8" s="12"/>
      <c r="Y8" s="12"/>
      <c r="Z8" s="12"/>
    </row>
    <row r="9" spans="1:26" ht="22.5" customHeight="1">
      <c r="A9" s="27" t="s">
        <v>3</v>
      </c>
      <c r="B9" s="27" t="s">
        <v>31</v>
      </c>
      <c r="C9" s="28" t="s">
        <v>32</v>
      </c>
      <c r="D9" s="28" t="s">
        <v>33</v>
      </c>
      <c r="E9" s="28" t="s">
        <v>32</v>
      </c>
      <c r="F9" s="28" t="s">
        <v>33</v>
      </c>
      <c r="G9" s="28" t="s">
        <v>32</v>
      </c>
      <c r="H9" s="28" t="s">
        <v>33</v>
      </c>
      <c r="I9" s="27" t="s">
        <v>32</v>
      </c>
      <c r="J9" s="28" t="s">
        <v>33</v>
      </c>
      <c r="K9" s="28" t="s">
        <v>32</v>
      </c>
      <c r="L9" s="28" t="s">
        <v>33</v>
      </c>
      <c r="M9" s="28" t="s">
        <v>32</v>
      </c>
      <c r="N9" s="28" t="s">
        <v>33</v>
      </c>
      <c r="O9" s="28" t="s">
        <v>32</v>
      </c>
      <c r="P9" s="28" t="s">
        <v>33</v>
      </c>
      <c r="Q9" s="29"/>
      <c r="R9" s="29"/>
      <c r="S9" s="29"/>
      <c r="T9" s="29"/>
      <c r="U9" s="29"/>
      <c r="V9" s="29"/>
      <c r="W9" s="29"/>
      <c r="X9" s="29"/>
      <c r="Y9" s="29"/>
      <c r="Z9" s="29"/>
    </row>
    <row r="10" spans="1:26" ht="31.5" customHeight="1">
      <c r="A10" s="30">
        <v>1</v>
      </c>
      <c r="B10" s="31" t="s">
        <v>7</v>
      </c>
      <c r="C10" s="32">
        <v>15</v>
      </c>
      <c r="D10" s="32">
        <v>15</v>
      </c>
      <c r="E10" s="32">
        <v>0</v>
      </c>
      <c r="F10" s="32">
        <f>'[1]Show Bus Routes List'!C6</f>
        <v>0</v>
      </c>
      <c r="G10" s="32">
        <f>'[1]Show Bus Routes List'!D5</f>
        <v>0</v>
      </c>
      <c r="H10" s="32">
        <f>'[1]Show Bus Routes List'!D6</f>
        <v>0</v>
      </c>
      <c r="I10" s="32">
        <f>'[1]Show Bus Routes List'!E5</f>
        <v>0</v>
      </c>
      <c r="J10" s="32">
        <f>'[1]Show Bus Routes List'!E6</f>
        <v>0</v>
      </c>
      <c r="K10" s="32">
        <v>15</v>
      </c>
      <c r="L10" s="32">
        <v>15</v>
      </c>
      <c r="M10" s="33">
        <f t="shared" ref="M10:N10" si="0">ROUND(C10*100/K10,1)</f>
        <v>100</v>
      </c>
      <c r="N10" s="33">
        <f t="shared" si="0"/>
        <v>100</v>
      </c>
      <c r="O10" s="33">
        <f t="shared" ref="O10:P10" si="1">ROUND((C10+E10)*100/K10,1)</f>
        <v>100</v>
      </c>
      <c r="P10" s="34">
        <f t="shared" si="1"/>
        <v>100</v>
      </c>
      <c r="Q10" s="12"/>
      <c r="R10" s="12"/>
      <c r="S10" s="12"/>
      <c r="T10" s="12"/>
      <c r="U10" s="12"/>
      <c r="V10" s="12"/>
      <c r="W10" s="12"/>
      <c r="X10" s="12"/>
      <c r="Y10" s="12"/>
      <c r="Z10" s="12"/>
    </row>
    <row r="11" spans="1:26" ht="31.5" customHeight="1">
      <c r="A11" s="30">
        <v>2</v>
      </c>
      <c r="B11" s="31" t="s">
        <v>34</v>
      </c>
      <c r="C11" s="32"/>
      <c r="D11" s="32"/>
      <c r="E11" s="32"/>
      <c r="F11" s="32"/>
      <c r="G11" s="32"/>
      <c r="H11" s="32"/>
      <c r="I11" s="32"/>
      <c r="J11" s="32"/>
      <c r="K11" s="32"/>
      <c r="L11" s="32"/>
      <c r="M11" s="33"/>
      <c r="N11" s="33"/>
      <c r="O11" s="33"/>
      <c r="P11" s="34"/>
      <c r="Q11" s="12"/>
      <c r="R11" s="12"/>
      <c r="S11" s="12"/>
      <c r="T11" s="12"/>
      <c r="U11" s="12"/>
      <c r="V11" s="12"/>
      <c r="W11" s="12"/>
      <c r="X11" s="12"/>
      <c r="Y11" s="12"/>
      <c r="Z11" s="12"/>
    </row>
    <row r="12" spans="1:26" ht="45" customHeight="1">
      <c r="A12" s="30">
        <v>3</v>
      </c>
      <c r="B12" s="31" t="s">
        <v>35</v>
      </c>
      <c r="C12" s="32">
        <v>12</v>
      </c>
      <c r="D12" s="32">
        <v>12</v>
      </c>
      <c r="E12" s="32">
        <v>0</v>
      </c>
      <c r="F12" s="32">
        <f>'[1]Show Bus Stops List'!C6</f>
        <v>0</v>
      </c>
      <c r="G12" s="32">
        <f>'[1]Show Bus Stops List'!D5</f>
        <v>0</v>
      </c>
      <c r="H12" s="32">
        <f>'[1]Show Bus Stops List'!D6</f>
        <v>0</v>
      </c>
      <c r="I12" s="32">
        <f>'[1]Show Bus Stops List'!E5</f>
        <v>0</v>
      </c>
      <c r="J12" s="32">
        <f>'[1]Show Bus Stops List'!E6</f>
        <v>0</v>
      </c>
      <c r="K12" s="32">
        <v>12</v>
      </c>
      <c r="L12" s="32">
        <v>12</v>
      </c>
      <c r="M12" s="33">
        <f t="shared" ref="M12:N12" si="2">ROUND(C12*100/K12,1)</f>
        <v>100</v>
      </c>
      <c r="N12" s="33">
        <f t="shared" si="2"/>
        <v>100</v>
      </c>
      <c r="O12" s="33">
        <f t="shared" ref="O12:P12" si="3">ROUND((C12+E12)*100/K12,1)</f>
        <v>100</v>
      </c>
      <c r="P12" s="34">
        <f t="shared" si="3"/>
        <v>100</v>
      </c>
      <c r="Q12" s="12"/>
      <c r="R12" s="12"/>
      <c r="S12" s="12"/>
      <c r="T12" s="12"/>
      <c r="U12" s="12"/>
      <c r="V12" s="12"/>
      <c r="W12" s="12"/>
      <c r="X12" s="12"/>
      <c r="Y12" s="12"/>
      <c r="Z12" s="12"/>
    </row>
    <row r="13" spans="1:26" ht="45" customHeight="1">
      <c r="A13" s="35">
        <v>4</v>
      </c>
      <c r="B13" s="36" t="s">
        <v>36</v>
      </c>
      <c r="C13" s="32"/>
      <c r="D13" s="32"/>
      <c r="E13" s="32"/>
      <c r="F13" s="32"/>
      <c r="G13" s="32"/>
      <c r="H13" s="32"/>
      <c r="I13" s="32"/>
      <c r="J13" s="32"/>
      <c r="K13" s="32"/>
      <c r="L13" s="32"/>
      <c r="M13" s="33"/>
      <c r="N13" s="33"/>
      <c r="O13" s="33"/>
      <c r="P13" s="34"/>
      <c r="Q13" s="12"/>
      <c r="R13" s="12"/>
      <c r="S13" s="12"/>
      <c r="T13" s="12"/>
      <c r="U13" s="12"/>
      <c r="V13" s="12"/>
      <c r="W13" s="12"/>
      <c r="X13" s="12"/>
      <c r="Y13" s="12"/>
      <c r="Z13" s="12"/>
    </row>
    <row r="14" spans="1:26" ht="33.75" customHeight="1">
      <c r="A14" s="35">
        <v>5</v>
      </c>
      <c r="B14" s="36" t="s">
        <v>37</v>
      </c>
      <c r="C14" s="32">
        <v>8</v>
      </c>
      <c r="D14" s="32">
        <v>8</v>
      </c>
      <c r="E14" s="32" t="e">
        <f t="shared" ref="E14:J14" si="4">#REF!</f>
        <v>#REF!</v>
      </c>
      <c r="F14" s="32" t="e">
        <f t="shared" si="4"/>
        <v>#REF!</v>
      </c>
      <c r="G14" s="32" t="e">
        <f t="shared" si="4"/>
        <v>#REF!</v>
      </c>
      <c r="H14" s="32" t="e">
        <f t="shared" si="4"/>
        <v>#REF!</v>
      </c>
      <c r="I14" s="32" t="e">
        <f t="shared" si="4"/>
        <v>#REF!</v>
      </c>
      <c r="J14" s="32" t="e">
        <f t="shared" si="4"/>
        <v>#REF!</v>
      </c>
      <c r="K14" s="32">
        <v>4</v>
      </c>
      <c r="L14" s="32">
        <v>4</v>
      </c>
      <c r="M14" s="33">
        <f t="shared" ref="M14:N14" si="5">ROUND(C14*100/K14,1)</f>
        <v>200</v>
      </c>
      <c r="N14" s="33">
        <f t="shared" si="5"/>
        <v>200</v>
      </c>
      <c r="O14" s="33" t="e">
        <f t="shared" ref="O14:P14" si="6">ROUND((C14+E14)*100/K14,1)</f>
        <v>#REF!</v>
      </c>
      <c r="P14" s="34" t="e">
        <f t="shared" si="6"/>
        <v>#REF!</v>
      </c>
      <c r="Q14" s="12"/>
      <c r="R14" s="12"/>
      <c r="S14" s="12"/>
      <c r="T14" s="12"/>
      <c r="U14" s="12"/>
      <c r="V14" s="12"/>
      <c r="W14" s="12"/>
      <c r="X14" s="12"/>
      <c r="Y14" s="12"/>
      <c r="Z14" s="12"/>
    </row>
    <row r="15" spans="1:26" ht="33.75" customHeight="1">
      <c r="A15" s="35">
        <v>6</v>
      </c>
      <c r="B15" s="36" t="s">
        <v>13</v>
      </c>
      <c r="C15" s="32"/>
      <c r="D15" s="32"/>
      <c r="E15" s="32"/>
      <c r="F15" s="32"/>
      <c r="G15" s="32"/>
      <c r="H15" s="32"/>
      <c r="I15" s="32"/>
      <c r="J15" s="32"/>
      <c r="K15" s="32"/>
      <c r="L15" s="32"/>
      <c r="M15" s="33"/>
      <c r="N15" s="33"/>
      <c r="O15" s="33"/>
      <c r="P15" s="34"/>
      <c r="Q15" s="12"/>
      <c r="R15" s="12"/>
      <c r="S15" s="12"/>
      <c r="T15" s="12"/>
      <c r="U15" s="12"/>
      <c r="V15" s="12"/>
      <c r="W15" s="12"/>
      <c r="X15" s="12"/>
      <c r="Y15" s="12"/>
      <c r="Z15" s="12"/>
    </row>
    <row r="16" spans="1:26" ht="42" customHeight="1">
      <c r="A16" s="35">
        <v>7</v>
      </c>
      <c r="B16" s="36" t="s">
        <v>38</v>
      </c>
      <c r="C16" s="32">
        <v>15</v>
      </c>
      <c r="D16" s="32">
        <v>15</v>
      </c>
      <c r="E16" s="32">
        <v>0</v>
      </c>
      <c r="F16" s="32">
        <v>0</v>
      </c>
      <c r="G16" s="32">
        <v>0</v>
      </c>
      <c r="H16" s="32">
        <v>0</v>
      </c>
      <c r="I16" s="32">
        <v>0</v>
      </c>
      <c r="J16" s="32">
        <v>0</v>
      </c>
      <c r="K16" s="32">
        <v>15</v>
      </c>
      <c r="L16" s="32">
        <v>15</v>
      </c>
      <c r="M16" s="33">
        <f t="shared" ref="M16:M20" si="7">ROUND(C16*100/K16,1)</f>
        <v>100</v>
      </c>
      <c r="N16" s="33">
        <v>100</v>
      </c>
      <c r="O16" s="33">
        <v>100</v>
      </c>
      <c r="P16" s="34">
        <v>100</v>
      </c>
      <c r="Q16" s="12"/>
      <c r="R16" s="12"/>
      <c r="S16" s="12"/>
      <c r="T16" s="12"/>
      <c r="U16" s="12"/>
      <c r="V16" s="12"/>
      <c r="W16" s="12"/>
      <c r="X16" s="12"/>
      <c r="Y16" s="12"/>
      <c r="Z16" s="12"/>
    </row>
    <row r="17" spans="1:26" ht="33.75" customHeight="1">
      <c r="A17" s="35">
        <v>8</v>
      </c>
      <c r="B17" s="36" t="s">
        <v>39</v>
      </c>
      <c r="C17" s="32">
        <v>20</v>
      </c>
      <c r="D17" s="32">
        <v>20</v>
      </c>
      <c r="E17" s="32" t="e">
        <f t="shared" ref="E17:J17" si="8">#REF!</f>
        <v>#REF!</v>
      </c>
      <c r="F17" s="32" t="e">
        <f t="shared" si="8"/>
        <v>#REF!</v>
      </c>
      <c r="G17" s="32" t="e">
        <f t="shared" si="8"/>
        <v>#REF!</v>
      </c>
      <c r="H17" s="32" t="e">
        <f t="shared" si="8"/>
        <v>#REF!</v>
      </c>
      <c r="I17" s="32" t="e">
        <f t="shared" si="8"/>
        <v>#REF!</v>
      </c>
      <c r="J17" s="32" t="e">
        <f t="shared" si="8"/>
        <v>#REF!</v>
      </c>
      <c r="K17" s="32">
        <v>20</v>
      </c>
      <c r="L17" s="32">
        <v>20</v>
      </c>
      <c r="M17" s="33">
        <f t="shared" si="7"/>
        <v>100</v>
      </c>
      <c r="N17" s="33">
        <f t="shared" ref="N17:N20" si="9">ROUND(D17*100/L17,1)</f>
        <v>100</v>
      </c>
      <c r="O17" s="33" t="e">
        <f t="shared" ref="O17:P17" si="10">ROUND((C17+E17)*100/K17,1)</f>
        <v>#REF!</v>
      </c>
      <c r="P17" s="34" t="e">
        <f t="shared" si="10"/>
        <v>#REF!</v>
      </c>
      <c r="Q17" s="12"/>
      <c r="R17" s="12"/>
      <c r="S17" s="12"/>
      <c r="T17" s="12"/>
      <c r="U17" s="12"/>
      <c r="V17" s="12"/>
      <c r="W17" s="12"/>
      <c r="X17" s="12"/>
      <c r="Y17" s="12"/>
      <c r="Z17" s="12"/>
    </row>
    <row r="18" spans="1:26" ht="13.5" customHeight="1">
      <c r="A18" s="35">
        <v>9</v>
      </c>
      <c r="B18" s="36" t="s">
        <v>40</v>
      </c>
      <c r="C18" s="32">
        <v>27</v>
      </c>
      <c r="D18" s="32">
        <v>27</v>
      </c>
      <c r="E18" s="32" t="e">
        <f>#REF!</f>
        <v>#REF!</v>
      </c>
      <c r="F18" s="32">
        <v>0</v>
      </c>
      <c r="G18" s="32" t="e">
        <f t="shared" ref="G18:I18" si="11">#REF!</f>
        <v>#REF!</v>
      </c>
      <c r="H18" s="32" t="e">
        <f t="shared" si="11"/>
        <v>#REF!</v>
      </c>
      <c r="I18" s="32" t="e">
        <f t="shared" si="11"/>
        <v>#REF!</v>
      </c>
      <c r="J18" s="32">
        <v>0</v>
      </c>
      <c r="K18" s="32">
        <v>27</v>
      </c>
      <c r="L18" s="32">
        <v>27</v>
      </c>
      <c r="M18" s="33">
        <f t="shared" si="7"/>
        <v>100</v>
      </c>
      <c r="N18" s="33">
        <f t="shared" si="9"/>
        <v>100</v>
      </c>
      <c r="O18" s="33" t="e">
        <f t="shared" ref="O18:P18" si="12">ROUND((C18+E18)*100/K18,1)</f>
        <v>#REF!</v>
      </c>
      <c r="P18" s="34">
        <f t="shared" si="12"/>
        <v>100</v>
      </c>
      <c r="Q18" s="12"/>
      <c r="R18" s="12"/>
      <c r="S18" s="12"/>
      <c r="T18" s="12"/>
      <c r="U18" s="12"/>
      <c r="V18" s="12"/>
      <c r="W18" s="12"/>
      <c r="X18" s="12"/>
      <c r="Y18" s="12"/>
      <c r="Z18" s="12"/>
    </row>
    <row r="19" spans="1:26" ht="13.5" customHeight="1">
      <c r="A19" s="37">
        <v>10</v>
      </c>
      <c r="B19" s="38" t="s">
        <v>14</v>
      </c>
      <c r="C19" s="32">
        <v>17</v>
      </c>
      <c r="D19" s="32">
        <v>17</v>
      </c>
      <c r="E19" s="32">
        <v>0</v>
      </c>
      <c r="F19" s="32" t="e">
        <f>#REF!</f>
        <v>#REF!</v>
      </c>
      <c r="G19" s="32">
        <v>0</v>
      </c>
      <c r="H19" s="32">
        <v>0</v>
      </c>
      <c r="I19" s="32">
        <v>0</v>
      </c>
      <c r="J19" s="32" t="e">
        <f>#REF!</f>
        <v>#REF!</v>
      </c>
      <c r="K19" s="32">
        <v>17</v>
      </c>
      <c r="L19" s="32">
        <v>17</v>
      </c>
      <c r="M19" s="33">
        <f t="shared" si="7"/>
        <v>100</v>
      </c>
      <c r="N19" s="33">
        <f t="shared" si="9"/>
        <v>100</v>
      </c>
      <c r="O19" s="33">
        <f t="shared" ref="O19:P19" si="13">ROUND((C19+E19)*100/K19,1)</f>
        <v>100</v>
      </c>
      <c r="P19" s="34" t="e">
        <f t="shared" si="13"/>
        <v>#REF!</v>
      </c>
      <c r="Q19" s="39"/>
      <c r="R19" s="39"/>
      <c r="S19" s="39"/>
      <c r="T19" s="39"/>
      <c r="U19" s="39"/>
      <c r="V19" s="39"/>
      <c r="W19" s="39"/>
      <c r="X19" s="39"/>
      <c r="Y19" s="39"/>
      <c r="Z19" s="39"/>
    </row>
    <row r="20" spans="1:26" ht="13.5" customHeight="1">
      <c r="A20" s="37">
        <v>11</v>
      </c>
      <c r="B20" s="38" t="s">
        <v>41</v>
      </c>
      <c r="C20" s="32">
        <v>18</v>
      </c>
      <c r="D20" s="32">
        <v>18</v>
      </c>
      <c r="E20" s="32" t="e">
        <f>#REF!</f>
        <v>#REF!</v>
      </c>
      <c r="F20" s="32">
        <v>0</v>
      </c>
      <c r="G20" s="32" t="e">
        <f t="shared" ref="G20:I20" si="14">#REF!</f>
        <v>#REF!</v>
      </c>
      <c r="H20" s="32" t="e">
        <f t="shared" si="14"/>
        <v>#REF!</v>
      </c>
      <c r="I20" s="32" t="e">
        <f t="shared" si="14"/>
        <v>#REF!</v>
      </c>
      <c r="J20" s="32">
        <v>0</v>
      </c>
      <c r="K20" s="32">
        <v>18</v>
      </c>
      <c r="L20" s="32">
        <v>18</v>
      </c>
      <c r="M20" s="33">
        <f t="shared" si="7"/>
        <v>100</v>
      </c>
      <c r="N20" s="33">
        <f t="shared" si="9"/>
        <v>100</v>
      </c>
      <c r="O20" s="33" t="e">
        <f t="shared" ref="O20:P20" si="15">ROUND((C20+E20)*100/K20,1)</f>
        <v>#REF!</v>
      </c>
      <c r="P20" s="34">
        <f t="shared" si="15"/>
        <v>100</v>
      </c>
      <c r="Q20" s="12"/>
      <c r="R20" s="12"/>
      <c r="S20" s="12"/>
      <c r="T20" s="12"/>
      <c r="U20" s="12"/>
      <c r="V20" s="12"/>
      <c r="W20" s="12"/>
      <c r="X20" s="12"/>
      <c r="Y20" s="12"/>
      <c r="Z20" s="12"/>
    </row>
    <row r="21" spans="1:26" ht="13.5" customHeight="1">
      <c r="A21" s="40"/>
      <c r="B21" s="41" t="s">
        <v>42</v>
      </c>
      <c r="C21" s="42">
        <f t="shared" ref="C21:P21" si="16">SUM(C10:C20)</f>
        <v>132</v>
      </c>
      <c r="D21" s="42">
        <f t="shared" si="16"/>
        <v>132</v>
      </c>
      <c r="E21" s="42" t="e">
        <f t="shared" si="16"/>
        <v>#REF!</v>
      </c>
      <c r="F21" s="42" t="e">
        <f t="shared" si="16"/>
        <v>#REF!</v>
      </c>
      <c r="G21" s="42" t="e">
        <f t="shared" si="16"/>
        <v>#REF!</v>
      </c>
      <c r="H21" s="42" t="e">
        <f t="shared" si="16"/>
        <v>#REF!</v>
      </c>
      <c r="I21" s="42" t="e">
        <f t="shared" si="16"/>
        <v>#REF!</v>
      </c>
      <c r="J21" s="42" t="e">
        <f t="shared" si="16"/>
        <v>#REF!</v>
      </c>
      <c r="K21" s="42">
        <f t="shared" si="16"/>
        <v>128</v>
      </c>
      <c r="L21" s="42">
        <f t="shared" si="16"/>
        <v>128</v>
      </c>
      <c r="M21" s="42">
        <f t="shared" si="16"/>
        <v>900</v>
      </c>
      <c r="N21" s="42">
        <f t="shared" si="16"/>
        <v>900</v>
      </c>
      <c r="O21" s="42" t="e">
        <f t="shared" si="16"/>
        <v>#REF!</v>
      </c>
      <c r="P21" s="42" t="e">
        <f t="shared" si="16"/>
        <v>#REF!</v>
      </c>
      <c r="Q21" s="12"/>
      <c r="R21" s="12"/>
      <c r="S21" s="12"/>
      <c r="T21" s="12"/>
      <c r="U21" s="12"/>
      <c r="V21" s="12"/>
      <c r="W21" s="12"/>
      <c r="X21" s="12"/>
      <c r="Y21" s="12"/>
      <c r="Z21" s="12"/>
    </row>
    <row r="22" spans="1:26" ht="13.5" customHeight="1">
      <c r="A22" s="43"/>
      <c r="B22" s="44"/>
      <c r="C22" s="45" t="s">
        <v>32</v>
      </c>
      <c r="D22" s="45" t="s">
        <v>43</v>
      </c>
      <c r="E22" s="46"/>
      <c r="F22" s="47"/>
      <c r="G22" s="47"/>
      <c r="H22" s="47"/>
      <c r="I22" s="47"/>
      <c r="J22" s="47"/>
      <c r="K22" s="48"/>
      <c r="L22" s="48"/>
      <c r="M22" s="49"/>
      <c r="N22" s="49"/>
      <c r="O22" s="49"/>
      <c r="P22" s="50"/>
      <c r="Q22" s="51"/>
      <c r="R22" s="51"/>
      <c r="S22" s="51"/>
      <c r="T22" s="51"/>
      <c r="U22" s="51"/>
      <c r="V22" s="51"/>
      <c r="W22" s="51"/>
      <c r="X22" s="51"/>
      <c r="Y22" s="51"/>
      <c r="Z22" s="51"/>
    </row>
    <row r="23" spans="1:26" ht="13.5" customHeight="1">
      <c r="A23" s="1"/>
      <c r="B23" s="52" t="s">
        <v>44</v>
      </c>
      <c r="C23" s="53" t="e">
        <f t="shared" ref="C23:D23" si="17">ROUND((C21+E21)*100/K21,1)</f>
        <v>#REF!</v>
      </c>
      <c r="D23" s="54" t="e">
        <f t="shared" si="17"/>
        <v>#REF!</v>
      </c>
      <c r="E23" s="1" t="s">
        <v>45</v>
      </c>
      <c r="F23" s="55"/>
      <c r="G23" s="56"/>
      <c r="H23" s="1"/>
      <c r="I23" s="1"/>
      <c r="J23" s="1"/>
      <c r="K23" s="56"/>
      <c r="L23" s="56"/>
      <c r="M23" s="57"/>
      <c r="N23" s="57"/>
      <c r="O23" s="57"/>
      <c r="P23" s="58"/>
      <c r="Q23" s="51"/>
      <c r="R23" s="51"/>
      <c r="S23" s="51"/>
      <c r="T23" s="51"/>
      <c r="U23" s="51"/>
      <c r="V23" s="51"/>
      <c r="W23" s="51"/>
      <c r="X23" s="51"/>
      <c r="Y23" s="51"/>
      <c r="Z23" s="51"/>
    </row>
    <row r="24" spans="1:26" ht="13.5" customHeight="1">
      <c r="A24" s="59"/>
      <c r="B24" s="60" t="s">
        <v>46</v>
      </c>
      <c r="C24" s="61">
        <f t="shared" ref="C24:D24" si="18">ROUND(C21*100/K21,1)</f>
        <v>103.1</v>
      </c>
      <c r="D24" s="62">
        <f t="shared" si="18"/>
        <v>103.1</v>
      </c>
      <c r="E24" s="61" t="s">
        <v>45</v>
      </c>
      <c r="F24" s="63"/>
      <c r="G24" s="64"/>
      <c r="H24" s="59"/>
      <c r="I24" s="59"/>
      <c r="J24" s="59"/>
      <c r="K24" s="64"/>
      <c r="L24" s="64"/>
      <c r="M24" s="65"/>
      <c r="N24" s="65"/>
      <c r="O24" s="65"/>
      <c r="P24" s="66"/>
      <c r="Q24" s="51"/>
      <c r="R24" s="51"/>
      <c r="S24" s="51"/>
      <c r="T24" s="51"/>
      <c r="U24" s="51"/>
      <c r="V24" s="51"/>
      <c r="W24" s="51"/>
      <c r="X24" s="51"/>
      <c r="Y24" s="51"/>
      <c r="Z24" s="51"/>
    </row>
    <row r="25" spans="1:26"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3.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3.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3.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3.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3.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3.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3.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3.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3.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3.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3.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3.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3.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3.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3.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3.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3.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3.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3.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3.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3.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3.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3.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3.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3.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3.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3.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3.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3.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3.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3.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3.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3.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3.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3.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3.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3.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3.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3.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3.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3.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3.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3.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3.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3.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3.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3.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3.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3.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3.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3.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3.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3.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3.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3.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3.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3.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3.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3.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3.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3.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3.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3.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3.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3.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3.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3.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3.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3.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3.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3.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3.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3.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3.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3.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3.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3.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3.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3.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3.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3.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3.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3.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3.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3.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3.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3.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3.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3.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3.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3.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3.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3.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3.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3.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3.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3.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3.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3.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3.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3.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3.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3.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3.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3.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3.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3.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3.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3.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3.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3.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3.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3.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3.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3.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3.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3.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3.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3.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3.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3.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3.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3.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3.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3.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3.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3.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3.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3.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3.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3.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3.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3.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3.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3.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3.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3.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3.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3.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3.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3.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3.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3.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3.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3.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3.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3.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3.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3.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3.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3.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3.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3.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3.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3.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3.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3.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3.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3.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3.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3.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3.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3.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3.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3.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3.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3.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3.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3.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3.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3.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3.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3.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3.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3.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3.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3.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3.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3.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3.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3.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3.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3.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3.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3.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3.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3.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3.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3.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3.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3.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3.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3.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3.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3.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3.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3.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3.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3.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3.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3.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3.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3.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3.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3.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3.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3.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3.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3.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3.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3.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3.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3.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3.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3.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3.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3.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3.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3.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3.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3.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3.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3.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3.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3.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3.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3.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3.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3.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3.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3.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3.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3.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3.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3.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3.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3.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3.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3.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3.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3.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3.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3.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3.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3.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3.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3.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3.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3.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3.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3.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3.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3.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3.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3.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3.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3.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3.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3.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3.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3.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3.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3.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3.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3.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3.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3.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3.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3.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3.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3.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3.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3.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3.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3.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3.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3.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3.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3.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3.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3.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3.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3.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3.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3.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3.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3.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3.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3.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3.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3.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3.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3.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3.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3.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3.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3.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3.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3.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3.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3.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3.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3.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3.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3.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3.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3.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3.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3.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3.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3.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3.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3.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3.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3.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3.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3.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3.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3.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3.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3.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3.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3.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3.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3.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3.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3.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3.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3.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3.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3.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3.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3.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3.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3.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3.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3.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3.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3.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3.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3.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3.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3.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3.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3.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3.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3.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3.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3.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3.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3.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3.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3.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3.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3.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3.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3.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3.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3.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3.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3.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3.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3.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3.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3.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3.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3.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3.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3.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3.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3.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3.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3.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3.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3.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3.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3.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3.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3.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3.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3.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3.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3.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3.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3.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3.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3.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3.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3.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3.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3.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3.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3.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3.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3.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3.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3.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3.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3.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3.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3.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3.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3.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3.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3.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3.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3.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3.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3.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3.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3.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3.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3.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3.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3.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3.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3.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3.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18">
    <mergeCell ref="M7:N8"/>
    <mergeCell ref="O7:P8"/>
    <mergeCell ref="E4:G4"/>
    <mergeCell ref="E5:G5"/>
    <mergeCell ref="C7:D8"/>
    <mergeCell ref="E7:F8"/>
    <mergeCell ref="G7:H8"/>
    <mergeCell ref="I7:J8"/>
    <mergeCell ref="K7:L8"/>
    <mergeCell ref="H5:K5"/>
    <mergeCell ref="B6:K6"/>
    <mergeCell ref="B5:C5"/>
    <mergeCell ref="A1:P1"/>
    <mergeCell ref="B3:C3"/>
    <mergeCell ref="E3:G3"/>
    <mergeCell ref="H3:K3"/>
    <mergeCell ref="B4:C4"/>
    <mergeCell ref="H4:K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A3D4-89F9-4419-9D52-92E581BE48AE}">
  <dimension ref="A1:Z999"/>
  <sheetViews>
    <sheetView topLeftCell="A6" zoomScale="70" zoomScaleNormal="70" workbookViewId="0">
      <selection activeCell="F6" sqref="F6"/>
    </sheetView>
  </sheetViews>
  <sheetFormatPr defaultColWidth="12.59765625" defaultRowHeight="15" customHeight="1"/>
  <cols>
    <col min="1" max="1" width="23.3984375" style="105" customWidth="1"/>
    <col min="2" max="2" width="21.59765625" style="105" customWidth="1"/>
    <col min="3" max="3" width="24.59765625" style="105" customWidth="1"/>
    <col min="4" max="4" width="22.09765625" style="105" customWidth="1"/>
    <col min="5" max="5" width="29.8984375" style="105" customWidth="1"/>
    <col min="6" max="6" width="34.69921875" style="105" customWidth="1"/>
    <col min="7" max="7" width="13.8984375" style="105" customWidth="1"/>
    <col min="8" max="8" width="18.19921875" style="105" customWidth="1"/>
    <col min="9" max="9" width="18.5" style="105" customWidth="1"/>
    <col min="10" max="10" width="13.8984375" style="105" customWidth="1"/>
    <col min="11" max="11" width="18.19921875" style="105" customWidth="1"/>
    <col min="12" max="12" width="17.5" style="105" customWidth="1"/>
    <col min="13" max="13" width="11.09765625" style="105" customWidth="1"/>
    <col min="14" max="26" width="9.09765625" style="105" customWidth="1"/>
    <col min="27" max="16384" width="12.59765625" style="105"/>
  </cols>
  <sheetData>
    <row r="1" spans="1:26" ht="15.75" customHeight="1">
      <c r="A1" s="101" t="s">
        <v>47</v>
      </c>
      <c r="B1" s="218" t="s">
        <v>48</v>
      </c>
      <c r="C1" s="219"/>
      <c r="D1" s="219"/>
      <c r="E1" s="219"/>
      <c r="F1" s="220"/>
      <c r="G1" s="102"/>
      <c r="H1" s="103"/>
      <c r="I1" s="104"/>
      <c r="J1" s="102"/>
      <c r="K1" s="104"/>
      <c r="L1" s="104"/>
      <c r="M1" s="104"/>
      <c r="N1" s="104"/>
      <c r="O1" s="104"/>
      <c r="P1" s="104"/>
      <c r="Q1" s="104"/>
      <c r="R1" s="104"/>
      <c r="S1" s="104"/>
      <c r="T1" s="104"/>
      <c r="U1" s="104"/>
      <c r="V1" s="104"/>
      <c r="W1" s="104"/>
      <c r="X1" s="104"/>
      <c r="Y1" s="104"/>
      <c r="Z1" s="104"/>
    </row>
    <row r="2" spans="1:26" ht="16.5" customHeight="1">
      <c r="A2" s="101" t="s">
        <v>49</v>
      </c>
      <c r="B2" s="221" t="s">
        <v>7</v>
      </c>
      <c r="C2" s="219"/>
      <c r="D2" s="219"/>
      <c r="E2" s="219"/>
      <c r="F2" s="220"/>
      <c r="G2" s="102"/>
      <c r="H2" s="103"/>
      <c r="I2" s="104"/>
      <c r="J2" s="102"/>
      <c r="K2" s="104"/>
      <c r="L2" s="104"/>
      <c r="M2" s="104"/>
      <c r="N2" s="104"/>
      <c r="O2" s="104"/>
      <c r="P2" s="104"/>
      <c r="Q2" s="104"/>
      <c r="R2" s="104"/>
      <c r="S2" s="104"/>
      <c r="T2" s="104"/>
      <c r="U2" s="104"/>
      <c r="V2" s="104"/>
      <c r="W2" s="104"/>
      <c r="X2" s="104"/>
      <c r="Y2" s="104"/>
      <c r="Z2" s="104"/>
    </row>
    <row r="3" spans="1:26" ht="16.5" customHeight="1">
      <c r="A3" s="106"/>
      <c r="B3" s="107" t="s">
        <v>24</v>
      </c>
      <c r="C3" s="107" t="s">
        <v>25</v>
      </c>
      <c r="D3" s="107" t="s">
        <v>50</v>
      </c>
      <c r="E3" s="107" t="s">
        <v>51</v>
      </c>
      <c r="F3" s="107" t="s">
        <v>52</v>
      </c>
      <c r="G3" s="102"/>
      <c r="H3" s="103"/>
      <c r="I3" s="104"/>
      <c r="J3" s="102"/>
      <c r="K3" s="104"/>
      <c r="L3" s="104"/>
      <c r="M3" s="104"/>
      <c r="N3" s="104"/>
      <c r="O3" s="104"/>
      <c r="P3" s="104"/>
      <c r="Q3" s="104"/>
      <c r="R3" s="104"/>
      <c r="S3" s="104"/>
      <c r="T3" s="104"/>
      <c r="U3" s="104"/>
      <c r="V3" s="104"/>
      <c r="W3" s="104"/>
      <c r="X3" s="104"/>
      <c r="Y3" s="104"/>
      <c r="Z3" s="104"/>
    </row>
    <row r="4" spans="1:26" ht="16.5" customHeight="1">
      <c r="A4" s="108" t="s">
        <v>53</v>
      </c>
      <c r="B4" s="109">
        <v>8</v>
      </c>
      <c r="C4" s="109">
        <v>0</v>
      </c>
      <c r="D4" s="106">
        <f>COUNTIF(G11:G18,"Untested")</f>
        <v>0</v>
      </c>
      <c r="E4" s="110">
        <f>COUNTIF(G11:G18,"Blocked")</f>
        <v>0</v>
      </c>
      <c r="F4" s="106">
        <v>8</v>
      </c>
      <c r="G4" s="102"/>
      <c r="H4" s="103"/>
      <c r="I4" s="104"/>
      <c r="J4" s="102"/>
      <c r="K4" s="104"/>
      <c r="L4" s="104"/>
      <c r="M4" s="104"/>
      <c r="N4" s="104"/>
      <c r="O4" s="104"/>
      <c r="P4" s="104"/>
      <c r="Q4" s="104"/>
      <c r="R4" s="104"/>
      <c r="S4" s="104"/>
      <c r="T4" s="104"/>
      <c r="U4" s="104"/>
      <c r="V4" s="104"/>
      <c r="W4" s="104"/>
      <c r="X4" s="104"/>
      <c r="Y4" s="104"/>
      <c r="Z4" s="104"/>
    </row>
    <row r="5" spans="1:26" ht="16.5" customHeight="1">
      <c r="A5" s="108" t="s">
        <v>54</v>
      </c>
      <c r="B5" s="109">
        <v>8</v>
      </c>
      <c r="C5" s="109">
        <v>0</v>
      </c>
      <c r="D5" s="106">
        <f>COUNTIF(J11:J18,"Untested")</f>
        <v>0</v>
      </c>
      <c r="E5" s="110">
        <f>COUNTIF(J11:J18,"Blocked")</f>
        <v>0</v>
      </c>
      <c r="F5" s="106">
        <v>8</v>
      </c>
      <c r="G5" s="102"/>
      <c r="H5" s="103"/>
      <c r="I5" s="104"/>
      <c r="J5" s="102"/>
      <c r="K5" s="104"/>
      <c r="L5" s="104"/>
      <c r="M5" s="104"/>
      <c r="N5" s="104"/>
      <c r="O5" s="104"/>
      <c r="P5" s="104"/>
      <c r="Q5" s="104"/>
      <c r="R5" s="104"/>
      <c r="S5" s="104"/>
      <c r="T5" s="104"/>
      <c r="U5" s="104"/>
      <c r="V5" s="104"/>
      <c r="W5" s="104"/>
      <c r="X5" s="104"/>
      <c r="Y5" s="104"/>
      <c r="Z5" s="104"/>
    </row>
    <row r="6" spans="1:26" ht="409.5" customHeight="1">
      <c r="A6" s="111"/>
      <c r="B6" s="112"/>
      <c r="C6" s="104"/>
      <c r="D6" s="104"/>
      <c r="E6" s="113"/>
      <c r="F6" s="104"/>
      <c r="G6" s="102"/>
      <c r="H6" s="103"/>
      <c r="I6" s="104"/>
      <c r="J6" s="102"/>
      <c r="K6" s="104"/>
      <c r="L6" s="104"/>
      <c r="M6" s="104"/>
      <c r="N6" s="104"/>
      <c r="O6" s="104"/>
      <c r="P6" s="104"/>
      <c r="Q6" s="104"/>
      <c r="R6" s="104"/>
      <c r="S6" s="104"/>
      <c r="T6" s="104"/>
      <c r="U6" s="104"/>
      <c r="V6" s="104"/>
      <c r="W6" s="104"/>
      <c r="X6" s="104"/>
      <c r="Y6" s="104"/>
      <c r="Z6" s="104"/>
    </row>
    <row r="7" spans="1:26" ht="16.5" customHeight="1">
      <c r="A7" s="222" t="s">
        <v>55</v>
      </c>
      <c r="B7" s="222" t="s">
        <v>6</v>
      </c>
      <c r="C7" s="222" t="s">
        <v>56</v>
      </c>
      <c r="D7" s="222" t="s">
        <v>57</v>
      </c>
      <c r="E7" s="222" t="s">
        <v>58</v>
      </c>
      <c r="F7" s="222" t="s">
        <v>59</v>
      </c>
      <c r="G7" s="227" t="s">
        <v>60</v>
      </c>
      <c r="H7" s="219"/>
      <c r="I7" s="220"/>
      <c r="J7" s="227" t="s">
        <v>60</v>
      </c>
      <c r="K7" s="219"/>
      <c r="L7" s="220"/>
      <c r="M7" s="222" t="s">
        <v>61</v>
      </c>
      <c r="N7" s="104"/>
      <c r="O7" s="104"/>
      <c r="P7" s="104"/>
      <c r="Q7" s="104"/>
      <c r="R7" s="104"/>
      <c r="S7" s="104"/>
      <c r="T7" s="104"/>
      <c r="U7" s="104"/>
      <c r="V7" s="104"/>
      <c r="W7" s="104"/>
      <c r="X7" s="104"/>
      <c r="Y7" s="104"/>
      <c r="Z7" s="104"/>
    </row>
    <row r="8" spans="1:26" ht="16.5" customHeight="1">
      <c r="A8" s="223"/>
      <c r="B8" s="223"/>
      <c r="C8" s="223"/>
      <c r="D8" s="223"/>
      <c r="E8" s="223"/>
      <c r="F8" s="223"/>
      <c r="G8" s="227" t="s">
        <v>32</v>
      </c>
      <c r="H8" s="219"/>
      <c r="I8" s="220"/>
      <c r="J8" s="227" t="s">
        <v>33</v>
      </c>
      <c r="K8" s="219"/>
      <c r="L8" s="220"/>
      <c r="M8" s="223"/>
      <c r="N8" s="104"/>
      <c r="O8" s="104"/>
      <c r="P8" s="104"/>
      <c r="Q8" s="104"/>
      <c r="R8" s="104"/>
      <c r="S8" s="104"/>
      <c r="T8" s="104"/>
      <c r="U8" s="104"/>
      <c r="V8" s="104"/>
      <c r="W8" s="104"/>
      <c r="X8" s="104"/>
      <c r="Y8" s="104"/>
      <c r="Z8" s="104"/>
    </row>
    <row r="9" spans="1:26" ht="16.5" customHeight="1">
      <c r="A9" s="224"/>
      <c r="B9" s="224"/>
      <c r="C9" s="224"/>
      <c r="D9" s="224"/>
      <c r="E9" s="224"/>
      <c r="F9" s="224"/>
      <c r="G9" s="114" t="s">
        <v>62</v>
      </c>
      <c r="H9" s="115" t="s">
        <v>63</v>
      </c>
      <c r="I9" s="107" t="s">
        <v>64</v>
      </c>
      <c r="J9" s="114" t="s">
        <v>62</v>
      </c>
      <c r="K9" s="115" t="s">
        <v>63</v>
      </c>
      <c r="L9" s="107" t="s">
        <v>64</v>
      </c>
      <c r="M9" s="224"/>
      <c r="N9" s="104"/>
      <c r="O9" s="104"/>
      <c r="P9" s="104"/>
      <c r="Q9" s="104"/>
      <c r="R9" s="104"/>
      <c r="S9" s="104"/>
      <c r="T9" s="104"/>
      <c r="U9" s="104"/>
      <c r="V9" s="104"/>
      <c r="W9" s="104"/>
      <c r="X9" s="104"/>
      <c r="Y9" s="104"/>
      <c r="Z9" s="104"/>
    </row>
    <row r="10" spans="1:26" ht="25.5" customHeight="1">
      <c r="A10" s="228" t="s">
        <v>65</v>
      </c>
      <c r="B10" s="219"/>
      <c r="C10" s="219"/>
      <c r="D10" s="219"/>
      <c r="E10" s="219"/>
      <c r="F10" s="219"/>
      <c r="G10" s="219"/>
      <c r="H10" s="219"/>
      <c r="I10" s="219"/>
      <c r="J10" s="219"/>
      <c r="K10" s="219"/>
      <c r="L10" s="229"/>
      <c r="M10" s="220"/>
      <c r="N10" s="104"/>
      <c r="O10" s="104"/>
      <c r="P10" s="104"/>
      <c r="Q10" s="104"/>
      <c r="R10" s="104"/>
      <c r="S10" s="104"/>
      <c r="T10" s="104"/>
      <c r="U10" s="104"/>
      <c r="V10" s="104"/>
      <c r="W10" s="104"/>
      <c r="X10" s="104"/>
      <c r="Y10" s="104"/>
      <c r="Z10" s="104"/>
    </row>
    <row r="11" spans="1:26" ht="46.5" customHeight="1">
      <c r="A11" s="116" t="s">
        <v>66</v>
      </c>
      <c r="B11" s="116" t="s">
        <v>157</v>
      </c>
      <c r="C11" s="117"/>
      <c r="D11" s="117"/>
      <c r="E11" s="118" t="s">
        <v>69</v>
      </c>
      <c r="F11" s="118" t="s">
        <v>158</v>
      </c>
      <c r="G11" s="119" t="s">
        <v>67</v>
      </c>
      <c r="H11" s="120" t="s">
        <v>265</v>
      </c>
      <c r="I11" s="121" t="s">
        <v>159</v>
      </c>
      <c r="J11" s="119" t="s">
        <v>67</v>
      </c>
      <c r="K11" s="120" t="s">
        <v>265</v>
      </c>
      <c r="L11" s="122" t="s">
        <v>264</v>
      </c>
      <c r="M11" s="123"/>
      <c r="N11" s="104"/>
      <c r="O11" s="104"/>
      <c r="P11" s="104"/>
      <c r="Q11" s="104"/>
      <c r="R11" s="104"/>
      <c r="S11" s="104"/>
      <c r="T11" s="104"/>
      <c r="U11" s="104"/>
      <c r="V11" s="104"/>
      <c r="W11" s="104"/>
      <c r="X11" s="104"/>
      <c r="Y11" s="104"/>
      <c r="Z11" s="104"/>
    </row>
    <row r="12" spans="1:26" ht="43.5" customHeight="1">
      <c r="A12" s="116" t="s">
        <v>68</v>
      </c>
      <c r="B12" s="116" t="s">
        <v>70</v>
      </c>
      <c r="C12" s="117"/>
      <c r="D12" s="117"/>
      <c r="E12" s="118" t="s">
        <v>69</v>
      </c>
      <c r="F12" s="118" t="s">
        <v>69</v>
      </c>
      <c r="G12" s="124" t="s">
        <v>67</v>
      </c>
      <c r="H12" s="120" t="s">
        <v>265</v>
      </c>
      <c r="I12" s="121" t="s">
        <v>159</v>
      </c>
      <c r="J12" s="125" t="s">
        <v>67</v>
      </c>
      <c r="K12" s="120" t="s">
        <v>265</v>
      </c>
      <c r="L12" s="122" t="s">
        <v>264</v>
      </c>
      <c r="M12" s="123"/>
      <c r="N12" s="104"/>
      <c r="O12" s="104"/>
      <c r="P12" s="104"/>
      <c r="Q12" s="104"/>
      <c r="R12" s="104"/>
      <c r="S12" s="104"/>
      <c r="T12" s="104"/>
      <c r="U12" s="104"/>
      <c r="V12" s="104"/>
      <c r="W12" s="104"/>
      <c r="X12" s="104"/>
      <c r="Y12" s="104"/>
      <c r="Z12" s="104"/>
    </row>
    <row r="13" spans="1:26" ht="39" customHeight="1">
      <c r="A13" s="116" t="s">
        <v>160</v>
      </c>
      <c r="B13" s="116" t="s">
        <v>71</v>
      </c>
      <c r="C13" s="117"/>
      <c r="D13" s="117"/>
      <c r="E13" s="118" t="s">
        <v>72</v>
      </c>
      <c r="F13" s="118" t="s">
        <v>69</v>
      </c>
      <c r="G13" s="124" t="s">
        <v>67</v>
      </c>
      <c r="H13" s="184" t="s">
        <v>265</v>
      </c>
      <c r="I13" s="134" t="s">
        <v>159</v>
      </c>
      <c r="J13" s="125" t="s">
        <v>67</v>
      </c>
      <c r="K13" s="120" t="s">
        <v>265</v>
      </c>
      <c r="L13" s="122" t="s">
        <v>264</v>
      </c>
      <c r="M13" s="123"/>
      <c r="N13" s="104"/>
      <c r="O13" s="104"/>
      <c r="P13" s="104"/>
      <c r="Q13" s="104"/>
      <c r="R13" s="104"/>
      <c r="S13" s="104"/>
      <c r="T13" s="104"/>
      <c r="U13" s="104"/>
      <c r="V13" s="104"/>
      <c r="W13" s="104"/>
      <c r="X13" s="104"/>
      <c r="Y13" s="104"/>
      <c r="Z13" s="104"/>
    </row>
    <row r="14" spans="1:26" ht="39" customHeight="1">
      <c r="A14" s="225" t="s">
        <v>73</v>
      </c>
      <c r="B14" s="219"/>
      <c r="C14" s="219"/>
      <c r="D14" s="219"/>
      <c r="E14" s="219"/>
      <c r="F14" s="219"/>
      <c r="G14" s="219"/>
      <c r="H14" s="226"/>
      <c r="I14" s="226"/>
      <c r="J14" s="219"/>
      <c r="K14" s="219"/>
      <c r="L14" s="226"/>
      <c r="M14" s="220"/>
      <c r="N14" s="104"/>
      <c r="O14" s="104"/>
      <c r="P14" s="104"/>
      <c r="Q14" s="104"/>
      <c r="R14" s="104"/>
      <c r="S14" s="104"/>
      <c r="T14" s="104"/>
      <c r="U14" s="104"/>
      <c r="V14" s="104"/>
      <c r="W14" s="104"/>
      <c r="X14" s="104"/>
      <c r="Y14" s="104"/>
      <c r="Z14" s="104"/>
    </row>
    <row r="15" spans="1:26" ht="107.4" customHeight="1">
      <c r="A15" s="116" t="s">
        <v>74</v>
      </c>
      <c r="B15" s="126" t="s">
        <v>161</v>
      </c>
      <c r="C15" s="126" t="s">
        <v>162</v>
      </c>
      <c r="D15" s="127" t="s">
        <v>75</v>
      </c>
      <c r="E15" s="128" t="s">
        <v>163</v>
      </c>
      <c r="F15" s="128" t="s">
        <v>163</v>
      </c>
      <c r="G15" s="129" t="s">
        <v>67</v>
      </c>
      <c r="H15" s="185" t="s">
        <v>265</v>
      </c>
      <c r="I15" s="130" t="s">
        <v>159</v>
      </c>
      <c r="J15" s="131" t="s">
        <v>67</v>
      </c>
      <c r="K15" s="185" t="s">
        <v>265</v>
      </c>
      <c r="L15" s="130" t="s">
        <v>264</v>
      </c>
      <c r="M15" s="132"/>
      <c r="N15" s="104"/>
      <c r="O15" s="104"/>
      <c r="P15" s="104"/>
      <c r="Q15" s="104"/>
      <c r="R15" s="104"/>
      <c r="S15" s="104"/>
      <c r="T15" s="104"/>
      <c r="U15" s="104"/>
      <c r="V15" s="104"/>
      <c r="W15" s="104"/>
      <c r="X15" s="104"/>
      <c r="Y15" s="104"/>
      <c r="Z15" s="104"/>
    </row>
    <row r="16" spans="1:26" ht="87" customHeight="1">
      <c r="A16" s="116" t="s">
        <v>76</v>
      </c>
      <c r="B16" s="126" t="s">
        <v>78</v>
      </c>
      <c r="C16" s="126" t="s">
        <v>164</v>
      </c>
      <c r="D16" s="127" t="s">
        <v>75</v>
      </c>
      <c r="E16" s="128" t="s">
        <v>79</v>
      </c>
      <c r="F16" s="128" t="s">
        <v>79</v>
      </c>
      <c r="G16" s="129" t="s">
        <v>67</v>
      </c>
      <c r="H16" s="185" t="s">
        <v>265</v>
      </c>
      <c r="I16" s="130" t="s">
        <v>159</v>
      </c>
      <c r="J16" s="131" t="s">
        <v>67</v>
      </c>
      <c r="K16" s="185" t="s">
        <v>265</v>
      </c>
      <c r="L16" s="130" t="s">
        <v>264</v>
      </c>
      <c r="M16" s="132"/>
      <c r="N16" s="104"/>
      <c r="O16" s="104"/>
      <c r="P16" s="104"/>
      <c r="Q16" s="104"/>
      <c r="R16" s="104"/>
      <c r="S16" s="104"/>
      <c r="T16" s="104"/>
      <c r="U16" s="104"/>
      <c r="V16" s="104"/>
      <c r="W16" s="104"/>
      <c r="X16" s="104"/>
      <c r="Y16" s="104"/>
      <c r="Z16" s="104"/>
    </row>
    <row r="17" spans="1:26" ht="87" customHeight="1">
      <c r="A17" s="116" t="s">
        <v>77</v>
      </c>
      <c r="B17" s="126" t="s">
        <v>165</v>
      </c>
      <c r="C17" s="126" t="s">
        <v>166</v>
      </c>
      <c r="D17" s="127" t="s">
        <v>75</v>
      </c>
      <c r="E17" s="128" t="s">
        <v>167</v>
      </c>
      <c r="F17" s="128" t="s">
        <v>167</v>
      </c>
      <c r="G17" s="129" t="s">
        <v>67</v>
      </c>
      <c r="H17" s="185" t="s">
        <v>265</v>
      </c>
      <c r="I17" s="130" t="s">
        <v>159</v>
      </c>
      <c r="J17" s="131" t="s">
        <v>67</v>
      </c>
      <c r="K17" s="185" t="s">
        <v>265</v>
      </c>
      <c r="L17" s="130" t="s">
        <v>264</v>
      </c>
      <c r="M17" s="132"/>
      <c r="N17" s="104"/>
      <c r="O17" s="104"/>
      <c r="P17" s="104"/>
      <c r="Q17" s="104"/>
      <c r="R17" s="104"/>
      <c r="S17" s="104"/>
      <c r="T17" s="104"/>
      <c r="U17" s="104"/>
      <c r="V17" s="104"/>
      <c r="W17" s="104"/>
      <c r="X17" s="104"/>
      <c r="Y17" s="104"/>
      <c r="Z17" s="104"/>
    </row>
    <row r="18" spans="1:26" ht="87" customHeight="1">
      <c r="A18" s="116" t="s">
        <v>80</v>
      </c>
      <c r="B18" s="126" t="s">
        <v>168</v>
      </c>
      <c r="C18" s="126" t="s">
        <v>169</v>
      </c>
      <c r="D18" s="127" t="s">
        <v>75</v>
      </c>
      <c r="E18" s="128" t="s">
        <v>170</v>
      </c>
      <c r="F18" s="128" t="s">
        <v>170</v>
      </c>
      <c r="G18" s="129" t="s">
        <v>67</v>
      </c>
      <c r="H18" s="185" t="s">
        <v>265</v>
      </c>
      <c r="I18" s="130" t="s">
        <v>159</v>
      </c>
      <c r="J18" s="131" t="s">
        <v>67</v>
      </c>
      <c r="K18" s="185" t="s">
        <v>265</v>
      </c>
      <c r="L18" s="130" t="s">
        <v>264</v>
      </c>
      <c r="M18" s="132"/>
      <c r="N18" s="104"/>
      <c r="O18" s="104"/>
      <c r="P18" s="104"/>
      <c r="Q18" s="104"/>
      <c r="R18" s="104"/>
      <c r="S18" s="104"/>
      <c r="T18" s="104"/>
      <c r="U18" s="104"/>
      <c r="V18" s="104"/>
      <c r="W18" s="104"/>
      <c r="X18" s="104"/>
      <c r="Y18" s="104"/>
      <c r="Z18" s="104"/>
    </row>
    <row r="19" spans="1:26" ht="87" customHeight="1">
      <c r="A19" s="116" t="s">
        <v>81</v>
      </c>
      <c r="B19" s="126" t="s">
        <v>82</v>
      </c>
      <c r="C19" s="116" t="s">
        <v>171</v>
      </c>
      <c r="D19" s="127" t="s">
        <v>75</v>
      </c>
      <c r="E19" s="128" t="s">
        <v>83</v>
      </c>
      <c r="F19" s="128" t="s">
        <v>83</v>
      </c>
      <c r="G19" s="129" t="s">
        <v>67</v>
      </c>
      <c r="H19" s="186" t="s">
        <v>265</v>
      </c>
      <c r="I19" s="130" t="s">
        <v>159</v>
      </c>
      <c r="J19" s="131" t="s">
        <v>67</v>
      </c>
      <c r="K19" s="186" t="s">
        <v>265</v>
      </c>
      <c r="L19" s="130" t="s">
        <v>264</v>
      </c>
      <c r="M19" s="133"/>
      <c r="N19" s="104"/>
      <c r="O19" s="104"/>
      <c r="P19" s="104"/>
      <c r="Q19" s="104"/>
      <c r="R19" s="104"/>
      <c r="S19" s="104"/>
      <c r="T19" s="104"/>
      <c r="U19" s="104"/>
      <c r="V19" s="104"/>
      <c r="W19" s="104"/>
      <c r="X19" s="104"/>
      <c r="Y19" s="104"/>
      <c r="Z19" s="104"/>
    </row>
    <row r="20" spans="1:26" ht="16.5" customHeight="1">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spans="1:26" ht="16.5" customHeight="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6.5" customHeight="1">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spans="1:26" ht="16.5" customHeight="1">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spans="1:26" ht="16.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6.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16.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spans="1:26" ht="16.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6.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26" ht="16.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6.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6.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26" ht="16.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6.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ht="16.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6.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6.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6.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6.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6.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6.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6.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6.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6.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6.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6.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6.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6.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6.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6.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6.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6.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6.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6.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6.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6.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6.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6.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6.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6.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6.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6.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6.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6.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6.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6.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6.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6.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6.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6.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6.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6.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6.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6.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6.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6.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6.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6.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6.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6.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6.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6.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6.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6.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6.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6.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6.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6.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6.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6.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6.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6.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6.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6.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6.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6.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6.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6.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6.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6.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6.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6.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6.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6.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6.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6.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6.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6.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6.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6.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6.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6.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6.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6.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6.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6.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6.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6.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6.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6.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6.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6.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6.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6.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6.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6.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6.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6.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6.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6.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6.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6.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6.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6.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6.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6.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6.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6.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6.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6.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6.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6.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6.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6.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6.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6.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6.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6.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6.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6.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6.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6.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6.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6.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6.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6.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6.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6.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6.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6.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6.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6.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6.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6.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6.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6.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6.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6.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6.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6.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6.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6.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6.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6.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6.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6.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6.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6.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6.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6.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6.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6.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6.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6.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6.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6.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6.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6.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6.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6.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6.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6.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6.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6.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6.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6.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6.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6.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6.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6.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6.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6.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6.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6.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6.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6.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6.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6.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6.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6.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6.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6.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6.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6.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6.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6.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6.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6.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6.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6.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6.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6.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6.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6.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6.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6.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6.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6.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6.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6.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6.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6.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6.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6.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6.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6.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6.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6.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6.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6.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6.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6.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6.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6.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6.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6.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6.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6.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6.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6.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6.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6.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6.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6.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6.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6.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6.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6.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6.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6.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6.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6.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6.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6.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6.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6.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6.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6.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6.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6.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6.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6.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6.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6.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6.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6.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6.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6.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6.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6.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6.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6.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6.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6.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6.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6.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6.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6.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6.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6.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6.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6.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6.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6.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6.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6.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6.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6.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6.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6.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6.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6.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6.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6.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6.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6.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6.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6.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6.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6.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6.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6.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6.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6.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6.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6.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6.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6.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6.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6.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6.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6.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6.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6.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6.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6.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6.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6.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6.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6.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6.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6.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6.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6.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6.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6.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6.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6.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6.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6.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6.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6.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6.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6.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6.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6.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6.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6.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6.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6.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6.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6.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6.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6.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6.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6.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6.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6.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6.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6.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6.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6.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6.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6.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6.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6.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6.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6.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6.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6.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6.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6.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6.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6.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6.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6.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6.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6.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6.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6.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6.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6.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6.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6.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6.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6.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6.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6.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6.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6.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6.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6.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6.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6.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6.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6.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6.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6.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6.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6.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6.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6.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6.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6.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6.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6.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6.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6.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6.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6.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6.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6.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6.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6.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6.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6.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6.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6.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6.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6.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6.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6.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6.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6.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6.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6.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6.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6.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6.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6.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6.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6.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6.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6.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6.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6.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6.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6.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6.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6.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6.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6.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6.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6.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6.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6.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6.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6.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6.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6.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6.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6.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6.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6.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6.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6.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6.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6.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6.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6.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6.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6.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6.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6.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6.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6.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6.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6.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6.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6.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6.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6.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6.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6.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6.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6.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6.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6.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6.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6.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6.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6.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6.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6.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6.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6.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6.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6.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6.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6.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6.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6.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6.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6.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6.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6.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6.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6.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6.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6.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6.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6.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6.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6.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6.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6.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6.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6.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6.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6.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6.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6.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6.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6.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6.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6.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6.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6.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6.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6.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6.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6.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6.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6.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6.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6.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6.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6.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6.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6.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6.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6.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6.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6.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6.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6.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6.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6.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6.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6.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6.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6.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6.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6.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6.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6.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6.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6.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6.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6.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6.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6.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6.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6.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6.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6.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6.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6.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6.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6.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6.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6.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6.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6.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6.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6.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6.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6.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6.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6.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6.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6.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6.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6.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6.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6.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6.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6.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6.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6.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6.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6.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6.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6.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6.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6.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6.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6.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6.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6.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6.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6.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6.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6.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6.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6.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6.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6.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6.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6.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6.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6.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6.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6.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6.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6.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6.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6.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6.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6.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6.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6.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6.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6.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6.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6.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6.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6.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6.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6.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6.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6.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6.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6.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6.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6.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6.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6.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6.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6.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6.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6.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6.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6.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6.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6.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6.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6.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6.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6.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6.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6.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6.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6.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6.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6.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6.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6.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6.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6.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6.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6.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6.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6.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6.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6.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6.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6.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6.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6.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6.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6.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6.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6.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6.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6.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6.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6.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6.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6.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6.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6.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6.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6.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6.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6.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6.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6.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6.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6.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6.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6.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6.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6.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6.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6.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6.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6.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6.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6.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6.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6.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6.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6.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6.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6.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6.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6.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6.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6.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6.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6.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6.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6.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6.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6.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6.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6.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6.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6.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6.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6.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6.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6.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6.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6.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6.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6.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6.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6.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6.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6.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6.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6.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6.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6.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6.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6.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6.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6.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6.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6.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6.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6.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6.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6.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6.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6.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6.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6.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6.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6.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6.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6.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6.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6.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6.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6.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6.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6.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6.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6.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6.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6.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6.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6.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6.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6.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6.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6.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6.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6.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6.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6.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6.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6.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6.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6.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6.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6.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6.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6.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6.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6.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6.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6.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6.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6.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6.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6.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6.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6.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6.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6.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6.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6.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6.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6.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6.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6.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6.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6.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6.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6.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6.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6.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6.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6.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6.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6.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6.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6.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6.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6.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6.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6.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6.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6.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6.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6.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6.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6.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6.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6.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6.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6.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6.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6.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6.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6.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6.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6.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6.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6.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6.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6.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6.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6.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6.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6.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6.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6.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6.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6.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6.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6.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6.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6.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6.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6.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6.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6.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6.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6.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6.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6.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6.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6.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6.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6.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6.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6.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6.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6.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6.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6.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6.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6.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6.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6.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6.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6.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6.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6.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6.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6.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6.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6.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6.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6.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6.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6.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6.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6.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6.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6.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6.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6.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6.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6.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6.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6.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6.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6.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6.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6.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6.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6.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6.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6.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6.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6.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6.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6.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6.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6.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6.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6.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6.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6.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6.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6.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6.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6.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6.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6.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6.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6.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6.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6.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6.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6.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6.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6.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6.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6.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6.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6.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6.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6.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6.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6.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6.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6.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6.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6.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6.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6.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6.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6.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6.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6.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6.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6.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6.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6.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6.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6.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6.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6.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6.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6.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6.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6.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6.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6.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6.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6.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6.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6.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6.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6.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6.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6.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6.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6.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6.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6.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6.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6.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6.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6.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6.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6.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6.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6.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6.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6.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6.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6.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6.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6.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6.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6.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6.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6.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6.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6.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6.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6.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6.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6.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6.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6.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6.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6.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6.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6.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6.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6.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6.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6.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6.5" customHeight="1">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6.5" customHeight="1">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6.5" customHeight="1">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6.5" customHeight="1">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6.5" customHeight="1">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6.5" customHeight="1">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6.5" customHeight="1">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6.5" customHeight="1">
      <c r="N999" s="104"/>
      <c r="O999" s="104"/>
      <c r="P999" s="104"/>
      <c r="Q999" s="104"/>
      <c r="R999" s="104"/>
      <c r="S999" s="104"/>
      <c r="T999" s="104"/>
      <c r="U999" s="104"/>
      <c r="V999" s="104"/>
      <c r="W999" s="104"/>
      <c r="X999" s="104"/>
      <c r="Y999" s="104"/>
      <c r="Z999" s="104"/>
    </row>
  </sheetData>
  <mergeCells count="15">
    <mergeCell ref="A14:M14"/>
    <mergeCell ref="G7:I7"/>
    <mergeCell ref="J7:L7"/>
    <mergeCell ref="M7:M9"/>
    <mergeCell ref="G8:I8"/>
    <mergeCell ref="J8:L8"/>
    <mergeCell ref="A10:M10"/>
    <mergeCell ref="B1:F1"/>
    <mergeCell ref="B2:F2"/>
    <mergeCell ref="A7:A9"/>
    <mergeCell ref="B7:B9"/>
    <mergeCell ref="C7:C9"/>
    <mergeCell ref="D7:D9"/>
    <mergeCell ref="E7:E9"/>
    <mergeCell ref="F7:F9"/>
  </mergeCells>
  <phoneticPr fontId="30" type="noConversion"/>
  <dataValidations count="1">
    <dataValidation type="list" allowBlank="1" showErrorMessage="1" sqref="G11:G13 J11:J13 G15:G19 J15:J19" xr:uid="{CE32E2D4-26D7-4BCC-8FB7-0F8DFAEE31BC}">
      <formula1>"Passed,Untested,Failed,Blocked"</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0A5E-76AF-44CD-B99C-4458AB9CDF6B}">
  <dimension ref="A1:M999"/>
  <sheetViews>
    <sheetView zoomScale="70" zoomScaleNormal="70" workbookViewId="0">
      <selection activeCell="H6" sqref="H6"/>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1" width="16.59765625" style="105" customWidth="1"/>
    <col min="12" max="12" width="18.19921875" style="105" customWidth="1"/>
    <col min="13" max="26" width="9.09765625" style="105" customWidth="1"/>
    <col min="27" max="16384" width="12.59765625" style="105"/>
  </cols>
  <sheetData>
    <row r="1" spans="1:6" ht="15.75" customHeight="1">
      <c r="A1" s="135" t="s">
        <v>47</v>
      </c>
      <c r="B1" s="218" t="s">
        <v>48</v>
      </c>
      <c r="C1" s="219"/>
      <c r="D1" s="219"/>
      <c r="E1" s="219"/>
      <c r="F1" s="220"/>
    </row>
    <row r="2" spans="1:6" ht="15.75" customHeight="1">
      <c r="A2" s="135" t="s">
        <v>49</v>
      </c>
      <c r="B2" s="230" t="s">
        <v>262</v>
      </c>
      <c r="C2" s="219"/>
      <c r="D2" s="219"/>
      <c r="E2" s="219"/>
      <c r="F2" s="220"/>
    </row>
    <row r="3" spans="1:6" ht="13.5" customHeight="1">
      <c r="A3" s="136"/>
      <c r="B3" s="137" t="s">
        <v>24</v>
      </c>
      <c r="C3" s="137" t="s">
        <v>25</v>
      </c>
      <c r="D3" s="137" t="s">
        <v>50</v>
      </c>
      <c r="E3" s="138" t="s">
        <v>27</v>
      </c>
      <c r="F3" s="137" t="s">
        <v>84</v>
      </c>
    </row>
    <row r="4" spans="1:6" ht="16.8" customHeight="1">
      <c r="A4" s="139" t="s">
        <v>53</v>
      </c>
      <c r="B4" s="136">
        <v>9</v>
      </c>
      <c r="C4" s="136">
        <v>1</v>
      </c>
      <c r="D4" s="136">
        <v>0</v>
      </c>
      <c r="E4" s="136">
        <v>0</v>
      </c>
      <c r="F4" s="136">
        <v>9</v>
      </c>
    </row>
    <row r="5" spans="1:6" ht="18.600000000000001" customHeight="1">
      <c r="A5" s="139" t="s">
        <v>54</v>
      </c>
      <c r="B5" s="136">
        <v>9</v>
      </c>
      <c r="C5" s="136">
        <v>0</v>
      </c>
      <c r="D5" s="136">
        <v>0</v>
      </c>
      <c r="E5" s="140">
        <v>0</v>
      </c>
      <c r="F5" s="136">
        <v>9</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31" t="s">
        <v>55</v>
      </c>
      <c r="B31" s="231" t="s">
        <v>6</v>
      </c>
      <c r="C31" s="231" t="s">
        <v>85</v>
      </c>
      <c r="D31" s="232" t="s">
        <v>58</v>
      </c>
      <c r="E31" s="231" t="s">
        <v>59</v>
      </c>
      <c r="F31" s="233" t="s">
        <v>60</v>
      </c>
      <c r="G31" s="219"/>
      <c r="H31" s="219"/>
      <c r="I31" s="219"/>
      <c r="J31" s="219"/>
      <c r="K31" s="220"/>
      <c r="L31" s="234" t="s">
        <v>61</v>
      </c>
    </row>
    <row r="32" spans="1:12" ht="13.5" customHeight="1">
      <c r="A32" s="223"/>
      <c r="B32" s="223"/>
      <c r="C32" s="223"/>
      <c r="D32" s="223"/>
      <c r="E32" s="223"/>
      <c r="F32" s="233" t="s">
        <v>32</v>
      </c>
      <c r="G32" s="219"/>
      <c r="H32" s="220"/>
      <c r="I32" s="233" t="s">
        <v>33</v>
      </c>
      <c r="J32" s="219"/>
      <c r="K32" s="220"/>
      <c r="L32" s="223"/>
    </row>
    <row r="33" spans="1:13" ht="13.5" customHeight="1">
      <c r="A33" s="224"/>
      <c r="B33" s="224"/>
      <c r="C33" s="224"/>
      <c r="D33" s="224"/>
      <c r="E33" s="224"/>
      <c r="F33" s="141" t="s">
        <v>62</v>
      </c>
      <c r="G33" s="142" t="s">
        <v>63</v>
      </c>
      <c r="H33" s="141" t="s">
        <v>64</v>
      </c>
      <c r="I33" s="141" t="s">
        <v>62</v>
      </c>
      <c r="J33" s="141" t="s">
        <v>63</v>
      </c>
      <c r="K33" s="141" t="s">
        <v>64</v>
      </c>
      <c r="L33" s="224"/>
    </row>
    <row r="34" spans="1:13" ht="17.25" customHeight="1">
      <c r="A34" s="235" t="s">
        <v>269</v>
      </c>
      <c r="B34" s="219"/>
      <c r="C34" s="219"/>
      <c r="D34" s="219"/>
      <c r="E34" s="219"/>
      <c r="F34" s="219"/>
      <c r="G34" s="219"/>
      <c r="H34" s="219"/>
      <c r="I34" s="219"/>
      <c r="J34" s="219"/>
      <c r="K34" s="219"/>
      <c r="L34" s="220"/>
    </row>
    <row r="35" spans="1:13" ht="42" customHeight="1">
      <c r="A35" s="116" t="s">
        <v>278</v>
      </c>
      <c r="B35" s="116" t="s">
        <v>266</v>
      </c>
      <c r="C35" s="136"/>
      <c r="D35" s="116" t="s">
        <v>99</v>
      </c>
      <c r="E35" s="116" t="s">
        <v>99</v>
      </c>
      <c r="F35" s="119" t="s">
        <v>67</v>
      </c>
      <c r="G35" s="143" t="s">
        <v>287</v>
      </c>
      <c r="H35" s="119" t="s">
        <v>268</v>
      </c>
      <c r="I35" s="119" t="s">
        <v>67</v>
      </c>
      <c r="J35" s="143" t="s">
        <v>287</v>
      </c>
      <c r="K35" s="119" t="s">
        <v>172</v>
      </c>
      <c r="L35" s="144"/>
    </row>
    <row r="36" spans="1:13" ht="34.5" customHeight="1">
      <c r="A36" s="116" t="s">
        <v>279</v>
      </c>
      <c r="B36" s="116" t="s">
        <v>267</v>
      </c>
      <c r="C36" s="136"/>
      <c r="D36" s="116" t="s">
        <v>104</v>
      </c>
      <c r="E36" s="116" t="s">
        <v>104</v>
      </c>
      <c r="F36" s="119" t="s">
        <v>67</v>
      </c>
      <c r="G36" s="143" t="s">
        <v>287</v>
      </c>
      <c r="H36" s="119" t="s">
        <v>268</v>
      </c>
      <c r="I36" s="119" t="s">
        <v>67</v>
      </c>
      <c r="J36" s="143" t="s">
        <v>287</v>
      </c>
      <c r="K36" s="119" t="s">
        <v>172</v>
      </c>
      <c r="L36" s="144"/>
    </row>
    <row r="37" spans="1:13" ht="36.75" customHeight="1">
      <c r="A37" s="116" t="s">
        <v>280</v>
      </c>
      <c r="B37" s="116" t="s">
        <v>121</v>
      </c>
      <c r="C37" s="136"/>
      <c r="D37" s="116" t="s">
        <v>104</v>
      </c>
      <c r="E37" s="116" t="s">
        <v>104</v>
      </c>
      <c r="F37" s="119" t="s">
        <v>67</v>
      </c>
      <c r="G37" s="143" t="s">
        <v>287</v>
      </c>
      <c r="H37" s="119" t="s">
        <v>268</v>
      </c>
      <c r="I37" s="119" t="s">
        <v>67</v>
      </c>
      <c r="J37" s="143" t="s">
        <v>287</v>
      </c>
      <c r="K37" s="119" t="s">
        <v>172</v>
      </c>
      <c r="L37" s="144"/>
    </row>
    <row r="38" spans="1:13" ht="32.4" customHeight="1">
      <c r="A38" s="116" t="s">
        <v>281</v>
      </c>
      <c r="B38" s="116" t="s">
        <v>123</v>
      </c>
      <c r="C38" s="136"/>
      <c r="D38" s="116" t="s">
        <v>104</v>
      </c>
      <c r="E38" s="116" t="s">
        <v>104</v>
      </c>
      <c r="F38" s="119" t="s">
        <v>67</v>
      </c>
      <c r="G38" s="143" t="s">
        <v>287</v>
      </c>
      <c r="H38" s="119" t="s">
        <v>268</v>
      </c>
      <c r="I38" s="119" t="s">
        <v>67</v>
      </c>
      <c r="J38" s="143" t="s">
        <v>287</v>
      </c>
      <c r="K38" s="119" t="s">
        <v>172</v>
      </c>
      <c r="L38" s="144"/>
    </row>
    <row r="39" spans="1:13" ht="34.5" customHeight="1">
      <c r="A39" s="116" t="s">
        <v>282</v>
      </c>
      <c r="B39" s="116" t="s">
        <v>122</v>
      </c>
      <c r="C39" s="136"/>
      <c r="D39" s="116" t="s">
        <v>104</v>
      </c>
      <c r="E39" s="116" t="s">
        <v>104</v>
      </c>
      <c r="F39" s="119" t="s">
        <v>67</v>
      </c>
      <c r="G39" s="143" t="s">
        <v>287</v>
      </c>
      <c r="H39" s="119" t="s">
        <v>268</v>
      </c>
      <c r="I39" s="119" t="s">
        <v>67</v>
      </c>
      <c r="J39" s="143" t="s">
        <v>287</v>
      </c>
      <c r="K39" s="119" t="s">
        <v>172</v>
      </c>
      <c r="L39" s="144"/>
    </row>
    <row r="40" spans="1:13" ht="19.5" customHeight="1">
      <c r="A40" s="225" t="s">
        <v>270</v>
      </c>
      <c r="B40" s="219"/>
      <c r="C40" s="219"/>
      <c r="D40" s="219"/>
      <c r="E40" s="219"/>
      <c r="F40" s="219"/>
      <c r="G40" s="219"/>
      <c r="H40" s="219"/>
      <c r="I40" s="219"/>
      <c r="J40" s="219"/>
      <c r="K40" s="219"/>
      <c r="L40" s="220"/>
      <c r="M40" s="145"/>
    </row>
    <row r="41" spans="1:13" ht="110.25" customHeight="1">
      <c r="A41" s="116" t="s">
        <v>283</v>
      </c>
      <c r="B41" s="116" t="s">
        <v>182</v>
      </c>
      <c r="C41" s="116" t="s">
        <v>273</v>
      </c>
      <c r="D41" s="146" t="s">
        <v>271</v>
      </c>
      <c r="E41" s="146" t="s">
        <v>271</v>
      </c>
      <c r="F41" s="119" t="s">
        <v>67</v>
      </c>
      <c r="G41" s="143" t="s">
        <v>287</v>
      </c>
      <c r="H41" s="119" t="s">
        <v>268</v>
      </c>
      <c r="I41" s="119" t="s">
        <v>67</v>
      </c>
      <c r="J41" s="143" t="s">
        <v>287</v>
      </c>
      <c r="K41" s="119" t="s">
        <v>172</v>
      </c>
      <c r="L41" s="147"/>
    </row>
    <row r="42" spans="1:13" ht="102.6" customHeight="1">
      <c r="A42" s="116" t="s">
        <v>284</v>
      </c>
      <c r="B42" s="116" t="s">
        <v>272</v>
      </c>
      <c r="C42" s="116" t="s">
        <v>274</v>
      </c>
      <c r="D42" s="146" t="s">
        <v>275</v>
      </c>
      <c r="E42" s="146" t="s">
        <v>275</v>
      </c>
      <c r="F42" s="119" t="s">
        <v>67</v>
      </c>
      <c r="G42" s="143" t="s">
        <v>287</v>
      </c>
      <c r="H42" s="119" t="s">
        <v>268</v>
      </c>
      <c r="I42" s="119" t="s">
        <v>67</v>
      </c>
      <c r="J42" s="143" t="s">
        <v>287</v>
      </c>
      <c r="K42" s="119" t="s">
        <v>172</v>
      </c>
      <c r="L42" s="147"/>
    </row>
    <row r="43" spans="1:13" ht="108.6" customHeight="1">
      <c r="A43" s="116" t="s">
        <v>285</v>
      </c>
      <c r="B43" s="146" t="s">
        <v>191</v>
      </c>
      <c r="C43" s="116" t="s">
        <v>277</v>
      </c>
      <c r="D43" s="146" t="s">
        <v>193</v>
      </c>
      <c r="E43" s="146" t="s">
        <v>193</v>
      </c>
      <c r="F43" s="119" t="s">
        <v>67</v>
      </c>
      <c r="G43" s="187" t="s">
        <v>287</v>
      </c>
      <c r="H43" s="188" t="s">
        <v>268</v>
      </c>
      <c r="I43" s="188" t="s">
        <v>67</v>
      </c>
      <c r="J43" s="187" t="s">
        <v>287</v>
      </c>
      <c r="K43" s="119" t="s">
        <v>172</v>
      </c>
      <c r="L43" s="147"/>
    </row>
    <row r="44" spans="1:13" ht="104.25" customHeight="1">
      <c r="A44" s="116" t="s">
        <v>286</v>
      </c>
      <c r="B44" s="146" t="s">
        <v>276</v>
      </c>
      <c r="C44" s="116" t="s">
        <v>352</v>
      </c>
      <c r="D44" s="146" t="s">
        <v>353</v>
      </c>
      <c r="E44" s="146" t="s">
        <v>417</v>
      </c>
      <c r="F44" s="124" t="s">
        <v>229</v>
      </c>
      <c r="G44" s="190" t="s">
        <v>287</v>
      </c>
      <c r="H44" s="191" t="s">
        <v>268</v>
      </c>
      <c r="I44" s="191" t="s">
        <v>67</v>
      </c>
      <c r="J44" s="190" t="s">
        <v>287</v>
      </c>
      <c r="K44" s="125" t="s">
        <v>172</v>
      </c>
      <c r="L44" s="147"/>
    </row>
    <row r="45" spans="1:13" ht="13.5" customHeight="1">
      <c r="G45" s="189"/>
      <c r="J45" s="189"/>
    </row>
    <row r="46" spans="1:13" ht="13.5" customHeight="1"/>
    <row r="47" spans="1:13" ht="13.5" customHeight="1"/>
    <row r="48" spans="1:13"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13">
    <mergeCell ref="L31:L33"/>
    <mergeCell ref="F32:H32"/>
    <mergeCell ref="I32:K32"/>
    <mergeCell ref="A34:L34"/>
    <mergeCell ref="A40:L40"/>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I35:I39 F35:F39 I41:I44 F41:F44" xr:uid="{5CD91C86-8076-47D1-A2E2-A03CFFD4FD38}">
      <formula1>"Passed,Untested,Failed,Blocked"</formula1>
    </dataValidation>
  </dataValidations>
  <pageMargins left="0.7" right="0.7" top="0.75" bottom="0.75"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D5DB-4F30-42A4-9960-A19C3636954E}">
  <dimension ref="A1:M1008"/>
  <sheetViews>
    <sheetView zoomScale="70" zoomScaleNormal="70" workbookViewId="0">
      <selection activeCell="F6" sqref="F6"/>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2" width="18.19921875" style="105" customWidth="1"/>
    <col min="13" max="26" width="9.09765625" style="105" customWidth="1"/>
    <col min="27" max="16384" width="12.59765625" style="105"/>
  </cols>
  <sheetData>
    <row r="1" spans="1:6" ht="15.75" customHeight="1">
      <c r="A1" s="135" t="s">
        <v>47</v>
      </c>
      <c r="B1" s="218" t="s">
        <v>48</v>
      </c>
      <c r="C1" s="219"/>
      <c r="D1" s="219"/>
      <c r="E1" s="219"/>
      <c r="F1" s="220"/>
    </row>
    <row r="2" spans="1:6" ht="15.75" customHeight="1">
      <c r="A2" s="135" t="s">
        <v>49</v>
      </c>
      <c r="B2" s="230" t="s">
        <v>8</v>
      </c>
      <c r="C2" s="219"/>
      <c r="D2" s="219"/>
      <c r="E2" s="219"/>
      <c r="F2" s="220"/>
    </row>
    <row r="3" spans="1:6" ht="13.5" customHeight="1">
      <c r="A3" s="136"/>
      <c r="B3" s="137" t="s">
        <v>24</v>
      </c>
      <c r="C3" s="137" t="s">
        <v>25</v>
      </c>
      <c r="D3" s="137" t="s">
        <v>50</v>
      </c>
      <c r="E3" s="138" t="s">
        <v>27</v>
      </c>
      <c r="F3" s="137" t="s">
        <v>84</v>
      </c>
    </row>
    <row r="4" spans="1:6" ht="13.5" customHeight="1">
      <c r="A4" s="139" t="s">
        <v>53</v>
      </c>
      <c r="B4" s="136">
        <v>18</v>
      </c>
      <c r="C4" s="136">
        <v>1</v>
      </c>
      <c r="D4" s="136">
        <v>0</v>
      </c>
      <c r="E4" s="136">
        <v>0</v>
      </c>
      <c r="F4" s="136">
        <v>18</v>
      </c>
    </row>
    <row r="5" spans="1:6" ht="13.5" customHeight="1">
      <c r="A5" s="139" t="s">
        <v>54</v>
      </c>
      <c r="B5" s="136">
        <v>18</v>
      </c>
      <c r="C5" s="136">
        <v>0</v>
      </c>
      <c r="D5" s="136">
        <v>0</v>
      </c>
      <c r="E5" s="140">
        <v>0</v>
      </c>
      <c r="F5" s="136">
        <v>18</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31" t="s">
        <v>55</v>
      </c>
      <c r="B31" s="231" t="s">
        <v>6</v>
      </c>
      <c r="C31" s="231" t="s">
        <v>85</v>
      </c>
      <c r="D31" s="232" t="s">
        <v>58</v>
      </c>
      <c r="E31" s="231" t="s">
        <v>59</v>
      </c>
      <c r="F31" s="233" t="s">
        <v>60</v>
      </c>
      <c r="G31" s="219"/>
      <c r="H31" s="219"/>
      <c r="I31" s="219"/>
      <c r="J31" s="219"/>
      <c r="K31" s="220"/>
      <c r="L31" s="234" t="s">
        <v>61</v>
      </c>
    </row>
    <row r="32" spans="1:12" ht="13.5" customHeight="1">
      <c r="A32" s="223"/>
      <c r="B32" s="223"/>
      <c r="C32" s="223"/>
      <c r="D32" s="223"/>
      <c r="E32" s="223"/>
      <c r="F32" s="233" t="s">
        <v>32</v>
      </c>
      <c r="G32" s="219"/>
      <c r="H32" s="220"/>
      <c r="I32" s="233" t="s">
        <v>33</v>
      </c>
      <c r="J32" s="219"/>
      <c r="K32" s="220"/>
      <c r="L32" s="223"/>
    </row>
    <row r="33" spans="1:13" ht="13.5" customHeight="1">
      <c r="A33" s="224"/>
      <c r="B33" s="224"/>
      <c r="C33" s="224"/>
      <c r="D33" s="224"/>
      <c r="E33" s="224"/>
      <c r="F33" s="141" t="s">
        <v>62</v>
      </c>
      <c r="G33" s="142" t="s">
        <v>63</v>
      </c>
      <c r="H33" s="141" t="s">
        <v>64</v>
      </c>
      <c r="I33" s="141" t="s">
        <v>62</v>
      </c>
      <c r="J33" s="141" t="s">
        <v>63</v>
      </c>
      <c r="K33" s="141" t="s">
        <v>64</v>
      </c>
      <c r="L33" s="224"/>
    </row>
    <row r="34" spans="1:13" ht="17.25" customHeight="1">
      <c r="A34" s="235" t="s">
        <v>86</v>
      </c>
      <c r="B34" s="219"/>
      <c r="C34" s="219"/>
      <c r="D34" s="219"/>
      <c r="E34" s="219"/>
      <c r="F34" s="219"/>
      <c r="G34" s="219"/>
      <c r="H34" s="219"/>
      <c r="I34" s="219"/>
      <c r="J34" s="219"/>
      <c r="K34" s="219"/>
      <c r="L34" s="220"/>
    </row>
    <row r="35" spans="1:13" ht="42" customHeight="1">
      <c r="A35" s="116" t="s">
        <v>290</v>
      </c>
      <c r="B35" s="116" t="s">
        <v>173</v>
      </c>
      <c r="C35" s="136"/>
      <c r="D35" s="116" t="s">
        <v>104</v>
      </c>
      <c r="E35" s="116" t="s">
        <v>104</v>
      </c>
      <c r="F35" s="119" t="s">
        <v>67</v>
      </c>
      <c r="G35" s="143" t="s">
        <v>308</v>
      </c>
      <c r="H35" s="119" t="s">
        <v>172</v>
      </c>
      <c r="I35" s="119" t="s">
        <v>67</v>
      </c>
      <c r="J35" s="143" t="s">
        <v>309</v>
      </c>
      <c r="K35" s="119" t="s">
        <v>288</v>
      </c>
      <c r="L35" s="144"/>
    </row>
    <row r="36" spans="1:13" ht="34.5" customHeight="1">
      <c r="A36" s="116" t="s">
        <v>291</v>
      </c>
      <c r="B36" s="116" t="s">
        <v>174</v>
      </c>
      <c r="C36" s="136"/>
      <c r="D36" s="116" t="s">
        <v>104</v>
      </c>
      <c r="E36" s="116" t="s">
        <v>104</v>
      </c>
      <c r="F36" s="119" t="s">
        <v>67</v>
      </c>
      <c r="G36" s="143" t="s">
        <v>308</v>
      </c>
      <c r="H36" s="119" t="s">
        <v>172</v>
      </c>
      <c r="I36" s="119" t="s">
        <v>67</v>
      </c>
      <c r="J36" s="143" t="s">
        <v>309</v>
      </c>
      <c r="K36" s="119" t="s">
        <v>288</v>
      </c>
      <c r="L36" s="144"/>
    </row>
    <row r="37" spans="1:13" ht="38.25" customHeight="1">
      <c r="A37" s="116" t="s">
        <v>292</v>
      </c>
      <c r="B37" s="116" t="s">
        <v>175</v>
      </c>
      <c r="C37" s="136"/>
      <c r="D37" s="116" t="s">
        <v>104</v>
      </c>
      <c r="E37" s="116" t="s">
        <v>104</v>
      </c>
      <c r="F37" s="119" t="s">
        <v>67</v>
      </c>
      <c r="G37" s="143" t="s">
        <v>308</v>
      </c>
      <c r="H37" s="119" t="s">
        <v>172</v>
      </c>
      <c r="I37" s="119" t="s">
        <v>67</v>
      </c>
      <c r="J37" s="143" t="s">
        <v>309</v>
      </c>
      <c r="K37" s="119" t="s">
        <v>288</v>
      </c>
      <c r="L37" s="144"/>
    </row>
    <row r="38" spans="1:13" ht="37.5" customHeight="1">
      <c r="A38" s="116" t="s">
        <v>293</v>
      </c>
      <c r="B38" s="116" t="s">
        <v>176</v>
      </c>
      <c r="C38" s="136"/>
      <c r="D38" s="116" t="s">
        <v>104</v>
      </c>
      <c r="E38" s="116" t="s">
        <v>104</v>
      </c>
      <c r="F38" s="119" t="s">
        <v>67</v>
      </c>
      <c r="G38" s="143" t="s">
        <v>308</v>
      </c>
      <c r="H38" s="119" t="s">
        <v>172</v>
      </c>
      <c r="I38" s="119" t="s">
        <v>67</v>
      </c>
      <c r="J38" s="143" t="s">
        <v>309</v>
      </c>
      <c r="K38" s="119" t="s">
        <v>288</v>
      </c>
      <c r="L38" s="144"/>
    </row>
    <row r="39" spans="1:13" ht="44.25" customHeight="1">
      <c r="A39" s="116" t="s">
        <v>294</v>
      </c>
      <c r="B39" s="116" t="s">
        <v>177</v>
      </c>
      <c r="C39" s="136"/>
      <c r="D39" s="116" t="s">
        <v>104</v>
      </c>
      <c r="E39" s="116" t="s">
        <v>104</v>
      </c>
      <c r="F39" s="119" t="s">
        <v>67</v>
      </c>
      <c r="G39" s="143" t="s">
        <v>308</v>
      </c>
      <c r="H39" s="119" t="s">
        <v>172</v>
      </c>
      <c r="I39" s="119" t="s">
        <v>67</v>
      </c>
      <c r="J39" s="143" t="s">
        <v>309</v>
      </c>
      <c r="K39" s="119" t="s">
        <v>288</v>
      </c>
      <c r="L39" s="144"/>
    </row>
    <row r="40" spans="1:13" ht="33.75" customHeight="1">
      <c r="A40" s="116" t="s">
        <v>295</v>
      </c>
      <c r="B40" s="116" t="s">
        <v>178</v>
      </c>
      <c r="C40" s="136"/>
      <c r="D40" s="116" t="s">
        <v>104</v>
      </c>
      <c r="E40" s="116" t="s">
        <v>104</v>
      </c>
      <c r="F40" s="119" t="s">
        <v>67</v>
      </c>
      <c r="G40" s="143" t="s">
        <v>308</v>
      </c>
      <c r="H40" s="119" t="s">
        <v>172</v>
      </c>
      <c r="I40" s="119" t="s">
        <v>67</v>
      </c>
      <c r="J40" s="143" t="s">
        <v>309</v>
      </c>
      <c r="K40" s="119" t="s">
        <v>288</v>
      </c>
      <c r="L40" s="144"/>
    </row>
    <row r="41" spans="1:13" ht="37.5" customHeight="1">
      <c r="A41" s="116" t="s">
        <v>296</v>
      </c>
      <c r="B41" s="116" t="s">
        <v>179</v>
      </c>
      <c r="C41" s="136"/>
      <c r="D41" s="116" t="s">
        <v>104</v>
      </c>
      <c r="E41" s="116" t="s">
        <v>104</v>
      </c>
      <c r="F41" s="119" t="s">
        <v>67</v>
      </c>
      <c r="G41" s="143" t="s">
        <v>308</v>
      </c>
      <c r="H41" s="119" t="s">
        <v>172</v>
      </c>
      <c r="I41" s="119" t="s">
        <v>67</v>
      </c>
      <c r="J41" s="143" t="s">
        <v>309</v>
      </c>
      <c r="K41" s="119" t="s">
        <v>288</v>
      </c>
      <c r="L41" s="144"/>
    </row>
    <row r="42" spans="1:13" ht="33" customHeight="1">
      <c r="A42" s="116" t="s">
        <v>297</v>
      </c>
      <c r="B42" s="116" t="s">
        <v>180</v>
      </c>
      <c r="C42" s="136"/>
      <c r="D42" s="116" t="s">
        <v>104</v>
      </c>
      <c r="E42" s="116" t="s">
        <v>104</v>
      </c>
      <c r="F42" s="119" t="s">
        <v>67</v>
      </c>
      <c r="G42" s="143" t="s">
        <v>308</v>
      </c>
      <c r="H42" s="119" t="s">
        <v>172</v>
      </c>
      <c r="I42" s="119" t="s">
        <v>67</v>
      </c>
      <c r="J42" s="143" t="s">
        <v>309</v>
      </c>
      <c r="K42" s="119" t="s">
        <v>288</v>
      </c>
      <c r="L42" s="144"/>
    </row>
    <row r="43" spans="1:13" ht="41.4" customHeight="1">
      <c r="A43" s="116" t="s">
        <v>298</v>
      </c>
      <c r="B43" s="116" t="s">
        <v>181</v>
      </c>
      <c r="C43" s="136"/>
      <c r="D43" s="116" t="s">
        <v>104</v>
      </c>
      <c r="E43" s="116" t="s">
        <v>104</v>
      </c>
      <c r="F43" s="119" t="s">
        <v>67</v>
      </c>
      <c r="G43" s="143" t="s">
        <v>308</v>
      </c>
      <c r="H43" s="119" t="s">
        <v>172</v>
      </c>
      <c r="I43" s="119" t="s">
        <v>67</v>
      </c>
      <c r="J43" s="143" t="s">
        <v>309</v>
      </c>
      <c r="K43" s="119" t="s">
        <v>288</v>
      </c>
      <c r="L43" s="144"/>
    </row>
    <row r="44" spans="1:13" ht="36.75" customHeight="1">
      <c r="A44" s="116" t="s">
        <v>299</v>
      </c>
      <c r="B44" s="116" t="s">
        <v>121</v>
      </c>
      <c r="C44" s="136"/>
      <c r="D44" s="116" t="s">
        <v>104</v>
      </c>
      <c r="E44" s="116" t="s">
        <v>104</v>
      </c>
      <c r="F44" s="119" t="s">
        <v>67</v>
      </c>
      <c r="G44" s="143" t="s">
        <v>308</v>
      </c>
      <c r="H44" s="119" t="s">
        <v>172</v>
      </c>
      <c r="I44" s="119" t="s">
        <v>67</v>
      </c>
      <c r="J44" s="143" t="s">
        <v>309</v>
      </c>
      <c r="K44" s="119" t="s">
        <v>288</v>
      </c>
      <c r="L44" s="144"/>
    </row>
    <row r="45" spans="1:13" ht="32.4" customHeight="1">
      <c r="A45" s="116" t="s">
        <v>300</v>
      </c>
      <c r="B45" s="116" t="s">
        <v>123</v>
      </c>
      <c r="C45" s="136"/>
      <c r="D45" s="116" t="s">
        <v>104</v>
      </c>
      <c r="E45" s="116" t="s">
        <v>104</v>
      </c>
      <c r="F45" s="119" t="s">
        <v>67</v>
      </c>
      <c r="G45" s="143" t="s">
        <v>308</v>
      </c>
      <c r="H45" s="119" t="s">
        <v>172</v>
      </c>
      <c r="I45" s="119" t="s">
        <v>67</v>
      </c>
      <c r="J45" s="143" t="s">
        <v>309</v>
      </c>
      <c r="K45" s="119" t="s">
        <v>288</v>
      </c>
      <c r="L45" s="144"/>
    </row>
    <row r="46" spans="1:13" ht="34.5" customHeight="1">
      <c r="A46" s="116" t="s">
        <v>301</v>
      </c>
      <c r="B46" s="116" t="s">
        <v>122</v>
      </c>
      <c r="C46" s="136"/>
      <c r="D46" s="116" t="s">
        <v>104</v>
      </c>
      <c r="E46" s="116" t="s">
        <v>104</v>
      </c>
      <c r="F46" s="119" t="s">
        <v>67</v>
      </c>
      <c r="G46" s="143" t="s">
        <v>308</v>
      </c>
      <c r="H46" s="119" t="s">
        <v>172</v>
      </c>
      <c r="I46" s="119" t="s">
        <v>67</v>
      </c>
      <c r="J46" s="143" t="s">
        <v>309</v>
      </c>
      <c r="K46" s="119" t="s">
        <v>288</v>
      </c>
      <c r="L46" s="144"/>
    </row>
    <row r="47" spans="1:13" ht="42" customHeight="1">
      <c r="A47" s="116" t="s">
        <v>302</v>
      </c>
      <c r="B47" s="116" t="s">
        <v>124</v>
      </c>
      <c r="C47" s="136"/>
      <c r="D47" s="116" t="s">
        <v>104</v>
      </c>
      <c r="E47" s="116" t="s">
        <v>104</v>
      </c>
      <c r="F47" s="119" t="s">
        <v>67</v>
      </c>
      <c r="G47" s="143" t="s">
        <v>308</v>
      </c>
      <c r="H47" s="119" t="s">
        <v>172</v>
      </c>
      <c r="I47" s="119" t="s">
        <v>67</v>
      </c>
      <c r="J47" s="143" t="s">
        <v>309</v>
      </c>
      <c r="K47" s="119" t="s">
        <v>288</v>
      </c>
      <c r="L47" s="144"/>
    </row>
    <row r="48" spans="1:13" ht="19.5" customHeight="1">
      <c r="A48" s="225" t="s">
        <v>289</v>
      </c>
      <c r="B48" s="219"/>
      <c r="C48" s="219"/>
      <c r="D48" s="219"/>
      <c r="E48" s="219"/>
      <c r="F48" s="219"/>
      <c r="G48" s="219"/>
      <c r="H48" s="219"/>
      <c r="I48" s="219"/>
      <c r="J48" s="219"/>
      <c r="K48" s="219"/>
      <c r="L48" s="220"/>
      <c r="M48" s="145"/>
    </row>
    <row r="49" spans="1:12" ht="127.8" customHeight="1">
      <c r="A49" s="116" t="s">
        <v>303</v>
      </c>
      <c r="B49" s="116" t="s">
        <v>182</v>
      </c>
      <c r="C49" s="116" t="s">
        <v>183</v>
      </c>
      <c r="D49" s="146" t="s">
        <v>184</v>
      </c>
      <c r="E49" s="146" t="s">
        <v>184</v>
      </c>
      <c r="F49" s="119" t="s">
        <v>67</v>
      </c>
      <c r="G49" s="143" t="s">
        <v>308</v>
      </c>
      <c r="H49" s="119" t="s">
        <v>172</v>
      </c>
      <c r="I49" s="119" t="s">
        <v>67</v>
      </c>
      <c r="J49" s="143" t="s">
        <v>309</v>
      </c>
      <c r="K49" s="119" t="s">
        <v>288</v>
      </c>
      <c r="L49" s="147"/>
    </row>
    <row r="50" spans="1:12" ht="121.2" customHeight="1">
      <c r="A50" s="116" t="s">
        <v>304</v>
      </c>
      <c r="B50" s="116" t="s">
        <v>185</v>
      </c>
      <c r="C50" s="116" t="s">
        <v>186</v>
      </c>
      <c r="D50" s="146" t="s">
        <v>187</v>
      </c>
      <c r="E50" s="146" t="s">
        <v>187</v>
      </c>
      <c r="F50" s="119" t="s">
        <v>67</v>
      </c>
      <c r="G50" s="143" t="s">
        <v>308</v>
      </c>
      <c r="H50" s="119" t="s">
        <v>172</v>
      </c>
      <c r="I50" s="119" t="s">
        <v>67</v>
      </c>
      <c r="J50" s="143" t="s">
        <v>309</v>
      </c>
      <c r="K50" s="119" t="s">
        <v>288</v>
      </c>
      <c r="L50" s="147"/>
    </row>
    <row r="51" spans="1:12" ht="96.6" customHeight="1">
      <c r="A51" s="116" t="s">
        <v>305</v>
      </c>
      <c r="B51" s="116" t="s">
        <v>188</v>
      </c>
      <c r="C51" s="116" t="s">
        <v>189</v>
      </c>
      <c r="D51" s="146" t="s">
        <v>190</v>
      </c>
      <c r="E51" s="146" t="s">
        <v>190</v>
      </c>
      <c r="F51" s="119" t="s">
        <v>67</v>
      </c>
      <c r="G51" s="143" t="s">
        <v>308</v>
      </c>
      <c r="H51" s="119" t="s">
        <v>172</v>
      </c>
      <c r="I51" s="119" t="s">
        <v>67</v>
      </c>
      <c r="J51" s="143" t="s">
        <v>309</v>
      </c>
      <c r="K51" s="119" t="s">
        <v>288</v>
      </c>
      <c r="L51" s="147"/>
    </row>
    <row r="52" spans="1:12" ht="91.5" customHeight="1">
      <c r="A52" s="116" t="s">
        <v>306</v>
      </c>
      <c r="B52" s="146" t="s">
        <v>191</v>
      </c>
      <c r="C52" s="116" t="s">
        <v>192</v>
      </c>
      <c r="D52" s="146" t="s">
        <v>193</v>
      </c>
      <c r="E52" s="146" t="s">
        <v>193</v>
      </c>
      <c r="F52" s="119" t="s">
        <v>67</v>
      </c>
      <c r="G52" s="143" t="s">
        <v>308</v>
      </c>
      <c r="H52" s="119" t="s">
        <v>172</v>
      </c>
      <c r="I52" s="119" t="s">
        <v>67</v>
      </c>
      <c r="J52" s="143" t="s">
        <v>309</v>
      </c>
      <c r="K52" s="188" t="s">
        <v>288</v>
      </c>
      <c r="L52" s="147"/>
    </row>
    <row r="53" spans="1:12" ht="104.25" customHeight="1">
      <c r="A53" s="116" t="s">
        <v>307</v>
      </c>
      <c r="B53" s="146" t="s">
        <v>194</v>
      </c>
      <c r="C53" s="116" t="s">
        <v>195</v>
      </c>
      <c r="D53" s="146" t="s">
        <v>196</v>
      </c>
      <c r="E53" s="146" t="s">
        <v>418</v>
      </c>
      <c r="F53" s="119" t="s">
        <v>229</v>
      </c>
      <c r="G53" s="143" t="s">
        <v>308</v>
      </c>
      <c r="H53" s="119" t="s">
        <v>172</v>
      </c>
      <c r="I53" s="119" t="s">
        <v>67</v>
      </c>
      <c r="J53" s="143" t="s">
        <v>309</v>
      </c>
      <c r="K53" s="191" t="s">
        <v>288</v>
      </c>
      <c r="L53" s="192"/>
    </row>
    <row r="54" spans="1:12" ht="13.5" customHeight="1">
      <c r="K54" s="102"/>
    </row>
    <row r="55" spans="1:12" ht="13.5" customHeight="1">
      <c r="K55" s="102"/>
    </row>
    <row r="56" spans="1:12" ht="13.5" customHeight="1">
      <c r="K56" s="102"/>
    </row>
    <row r="57" spans="1:12" ht="13.5" customHeight="1">
      <c r="K57" s="102"/>
    </row>
    <row r="58" spans="1:12" ht="13.5" customHeight="1">
      <c r="K58" s="102"/>
    </row>
    <row r="59" spans="1:12" ht="13.5" customHeight="1">
      <c r="K59" s="102"/>
    </row>
    <row r="60" spans="1:12" ht="13.5" customHeight="1">
      <c r="K60" s="102"/>
    </row>
    <row r="61" spans="1:12" ht="13.5" customHeight="1">
      <c r="K61" s="102"/>
    </row>
    <row r="62" spans="1:12" ht="13.5" customHeight="1"/>
    <row r="63" spans="1:12" ht="13.5" customHeight="1"/>
    <row r="64" spans="1:12"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sheetData>
  <mergeCells count="13">
    <mergeCell ref="L31:L33"/>
    <mergeCell ref="F32:H32"/>
    <mergeCell ref="I32:K32"/>
    <mergeCell ref="A34:L34"/>
    <mergeCell ref="A48:L48"/>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F35:F47 I35:I47 F49:F53 I49:I53" xr:uid="{42D31040-4455-40ED-93F4-41AA2A9F8903}">
      <formula1>"Passed,Untested,Failed,Blocked"</formula1>
    </dataValidation>
  </dataValidation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8"/>
  <sheetViews>
    <sheetView tabSelected="1" zoomScale="70" zoomScaleNormal="70" workbookViewId="0">
      <selection activeCell="E6" sqref="E6"/>
    </sheetView>
  </sheetViews>
  <sheetFormatPr defaultColWidth="12.59765625" defaultRowHeight="15" customHeight="1"/>
  <cols>
    <col min="1" max="1" width="14.796875" customWidth="1"/>
    <col min="2" max="2" width="24.19921875" customWidth="1"/>
    <col min="3" max="3" width="34.296875" customWidth="1"/>
    <col min="4" max="4" width="26.59765625" customWidth="1"/>
    <col min="5" max="5" width="25.296875" customWidth="1"/>
    <col min="6" max="6" width="31.09765625" customWidth="1"/>
    <col min="7" max="7" width="12.796875" customWidth="1"/>
    <col min="8" max="8" width="16.5" customWidth="1"/>
    <col min="9" max="9" width="16.8984375" customWidth="1"/>
    <col min="10" max="10" width="12.19921875" customWidth="1"/>
    <col min="11" max="11" width="15.3984375" customWidth="1"/>
    <col min="12" max="12" width="18.296875" customWidth="1"/>
    <col min="13" max="13" width="11.09765625" customWidth="1"/>
    <col min="14" max="26" width="9.09765625" customWidth="1"/>
  </cols>
  <sheetData>
    <row r="1" spans="1:26" ht="15.75" customHeight="1">
      <c r="A1" s="72" t="s">
        <v>47</v>
      </c>
      <c r="B1" s="240" t="s">
        <v>48</v>
      </c>
      <c r="C1" s="237"/>
      <c r="D1" s="237"/>
      <c r="E1" s="237"/>
      <c r="F1" s="238"/>
      <c r="G1" s="76"/>
      <c r="H1" s="15"/>
      <c r="I1" s="14"/>
      <c r="J1" s="76"/>
      <c r="K1" s="14"/>
      <c r="L1" s="14"/>
      <c r="M1" s="14"/>
      <c r="N1" s="14"/>
      <c r="O1" s="14"/>
      <c r="P1" s="14"/>
      <c r="Q1" s="14"/>
      <c r="R1" s="14"/>
      <c r="S1" s="14"/>
      <c r="T1" s="14"/>
      <c r="U1" s="14"/>
      <c r="V1" s="14"/>
      <c r="W1" s="14"/>
      <c r="X1" s="14"/>
      <c r="Y1" s="14"/>
      <c r="Z1" s="14"/>
    </row>
    <row r="2" spans="1:26" ht="15.75" customHeight="1">
      <c r="A2" s="72" t="s">
        <v>49</v>
      </c>
      <c r="B2" s="241" t="s">
        <v>9</v>
      </c>
      <c r="C2" s="237"/>
      <c r="D2" s="237"/>
      <c r="E2" s="237"/>
      <c r="F2" s="238"/>
      <c r="G2" s="76"/>
      <c r="H2" s="15"/>
      <c r="I2" s="14"/>
      <c r="J2" s="76"/>
      <c r="K2" s="14"/>
      <c r="L2" s="14"/>
      <c r="M2" s="14"/>
      <c r="N2" s="14"/>
      <c r="O2" s="14"/>
      <c r="P2" s="14"/>
      <c r="Q2" s="14"/>
      <c r="R2" s="14"/>
      <c r="S2" s="14"/>
      <c r="T2" s="14"/>
      <c r="U2" s="14"/>
      <c r="V2" s="14"/>
      <c r="W2" s="14"/>
      <c r="X2" s="14"/>
      <c r="Y2" s="14"/>
      <c r="Z2" s="14"/>
    </row>
    <row r="3" spans="1:26" ht="15.75" customHeight="1">
      <c r="A3" s="77"/>
      <c r="B3" s="78" t="s">
        <v>24</v>
      </c>
      <c r="C3" s="78" t="s">
        <v>25</v>
      </c>
      <c r="D3" s="78" t="s">
        <v>50</v>
      </c>
      <c r="E3" s="79" t="s">
        <v>51</v>
      </c>
      <c r="F3" s="78" t="s">
        <v>52</v>
      </c>
      <c r="G3" s="80"/>
      <c r="H3" s="81"/>
      <c r="I3" s="82"/>
      <c r="J3" s="80"/>
      <c r="K3" s="82"/>
      <c r="L3" s="82"/>
      <c r="M3" s="82"/>
      <c r="N3" s="82"/>
      <c r="O3" s="82"/>
      <c r="P3" s="82"/>
      <c r="Q3" s="82"/>
      <c r="R3" s="82"/>
      <c r="S3" s="82"/>
      <c r="T3" s="82"/>
      <c r="U3" s="82"/>
      <c r="V3" s="82"/>
      <c r="W3" s="82"/>
      <c r="X3" s="82"/>
      <c r="Y3" s="82"/>
      <c r="Z3" s="82"/>
    </row>
    <row r="4" spans="1:26" ht="13.5" customHeight="1">
      <c r="A4" s="83" t="s">
        <v>53</v>
      </c>
      <c r="B4" s="75">
        <v>30</v>
      </c>
      <c r="C4" s="75">
        <v>0</v>
      </c>
      <c r="D4" s="77">
        <f>COUNTIF(G11:G27,"Untested")</f>
        <v>0</v>
      </c>
      <c r="E4" s="84">
        <f>COUNTIF(G11:G27,"Blocked")</f>
        <v>0</v>
      </c>
      <c r="F4" s="75">
        <v>30</v>
      </c>
      <c r="G4" s="80"/>
      <c r="H4" s="81"/>
      <c r="I4" s="82"/>
      <c r="J4" s="80"/>
      <c r="K4" s="82"/>
      <c r="L4" s="82"/>
      <c r="M4" s="82"/>
      <c r="N4" s="82"/>
      <c r="O4" s="82"/>
      <c r="P4" s="82"/>
      <c r="Q4" s="82"/>
      <c r="R4" s="82"/>
      <c r="S4" s="82"/>
      <c r="T4" s="82"/>
      <c r="U4" s="82"/>
      <c r="V4" s="82"/>
      <c r="W4" s="82"/>
      <c r="X4" s="82"/>
      <c r="Y4" s="82"/>
      <c r="Z4" s="82"/>
    </row>
    <row r="5" spans="1:26" ht="13.5" customHeight="1">
      <c r="A5" s="83" t="s">
        <v>54</v>
      </c>
      <c r="B5" s="75">
        <v>30</v>
      </c>
      <c r="C5" s="75">
        <v>0</v>
      </c>
      <c r="D5" s="77">
        <f>COUNTIF(J11:J27,"Untested")</f>
        <v>0</v>
      </c>
      <c r="E5" s="84">
        <f>COUNTIF(J11:J27,"Blocked")</f>
        <v>0</v>
      </c>
      <c r="F5" s="75">
        <v>30</v>
      </c>
      <c r="G5" s="80"/>
      <c r="H5" s="81"/>
      <c r="I5" s="82"/>
      <c r="J5" s="80"/>
      <c r="K5" s="82"/>
      <c r="L5" s="82"/>
      <c r="M5" s="82"/>
      <c r="N5" s="82"/>
      <c r="O5" s="82"/>
      <c r="P5" s="82"/>
      <c r="Q5" s="82"/>
      <c r="R5" s="82"/>
      <c r="S5" s="82"/>
      <c r="T5" s="82"/>
      <c r="U5" s="82"/>
      <c r="V5" s="82"/>
      <c r="W5" s="82"/>
      <c r="X5" s="82"/>
      <c r="Y5" s="82"/>
      <c r="Z5" s="82"/>
    </row>
    <row r="6" spans="1:26" ht="372.75" customHeight="1">
      <c r="A6" s="85"/>
      <c r="B6" s="86"/>
      <c r="C6" s="82"/>
      <c r="D6" s="82"/>
      <c r="E6" s="87"/>
      <c r="F6" s="82"/>
      <c r="G6" s="80"/>
      <c r="H6" s="81"/>
      <c r="I6" s="82"/>
      <c r="J6" s="80"/>
      <c r="K6" s="82"/>
      <c r="L6" s="82"/>
      <c r="M6" s="82"/>
      <c r="N6" s="82"/>
      <c r="O6" s="82"/>
      <c r="P6" s="82"/>
      <c r="Q6" s="82"/>
      <c r="R6" s="82"/>
      <c r="S6" s="82"/>
      <c r="T6" s="82"/>
      <c r="U6" s="82"/>
      <c r="V6" s="82"/>
      <c r="W6" s="82"/>
      <c r="X6" s="82"/>
      <c r="Y6" s="82"/>
      <c r="Z6" s="82"/>
    </row>
    <row r="7" spans="1:26" ht="13.5" customHeight="1">
      <c r="A7" s="242" t="s">
        <v>55</v>
      </c>
      <c r="B7" s="242" t="s">
        <v>6</v>
      </c>
      <c r="C7" s="242" t="s">
        <v>85</v>
      </c>
      <c r="D7" s="242" t="s">
        <v>57</v>
      </c>
      <c r="E7" s="245" t="s">
        <v>58</v>
      </c>
      <c r="F7" s="242" t="s">
        <v>59</v>
      </c>
      <c r="G7" s="246" t="s">
        <v>60</v>
      </c>
      <c r="H7" s="237"/>
      <c r="I7" s="238"/>
      <c r="J7" s="246" t="s">
        <v>60</v>
      </c>
      <c r="K7" s="237"/>
      <c r="L7" s="238"/>
      <c r="M7" s="242" t="s">
        <v>61</v>
      </c>
      <c r="N7" s="82"/>
      <c r="O7" s="82"/>
      <c r="P7" s="82"/>
      <c r="Q7" s="82"/>
      <c r="R7" s="82"/>
      <c r="S7" s="82"/>
      <c r="T7" s="82"/>
      <c r="U7" s="82"/>
      <c r="V7" s="82"/>
      <c r="W7" s="82"/>
      <c r="X7" s="82"/>
      <c r="Y7" s="82"/>
      <c r="Z7" s="82"/>
    </row>
    <row r="8" spans="1:26" ht="13.5" customHeight="1">
      <c r="A8" s="243"/>
      <c r="B8" s="243"/>
      <c r="C8" s="243"/>
      <c r="D8" s="243"/>
      <c r="E8" s="243"/>
      <c r="F8" s="243"/>
      <c r="G8" s="246" t="s">
        <v>32</v>
      </c>
      <c r="H8" s="237"/>
      <c r="I8" s="238"/>
      <c r="J8" s="246" t="s">
        <v>33</v>
      </c>
      <c r="K8" s="237"/>
      <c r="L8" s="238"/>
      <c r="M8" s="243"/>
      <c r="N8" s="82"/>
      <c r="O8" s="82"/>
      <c r="P8" s="82"/>
      <c r="Q8" s="82"/>
      <c r="R8" s="82"/>
      <c r="S8" s="82"/>
      <c r="T8" s="82"/>
      <c r="U8" s="82"/>
      <c r="V8" s="82"/>
      <c r="W8" s="82"/>
      <c r="X8" s="82"/>
      <c r="Y8" s="82"/>
      <c r="Z8" s="82"/>
    </row>
    <row r="9" spans="1:26" ht="13.5" customHeight="1">
      <c r="A9" s="244"/>
      <c r="B9" s="244"/>
      <c r="C9" s="244"/>
      <c r="D9" s="244"/>
      <c r="E9" s="244"/>
      <c r="F9" s="244"/>
      <c r="G9" s="73" t="s">
        <v>62</v>
      </c>
      <c r="H9" s="88" t="s">
        <v>63</v>
      </c>
      <c r="I9" s="73" t="s">
        <v>64</v>
      </c>
      <c r="J9" s="73" t="s">
        <v>62</v>
      </c>
      <c r="K9" s="88" t="s">
        <v>63</v>
      </c>
      <c r="L9" s="73" t="s">
        <v>64</v>
      </c>
      <c r="M9" s="244"/>
      <c r="N9" s="82"/>
      <c r="O9" s="82"/>
      <c r="P9" s="82"/>
      <c r="Q9" s="82"/>
      <c r="R9" s="82"/>
      <c r="S9" s="82"/>
      <c r="T9" s="82"/>
      <c r="U9" s="82"/>
      <c r="V9" s="82"/>
      <c r="W9" s="82"/>
      <c r="X9" s="82"/>
      <c r="Y9" s="82"/>
      <c r="Z9" s="82"/>
    </row>
    <row r="10" spans="1:26" ht="25.5" customHeight="1">
      <c r="A10" s="236" t="s">
        <v>87</v>
      </c>
      <c r="B10" s="237"/>
      <c r="C10" s="237"/>
      <c r="D10" s="237"/>
      <c r="E10" s="237"/>
      <c r="F10" s="237"/>
      <c r="G10" s="237"/>
      <c r="H10" s="237"/>
      <c r="I10" s="237"/>
      <c r="J10" s="237"/>
      <c r="K10" s="237"/>
      <c r="L10" s="237"/>
      <c r="M10" s="238"/>
      <c r="N10" s="82"/>
      <c r="O10" s="82"/>
      <c r="P10" s="82"/>
      <c r="Q10" s="82"/>
      <c r="R10" s="82"/>
      <c r="S10" s="82"/>
      <c r="T10" s="82"/>
      <c r="U10" s="82"/>
      <c r="V10" s="82"/>
      <c r="W10" s="82"/>
      <c r="X10" s="82"/>
      <c r="Y10" s="82"/>
      <c r="Z10" s="82"/>
    </row>
    <row r="11" spans="1:26" ht="42" customHeight="1">
      <c r="A11" s="89" t="s">
        <v>98</v>
      </c>
      <c r="B11" s="89" t="s">
        <v>102</v>
      </c>
      <c r="C11" s="67"/>
      <c r="D11" s="90"/>
      <c r="E11" s="89" t="s">
        <v>99</v>
      </c>
      <c r="F11" s="89" t="s">
        <v>99</v>
      </c>
      <c r="G11" s="75" t="s">
        <v>67</v>
      </c>
      <c r="H11" s="91" t="s">
        <v>309</v>
      </c>
      <c r="I11" s="75" t="s">
        <v>100</v>
      </c>
      <c r="J11" s="75" t="s">
        <v>67</v>
      </c>
      <c r="K11" s="91" t="s">
        <v>309</v>
      </c>
      <c r="L11" s="75" t="s">
        <v>310</v>
      </c>
      <c r="M11" s="70"/>
      <c r="N11" s="82"/>
      <c r="O11" s="82"/>
      <c r="P11" s="82"/>
      <c r="Q11" s="82"/>
      <c r="R11" s="82"/>
      <c r="S11" s="82"/>
      <c r="T11" s="82"/>
      <c r="U11" s="82"/>
      <c r="V11" s="82"/>
      <c r="W11" s="82"/>
      <c r="X11" s="82"/>
      <c r="Y11" s="82"/>
      <c r="Z11" s="82"/>
    </row>
    <row r="12" spans="1:26" ht="43.8" customHeight="1">
      <c r="A12" s="89" t="s">
        <v>101</v>
      </c>
      <c r="B12" s="89" t="s">
        <v>103</v>
      </c>
      <c r="C12" s="70"/>
      <c r="D12" s="90"/>
      <c r="E12" s="89" t="s">
        <v>104</v>
      </c>
      <c r="F12" s="89" t="s">
        <v>104</v>
      </c>
      <c r="G12" s="75" t="s">
        <v>67</v>
      </c>
      <c r="H12" s="91" t="s">
        <v>309</v>
      </c>
      <c r="I12" s="75" t="s">
        <v>100</v>
      </c>
      <c r="J12" s="75" t="s">
        <v>67</v>
      </c>
      <c r="K12" s="91" t="s">
        <v>309</v>
      </c>
      <c r="L12" s="75" t="s">
        <v>310</v>
      </c>
      <c r="M12" s="70"/>
      <c r="N12" s="82"/>
      <c r="O12" s="82"/>
      <c r="P12" s="82"/>
      <c r="Q12" s="82"/>
      <c r="R12" s="82"/>
      <c r="S12" s="82"/>
      <c r="T12" s="82"/>
      <c r="U12" s="82"/>
      <c r="V12" s="82"/>
      <c r="W12" s="82"/>
      <c r="X12" s="82"/>
      <c r="Y12" s="82"/>
      <c r="Z12" s="82"/>
    </row>
    <row r="13" spans="1:26" ht="48.6" customHeight="1">
      <c r="A13" s="89" t="s">
        <v>105</v>
      </c>
      <c r="B13" s="89" t="s">
        <v>113</v>
      </c>
      <c r="C13" s="70"/>
      <c r="D13" s="90"/>
      <c r="E13" s="89" t="s">
        <v>104</v>
      </c>
      <c r="F13" s="89" t="s">
        <v>104</v>
      </c>
      <c r="G13" s="75" t="s">
        <v>67</v>
      </c>
      <c r="H13" s="91" t="s">
        <v>309</v>
      </c>
      <c r="I13" s="75" t="s">
        <v>100</v>
      </c>
      <c r="J13" s="75" t="s">
        <v>67</v>
      </c>
      <c r="K13" s="91" t="s">
        <v>309</v>
      </c>
      <c r="L13" s="75" t="s">
        <v>310</v>
      </c>
      <c r="M13" s="70"/>
      <c r="N13" s="82"/>
      <c r="O13" s="82"/>
      <c r="P13" s="82"/>
      <c r="Q13" s="82"/>
      <c r="R13" s="82"/>
      <c r="S13" s="82"/>
      <c r="T13" s="82"/>
      <c r="U13" s="82"/>
      <c r="V13" s="82"/>
      <c r="W13" s="82"/>
      <c r="X13" s="82"/>
      <c r="Y13" s="82"/>
      <c r="Z13" s="82"/>
    </row>
    <row r="14" spans="1:26" ht="41.4" customHeight="1">
      <c r="A14" s="89" t="s">
        <v>106</v>
      </c>
      <c r="B14" s="89" t="s">
        <v>114</v>
      </c>
      <c r="C14" s="70"/>
      <c r="D14" s="90"/>
      <c r="E14" s="89" t="s">
        <v>104</v>
      </c>
      <c r="F14" s="89" t="s">
        <v>104</v>
      </c>
      <c r="G14" s="75" t="s">
        <v>67</v>
      </c>
      <c r="H14" s="91" t="s">
        <v>309</v>
      </c>
      <c r="I14" s="75" t="s">
        <v>100</v>
      </c>
      <c r="J14" s="75" t="s">
        <v>67</v>
      </c>
      <c r="K14" s="91" t="s">
        <v>309</v>
      </c>
      <c r="L14" s="75" t="s">
        <v>310</v>
      </c>
      <c r="M14" s="70"/>
      <c r="N14" s="82"/>
      <c r="O14" s="82"/>
      <c r="P14" s="82"/>
      <c r="Q14" s="82"/>
      <c r="R14" s="82"/>
      <c r="S14" s="82"/>
      <c r="T14" s="82"/>
      <c r="U14" s="82"/>
      <c r="V14" s="82"/>
      <c r="W14" s="82"/>
      <c r="X14" s="82"/>
      <c r="Y14" s="82"/>
      <c r="Z14" s="82"/>
    </row>
    <row r="15" spans="1:26" ht="41.4" customHeight="1">
      <c r="A15" s="89" t="s">
        <v>107</v>
      </c>
      <c r="B15" s="89" t="s">
        <v>115</v>
      </c>
      <c r="C15" s="70"/>
      <c r="D15" s="90"/>
      <c r="E15" s="89" t="s">
        <v>104</v>
      </c>
      <c r="F15" s="89" t="s">
        <v>104</v>
      </c>
      <c r="G15" s="75" t="s">
        <v>67</v>
      </c>
      <c r="H15" s="91" t="s">
        <v>309</v>
      </c>
      <c r="I15" s="75" t="s">
        <v>100</v>
      </c>
      <c r="J15" s="75" t="s">
        <v>67</v>
      </c>
      <c r="K15" s="91" t="s">
        <v>309</v>
      </c>
      <c r="L15" s="75" t="s">
        <v>310</v>
      </c>
      <c r="M15" s="100"/>
      <c r="N15" s="82"/>
      <c r="O15" s="82"/>
      <c r="P15" s="82"/>
      <c r="Q15" s="82"/>
      <c r="R15" s="82"/>
      <c r="S15" s="82"/>
      <c r="T15" s="82"/>
      <c r="U15" s="82"/>
      <c r="V15" s="82"/>
      <c r="W15" s="82"/>
      <c r="X15" s="82"/>
      <c r="Y15" s="82"/>
      <c r="Z15" s="82"/>
    </row>
    <row r="16" spans="1:26" ht="41.4" customHeight="1">
      <c r="A16" s="89" t="s">
        <v>108</v>
      </c>
      <c r="B16" s="89" t="s">
        <v>116</v>
      </c>
      <c r="C16" s="70"/>
      <c r="D16" s="90"/>
      <c r="E16" s="89" t="s">
        <v>104</v>
      </c>
      <c r="F16" s="89" t="s">
        <v>104</v>
      </c>
      <c r="G16" s="75" t="s">
        <v>67</v>
      </c>
      <c r="H16" s="91" t="s">
        <v>309</v>
      </c>
      <c r="I16" s="75" t="s">
        <v>100</v>
      </c>
      <c r="J16" s="75" t="s">
        <v>67</v>
      </c>
      <c r="K16" s="91" t="s">
        <v>309</v>
      </c>
      <c r="L16" s="75" t="s">
        <v>310</v>
      </c>
      <c r="M16" s="100"/>
      <c r="N16" s="82"/>
      <c r="O16" s="82"/>
      <c r="P16" s="82"/>
      <c r="Q16" s="82"/>
      <c r="R16" s="82"/>
      <c r="S16" s="82"/>
      <c r="T16" s="82"/>
      <c r="U16" s="82"/>
      <c r="V16" s="82"/>
      <c r="W16" s="82"/>
      <c r="X16" s="82"/>
      <c r="Y16" s="82"/>
      <c r="Z16" s="82"/>
    </row>
    <row r="17" spans="1:26" ht="41.4" customHeight="1">
      <c r="A17" s="89" t="s">
        <v>109</v>
      </c>
      <c r="B17" s="89" t="s">
        <v>117</v>
      </c>
      <c r="C17" s="70"/>
      <c r="D17" s="90"/>
      <c r="E17" s="89" t="s">
        <v>104</v>
      </c>
      <c r="F17" s="89" t="s">
        <v>104</v>
      </c>
      <c r="G17" s="75" t="s">
        <v>67</v>
      </c>
      <c r="H17" s="91" t="s">
        <v>309</v>
      </c>
      <c r="I17" s="75" t="s">
        <v>100</v>
      </c>
      <c r="J17" s="75" t="s">
        <v>67</v>
      </c>
      <c r="K17" s="91" t="s">
        <v>309</v>
      </c>
      <c r="L17" s="75" t="s">
        <v>310</v>
      </c>
      <c r="M17" s="100"/>
      <c r="N17" s="82"/>
      <c r="O17" s="82"/>
      <c r="P17" s="82"/>
      <c r="Q17" s="82"/>
      <c r="R17" s="82"/>
      <c r="S17" s="82"/>
      <c r="T17" s="82"/>
      <c r="U17" s="82"/>
      <c r="V17" s="82"/>
      <c r="W17" s="82"/>
      <c r="X17" s="82"/>
      <c r="Y17" s="82"/>
      <c r="Z17" s="82"/>
    </row>
    <row r="18" spans="1:26" ht="41.4" customHeight="1">
      <c r="A18" s="89" t="s">
        <v>110</v>
      </c>
      <c r="B18" s="89" t="s">
        <v>118</v>
      </c>
      <c r="C18" s="70"/>
      <c r="D18" s="90"/>
      <c r="E18" s="89" t="s">
        <v>104</v>
      </c>
      <c r="F18" s="89" t="s">
        <v>104</v>
      </c>
      <c r="G18" s="75" t="s">
        <v>67</v>
      </c>
      <c r="H18" s="91" t="s">
        <v>309</v>
      </c>
      <c r="I18" s="75" t="s">
        <v>100</v>
      </c>
      <c r="J18" s="75" t="s">
        <v>67</v>
      </c>
      <c r="K18" s="91" t="s">
        <v>309</v>
      </c>
      <c r="L18" s="75" t="s">
        <v>310</v>
      </c>
      <c r="M18" s="100"/>
      <c r="N18" s="82"/>
      <c r="O18" s="82"/>
      <c r="P18" s="82"/>
      <c r="Q18" s="82"/>
      <c r="R18" s="82"/>
      <c r="S18" s="82"/>
      <c r="T18" s="82"/>
      <c r="U18" s="82"/>
      <c r="V18" s="82"/>
      <c r="W18" s="82"/>
      <c r="X18" s="82"/>
      <c r="Y18" s="82"/>
      <c r="Z18" s="82"/>
    </row>
    <row r="19" spans="1:26" ht="41.4" customHeight="1">
      <c r="A19" s="89" t="s">
        <v>111</v>
      </c>
      <c r="B19" s="89" t="s">
        <v>121</v>
      </c>
      <c r="C19" s="70"/>
      <c r="D19" s="90"/>
      <c r="E19" s="89" t="s">
        <v>104</v>
      </c>
      <c r="F19" s="89" t="s">
        <v>104</v>
      </c>
      <c r="G19" s="75" t="s">
        <v>67</v>
      </c>
      <c r="H19" s="91" t="s">
        <v>309</v>
      </c>
      <c r="I19" s="75" t="s">
        <v>100</v>
      </c>
      <c r="J19" s="75" t="s">
        <v>67</v>
      </c>
      <c r="K19" s="91" t="s">
        <v>309</v>
      </c>
      <c r="L19" s="75" t="s">
        <v>310</v>
      </c>
      <c r="M19" s="100"/>
      <c r="N19" s="82"/>
      <c r="O19" s="82"/>
      <c r="P19" s="82"/>
      <c r="Q19" s="82"/>
      <c r="R19" s="82"/>
      <c r="S19" s="82"/>
      <c r="T19" s="82"/>
      <c r="U19" s="82"/>
      <c r="V19" s="82"/>
      <c r="W19" s="82"/>
      <c r="X19" s="82"/>
      <c r="Y19" s="82"/>
      <c r="Z19" s="82"/>
    </row>
    <row r="20" spans="1:26" ht="41.4" customHeight="1">
      <c r="A20" s="89" t="s">
        <v>112</v>
      </c>
      <c r="B20" s="89" t="s">
        <v>122</v>
      </c>
      <c r="C20" s="70"/>
      <c r="D20" s="90"/>
      <c r="E20" s="89" t="s">
        <v>104</v>
      </c>
      <c r="F20" s="89" t="s">
        <v>104</v>
      </c>
      <c r="G20" s="75" t="s">
        <v>67</v>
      </c>
      <c r="H20" s="91" t="s">
        <v>309</v>
      </c>
      <c r="I20" s="75" t="s">
        <v>100</v>
      </c>
      <c r="J20" s="75" t="s">
        <v>67</v>
      </c>
      <c r="K20" s="91" t="s">
        <v>309</v>
      </c>
      <c r="L20" s="75" t="s">
        <v>310</v>
      </c>
      <c r="M20" s="100"/>
      <c r="N20" s="82"/>
      <c r="O20" s="82"/>
      <c r="P20" s="82"/>
      <c r="Q20" s="82"/>
      <c r="R20" s="82"/>
      <c r="S20" s="82"/>
      <c r="T20" s="82"/>
      <c r="U20" s="82"/>
      <c r="V20" s="82"/>
      <c r="W20" s="82"/>
      <c r="X20" s="82"/>
      <c r="Y20" s="82"/>
      <c r="Z20" s="82"/>
    </row>
    <row r="21" spans="1:26" ht="41.4" customHeight="1">
      <c r="A21" s="89" t="s">
        <v>119</v>
      </c>
      <c r="B21" s="89" t="s">
        <v>123</v>
      </c>
      <c r="C21" s="70"/>
      <c r="D21" s="90"/>
      <c r="E21" s="89" t="s">
        <v>104</v>
      </c>
      <c r="F21" s="89" t="s">
        <v>104</v>
      </c>
      <c r="G21" s="75" t="s">
        <v>67</v>
      </c>
      <c r="H21" s="91" t="s">
        <v>309</v>
      </c>
      <c r="I21" s="75" t="s">
        <v>100</v>
      </c>
      <c r="J21" s="75" t="s">
        <v>67</v>
      </c>
      <c r="K21" s="91" t="s">
        <v>309</v>
      </c>
      <c r="L21" s="75" t="s">
        <v>310</v>
      </c>
      <c r="M21" s="100"/>
      <c r="N21" s="82"/>
      <c r="O21" s="82"/>
      <c r="P21" s="82"/>
      <c r="Q21" s="82"/>
      <c r="R21" s="82"/>
      <c r="S21" s="82"/>
      <c r="T21" s="82"/>
      <c r="U21" s="82"/>
      <c r="V21" s="82"/>
      <c r="W21" s="82"/>
      <c r="X21" s="82"/>
      <c r="Y21" s="82"/>
      <c r="Z21" s="82"/>
    </row>
    <row r="22" spans="1:26" ht="41.4" customHeight="1">
      <c r="A22" s="89" t="s">
        <v>120</v>
      </c>
      <c r="B22" s="89" t="s">
        <v>124</v>
      </c>
      <c r="C22" s="70"/>
      <c r="D22" s="90"/>
      <c r="E22" s="89" t="s">
        <v>104</v>
      </c>
      <c r="F22" s="89" t="s">
        <v>104</v>
      </c>
      <c r="G22" s="75" t="s">
        <v>67</v>
      </c>
      <c r="H22" s="91" t="s">
        <v>309</v>
      </c>
      <c r="I22" s="75" t="s">
        <v>100</v>
      </c>
      <c r="J22" s="75" t="s">
        <v>67</v>
      </c>
      <c r="K22" s="91" t="s">
        <v>309</v>
      </c>
      <c r="L22" s="75" t="s">
        <v>310</v>
      </c>
      <c r="M22" s="100"/>
      <c r="N22" s="82"/>
      <c r="O22" s="82"/>
      <c r="P22" s="82"/>
      <c r="Q22" s="82"/>
      <c r="R22" s="82"/>
      <c r="S22" s="82"/>
      <c r="T22" s="82"/>
      <c r="U22" s="82"/>
      <c r="V22" s="82"/>
      <c r="W22" s="82"/>
      <c r="X22" s="82"/>
      <c r="Y22" s="82"/>
      <c r="Z22" s="82"/>
    </row>
    <row r="23" spans="1:26" ht="39" customHeight="1">
      <c r="A23" s="239" t="s">
        <v>88</v>
      </c>
      <c r="B23" s="237"/>
      <c r="C23" s="237"/>
      <c r="D23" s="237"/>
      <c r="E23" s="237"/>
      <c r="F23" s="237"/>
      <c r="G23" s="237"/>
      <c r="H23" s="237"/>
      <c r="I23" s="237"/>
      <c r="J23" s="237"/>
      <c r="K23" s="237"/>
      <c r="L23" s="237"/>
      <c r="M23" s="238"/>
      <c r="N23" s="82"/>
      <c r="O23" s="82"/>
      <c r="P23" s="82"/>
      <c r="Q23" s="82"/>
      <c r="R23" s="82"/>
      <c r="S23" s="82"/>
      <c r="T23" s="82"/>
      <c r="U23" s="82"/>
      <c r="V23" s="82"/>
      <c r="W23" s="82"/>
      <c r="X23" s="82"/>
      <c r="Y23" s="82"/>
      <c r="Z23" s="82"/>
    </row>
    <row r="24" spans="1:26" ht="148.19999999999999" customHeight="1">
      <c r="A24" s="68" t="s">
        <v>125</v>
      </c>
      <c r="B24" s="68" t="s">
        <v>126</v>
      </c>
      <c r="C24" s="68" t="s">
        <v>133</v>
      </c>
      <c r="D24" s="71" t="s">
        <v>127</v>
      </c>
      <c r="E24" s="71" t="s">
        <v>128</v>
      </c>
      <c r="F24" s="71" t="s">
        <v>128</v>
      </c>
      <c r="G24" s="69" t="s">
        <v>67</v>
      </c>
      <c r="H24" s="91" t="s">
        <v>309</v>
      </c>
      <c r="I24" s="69" t="s">
        <v>100</v>
      </c>
      <c r="J24" s="69" t="s">
        <v>67</v>
      </c>
      <c r="K24" s="91" t="s">
        <v>309</v>
      </c>
      <c r="L24" s="75" t="s">
        <v>310</v>
      </c>
      <c r="M24" s="70"/>
      <c r="N24" s="82"/>
      <c r="O24" s="82"/>
      <c r="P24" s="82"/>
      <c r="Q24" s="82"/>
      <c r="R24" s="82"/>
      <c r="S24" s="82"/>
      <c r="T24" s="82"/>
      <c r="U24" s="82"/>
      <c r="V24" s="82"/>
      <c r="W24" s="82"/>
      <c r="X24" s="82"/>
      <c r="Y24" s="82"/>
      <c r="Z24" s="82"/>
    </row>
    <row r="25" spans="1:26" ht="97.2" customHeight="1">
      <c r="A25" s="68" t="s">
        <v>129</v>
      </c>
      <c r="B25" s="68" t="s">
        <v>134</v>
      </c>
      <c r="C25" s="68" t="s">
        <v>135</v>
      </c>
      <c r="D25" s="71" t="s">
        <v>127</v>
      </c>
      <c r="E25" s="71" t="s">
        <v>136</v>
      </c>
      <c r="F25" s="71" t="s">
        <v>136</v>
      </c>
      <c r="G25" s="69" t="s">
        <v>67</v>
      </c>
      <c r="H25" s="91" t="s">
        <v>309</v>
      </c>
      <c r="I25" s="69" t="s">
        <v>100</v>
      </c>
      <c r="J25" s="69" t="s">
        <v>67</v>
      </c>
      <c r="K25" s="91" t="s">
        <v>309</v>
      </c>
      <c r="L25" s="75" t="s">
        <v>310</v>
      </c>
      <c r="M25" s="70"/>
      <c r="N25" s="82"/>
      <c r="O25" s="82"/>
      <c r="P25" s="82"/>
      <c r="Q25" s="82"/>
      <c r="R25" s="82"/>
      <c r="S25" s="82"/>
      <c r="T25" s="82"/>
      <c r="U25" s="82"/>
      <c r="V25" s="82"/>
      <c r="W25" s="82"/>
      <c r="X25" s="82"/>
      <c r="Y25" s="82"/>
      <c r="Z25" s="82"/>
    </row>
    <row r="26" spans="1:26" ht="91.2" customHeight="1">
      <c r="A26" s="68" t="s">
        <v>130</v>
      </c>
      <c r="B26" s="68" t="s">
        <v>132</v>
      </c>
      <c r="C26" s="68" t="s">
        <v>137</v>
      </c>
      <c r="D26" s="71" t="s">
        <v>127</v>
      </c>
      <c r="E26" s="71" t="s">
        <v>138</v>
      </c>
      <c r="F26" s="71" t="s">
        <v>138</v>
      </c>
      <c r="G26" s="69" t="s">
        <v>67</v>
      </c>
      <c r="H26" s="91" t="s">
        <v>309</v>
      </c>
      <c r="I26" s="69" t="s">
        <v>100</v>
      </c>
      <c r="J26" s="69" t="s">
        <v>67</v>
      </c>
      <c r="K26" s="91" t="s">
        <v>309</v>
      </c>
      <c r="L26" s="75" t="s">
        <v>310</v>
      </c>
      <c r="M26" s="70"/>
      <c r="N26" s="82"/>
      <c r="O26" s="82"/>
      <c r="P26" s="82"/>
      <c r="Q26" s="82"/>
      <c r="R26" s="82"/>
      <c r="S26" s="82"/>
      <c r="T26" s="82"/>
      <c r="U26" s="82"/>
      <c r="V26" s="82"/>
      <c r="W26" s="82"/>
      <c r="X26" s="82"/>
      <c r="Y26" s="82"/>
      <c r="Z26" s="82"/>
    </row>
    <row r="27" spans="1:26" ht="110.4" customHeight="1">
      <c r="A27" s="68" t="s">
        <v>131</v>
      </c>
      <c r="B27" s="68" t="s">
        <v>140</v>
      </c>
      <c r="C27" s="68" t="s">
        <v>143</v>
      </c>
      <c r="D27" s="71" t="s">
        <v>127</v>
      </c>
      <c r="E27" s="71" t="s">
        <v>142</v>
      </c>
      <c r="F27" s="71" t="s">
        <v>142</v>
      </c>
      <c r="G27" s="69" t="s">
        <v>67</v>
      </c>
      <c r="H27" s="91" t="s">
        <v>309</v>
      </c>
      <c r="I27" s="69" t="s">
        <v>100</v>
      </c>
      <c r="J27" s="69" t="s">
        <v>67</v>
      </c>
      <c r="K27" s="91" t="s">
        <v>309</v>
      </c>
      <c r="L27" s="75" t="s">
        <v>310</v>
      </c>
      <c r="M27" s="70"/>
      <c r="N27" s="82"/>
      <c r="O27" s="82"/>
      <c r="P27" s="82"/>
      <c r="Q27" s="82"/>
      <c r="R27" s="82"/>
      <c r="S27" s="82"/>
      <c r="T27" s="82"/>
      <c r="U27" s="82"/>
      <c r="V27" s="82"/>
      <c r="W27" s="82"/>
      <c r="X27" s="82"/>
      <c r="Y27" s="82"/>
      <c r="Z27" s="82"/>
    </row>
    <row r="28" spans="1:26" ht="118.2" customHeight="1">
      <c r="A28" s="68" t="s">
        <v>139</v>
      </c>
      <c r="B28" s="68" t="s">
        <v>141</v>
      </c>
      <c r="C28" s="68" t="s">
        <v>144</v>
      </c>
      <c r="D28" s="71" t="s">
        <v>127</v>
      </c>
      <c r="E28" s="71" t="s">
        <v>138</v>
      </c>
      <c r="F28" s="71" t="s">
        <v>138</v>
      </c>
      <c r="G28" s="69" t="s">
        <v>67</v>
      </c>
      <c r="H28" s="91" t="s">
        <v>309</v>
      </c>
      <c r="I28" s="69" t="s">
        <v>100</v>
      </c>
      <c r="J28" s="69" t="s">
        <v>67</v>
      </c>
      <c r="K28" s="91" t="s">
        <v>309</v>
      </c>
      <c r="L28" s="75" t="s">
        <v>310</v>
      </c>
      <c r="M28" s="70"/>
      <c r="N28" s="82"/>
      <c r="O28" s="82"/>
      <c r="P28" s="82"/>
      <c r="Q28" s="82"/>
      <c r="R28" s="82"/>
      <c r="S28" s="82"/>
      <c r="T28" s="82"/>
      <c r="U28" s="82"/>
      <c r="V28" s="82"/>
      <c r="W28" s="82"/>
      <c r="X28" s="82"/>
      <c r="Y28" s="82"/>
      <c r="Z28" s="82"/>
    </row>
    <row r="29" spans="1:26" ht="117.6" customHeight="1">
      <c r="A29" s="68" t="s">
        <v>145</v>
      </c>
      <c r="B29" s="68" t="s">
        <v>148</v>
      </c>
      <c r="C29" s="68" t="s">
        <v>149</v>
      </c>
      <c r="D29" s="71" t="s">
        <v>127</v>
      </c>
      <c r="E29" s="71" t="s">
        <v>150</v>
      </c>
      <c r="F29" s="71" t="s">
        <v>150</v>
      </c>
      <c r="G29" s="69" t="s">
        <v>67</v>
      </c>
      <c r="H29" s="91" t="s">
        <v>309</v>
      </c>
      <c r="I29" s="69" t="s">
        <v>100</v>
      </c>
      <c r="J29" s="69" t="s">
        <v>67</v>
      </c>
      <c r="K29" s="91" t="s">
        <v>309</v>
      </c>
      <c r="L29" s="75" t="s">
        <v>310</v>
      </c>
      <c r="M29" s="70"/>
      <c r="N29" s="51"/>
      <c r="O29" s="51"/>
      <c r="P29" s="51"/>
      <c r="Q29" s="51"/>
      <c r="R29" s="51"/>
      <c r="S29" s="51"/>
      <c r="T29" s="51"/>
      <c r="U29" s="51"/>
      <c r="V29" s="51"/>
      <c r="W29" s="51"/>
      <c r="X29" s="51"/>
      <c r="Y29" s="51"/>
      <c r="Z29" s="51"/>
    </row>
    <row r="30" spans="1:26" ht="123" customHeight="1">
      <c r="A30" s="68" t="s">
        <v>146</v>
      </c>
      <c r="B30" s="68" t="s">
        <v>151</v>
      </c>
      <c r="C30" s="68" t="s">
        <v>152</v>
      </c>
      <c r="D30" s="71" t="s">
        <v>127</v>
      </c>
      <c r="E30" s="71" t="s">
        <v>153</v>
      </c>
      <c r="F30" s="71" t="s">
        <v>153</v>
      </c>
      <c r="G30" s="69" t="s">
        <v>67</v>
      </c>
      <c r="H30" s="91" t="s">
        <v>309</v>
      </c>
      <c r="I30" s="69" t="s">
        <v>100</v>
      </c>
      <c r="J30" s="69" t="s">
        <v>67</v>
      </c>
      <c r="K30" s="91" t="s">
        <v>309</v>
      </c>
      <c r="L30" s="75" t="s">
        <v>310</v>
      </c>
      <c r="M30" s="70"/>
      <c r="N30" s="51"/>
      <c r="O30" s="51"/>
      <c r="P30" s="51"/>
      <c r="Q30" s="51"/>
      <c r="R30" s="51"/>
      <c r="S30" s="51"/>
      <c r="T30" s="51"/>
      <c r="U30" s="51"/>
      <c r="V30" s="51"/>
      <c r="W30" s="51"/>
      <c r="X30" s="51"/>
      <c r="Y30" s="51"/>
      <c r="Z30" s="51"/>
    </row>
    <row r="31" spans="1:26" ht="99.6" customHeight="1">
      <c r="A31" s="68" t="s">
        <v>147</v>
      </c>
      <c r="B31" s="68" t="s">
        <v>154</v>
      </c>
      <c r="C31" s="68" t="s">
        <v>155</v>
      </c>
      <c r="D31" s="71" t="s">
        <v>127</v>
      </c>
      <c r="E31" s="71" t="s">
        <v>156</v>
      </c>
      <c r="F31" s="71" t="s">
        <v>156</v>
      </c>
      <c r="G31" s="69" t="s">
        <v>67</v>
      </c>
      <c r="H31" s="91" t="s">
        <v>309</v>
      </c>
      <c r="I31" s="69" t="s">
        <v>100</v>
      </c>
      <c r="J31" s="69" t="s">
        <v>67</v>
      </c>
      <c r="K31" s="91" t="s">
        <v>309</v>
      </c>
      <c r="L31" s="75" t="s">
        <v>310</v>
      </c>
      <c r="M31" s="70"/>
      <c r="N31" s="51"/>
      <c r="O31" s="51"/>
      <c r="P31" s="51"/>
      <c r="Q31" s="51"/>
      <c r="R31" s="51"/>
      <c r="S31" s="51"/>
      <c r="T31" s="51"/>
      <c r="U31" s="51"/>
      <c r="V31" s="51"/>
      <c r="W31" s="51"/>
      <c r="X31" s="51"/>
      <c r="Y31" s="51"/>
      <c r="Z31" s="51"/>
    </row>
    <row r="32" spans="1:26"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3.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3.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3.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3.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3.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3.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3.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3.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3.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3.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3.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3.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3.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3.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3.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3.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3.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3.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3.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3.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3.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3.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3.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3.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3.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3.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3.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3.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3.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3.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3.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3.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3.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3.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3.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3.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3.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3.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3.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3.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3.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3.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3.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3.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3.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3.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3.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3.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3.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3.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3.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3.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3.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3.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3.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3.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3.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3.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3.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3.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3.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3.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3.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3.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3.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3.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3.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3.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3.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3.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3.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3.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3.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3.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3.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3.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3.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3.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3.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3.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3.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3.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3.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3.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3.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3.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3.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3.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3.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3.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3.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3.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3.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3.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3.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3.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3.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3.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3.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3.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3.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3.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3.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3.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3.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3.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3.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3.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3.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3.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3.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3.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3.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3.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3.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3.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3.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3.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3.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3.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3.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3.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3.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3.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3.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3.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3.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3.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3.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3.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3.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3.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3.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3.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3.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3.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3.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3.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3.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3.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3.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3.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3.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3.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3.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3.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3.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3.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3.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3.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3.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3.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3.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3.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3.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3.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3.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3.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3.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3.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3.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3.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3.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3.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3.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3.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3.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3.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3.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3.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3.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3.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3.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3.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3.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3.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3.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3.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3.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3.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3.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3.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3.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3.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3.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3.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3.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3.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3.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3.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3.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3.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3.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3.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3.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3.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3.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3.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3.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3.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3.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3.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3.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3.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3.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3.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3.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3.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3.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3.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3.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3.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3.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3.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3.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3.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3.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3.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3.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3.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3.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3.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3.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3.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3.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3.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3.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3.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3.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3.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3.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3.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3.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3.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3.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3.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3.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3.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3.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3.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3.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3.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3.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3.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3.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3.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3.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3.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3.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3.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3.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3.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3.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3.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3.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3.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3.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3.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3.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3.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3.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3.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3.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3.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3.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3.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3.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3.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3.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3.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3.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3.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3.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3.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3.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3.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3.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3.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3.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3.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3.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3.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3.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3.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3.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3.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3.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3.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3.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3.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3.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3.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3.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3.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3.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3.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3.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3.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3.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3.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3.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3.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3.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3.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3.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3.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3.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3.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3.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3.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3.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3.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3.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3.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3.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3.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3.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3.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3.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3.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3.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3.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3.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3.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3.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3.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3.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3.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3.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3.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3.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3.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3.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3.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3.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3.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3.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3.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3.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3.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3.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3.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3.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3.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3.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3.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3.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3.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3.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3.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3.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3.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3.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3.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3.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3.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3.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3.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3.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3.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3.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3.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3.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3.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3.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3.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3.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3.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3.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3.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3.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3.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3.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3.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3.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3.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3.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3.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3.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3.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3.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3.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3.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3.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3.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3.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3.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3.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3.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3.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3.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3.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3.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3.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3.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3.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3.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3.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3.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3.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3.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3.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3.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3.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3.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3.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3.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3.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3.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3.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3.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3.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3.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3.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3.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3.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3.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3.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3.5" customHeight="1">
      <c r="A1001" s="51"/>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3.5" customHeight="1">
      <c r="A1002" s="51"/>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row r="1003" spans="1:26" ht="13.5" customHeight="1">
      <c r="A1003" s="51"/>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row>
    <row r="1004" spans="1:26" ht="13.5" customHeight="1">
      <c r="A1004" s="51"/>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row>
    <row r="1005" spans="1:26" ht="13.5" customHeight="1">
      <c r="A1005" s="51"/>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51"/>
      <c r="Y1005" s="51"/>
      <c r="Z1005" s="51"/>
    </row>
    <row r="1006" spans="1:26" ht="13.5" customHeight="1">
      <c r="A1006" s="51"/>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51"/>
      <c r="Y1006" s="51"/>
      <c r="Z1006" s="51"/>
    </row>
    <row r="1007" spans="1:26" ht="13.5" customHeight="1">
      <c r="A1007" s="51"/>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51"/>
      <c r="Y1007" s="51"/>
      <c r="Z1007" s="51"/>
    </row>
    <row r="1008" spans="1:26" ht="13.5" customHeight="1">
      <c r="A1008" s="51"/>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51"/>
      <c r="Y1008" s="51"/>
      <c r="Z1008" s="51"/>
    </row>
  </sheetData>
  <mergeCells count="15">
    <mergeCell ref="A10:M10"/>
    <mergeCell ref="A23:M23"/>
    <mergeCell ref="B1:F1"/>
    <mergeCell ref="B2:F2"/>
    <mergeCell ref="A7:A9"/>
    <mergeCell ref="B7:B9"/>
    <mergeCell ref="C7:C9"/>
    <mergeCell ref="D7:D9"/>
    <mergeCell ref="E7:E9"/>
    <mergeCell ref="F7:F9"/>
    <mergeCell ref="G7:I7"/>
    <mergeCell ref="J7:L7"/>
    <mergeCell ref="M7:M9"/>
    <mergeCell ref="G8:I8"/>
    <mergeCell ref="J8:L8"/>
  </mergeCells>
  <phoneticPr fontId="30" type="noConversion"/>
  <dataValidations count="1">
    <dataValidation type="list" allowBlank="1" showErrorMessage="1" sqref="G11:G22 J11:J22 J24:J31 G24:G31" xr:uid="{00000000-0002-0000-0400-000000000000}">
      <formula1>"Passed,Untested,Failed,Blocked"</formula1>
    </dataValidation>
  </dataValidations>
  <pageMargins left="0.7" right="0.7" top="0.75" bottom="0.75" header="0" footer="0"/>
  <pageSetup scale="2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A3D5-2274-4FFD-A274-85DA23D17903}">
  <dimension ref="A1:N1000"/>
  <sheetViews>
    <sheetView topLeftCell="A35" zoomScale="70" zoomScaleNormal="70" workbookViewId="0">
      <selection activeCell="F19" sqref="F19"/>
    </sheetView>
  </sheetViews>
  <sheetFormatPr defaultColWidth="12.59765625" defaultRowHeight="15" customHeight="1"/>
  <cols>
    <col min="1" max="1" width="23.8984375" style="105" customWidth="1"/>
    <col min="2" max="2" width="25" style="105" customWidth="1"/>
    <col min="3" max="3" width="24.3984375" style="105" customWidth="1"/>
    <col min="4" max="4" width="21.19921875" style="105" customWidth="1"/>
    <col min="5" max="5" width="29.59765625" style="105" customWidth="1"/>
    <col min="6" max="6" width="28.8984375" style="105" customWidth="1"/>
    <col min="7" max="7" width="21.796875" style="105" customWidth="1"/>
    <col min="8" max="8" width="18.09765625" style="105" customWidth="1"/>
    <col min="9" max="9" width="18.69921875" style="105" customWidth="1"/>
    <col min="10" max="10" width="11.59765625" style="105" customWidth="1"/>
    <col min="11" max="11" width="13.8984375" style="105" customWidth="1"/>
    <col min="12" max="12" width="28.69921875" style="105" customWidth="1"/>
    <col min="13" max="13" width="12.09765625" style="105" customWidth="1"/>
    <col min="14" max="26" width="9.09765625" style="105" customWidth="1"/>
    <col min="27" max="16384" width="12.59765625" style="105"/>
  </cols>
  <sheetData>
    <row r="1" spans="1:7" ht="15.75" customHeight="1">
      <c r="A1" s="148" t="s">
        <v>47</v>
      </c>
      <c r="B1" s="218" t="s">
        <v>48</v>
      </c>
      <c r="C1" s="219"/>
      <c r="D1" s="219"/>
      <c r="E1" s="219"/>
      <c r="F1" s="220"/>
      <c r="G1" s="149"/>
    </row>
    <row r="2" spans="1:7" ht="15.75" customHeight="1">
      <c r="A2" s="148" t="s">
        <v>49</v>
      </c>
      <c r="B2" s="250" t="s">
        <v>10</v>
      </c>
      <c r="C2" s="219"/>
      <c r="D2" s="219"/>
      <c r="E2" s="219"/>
      <c r="F2" s="220"/>
      <c r="G2" s="150"/>
    </row>
    <row r="3" spans="1:7" ht="15.75" customHeight="1">
      <c r="A3" s="127"/>
      <c r="B3" s="137" t="s">
        <v>24</v>
      </c>
      <c r="C3" s="137" t="s">
        <v>25</v>
      </c>
      <c r="D3" s="137" t="s">
        <v>50</v>
      </c>
      <c r="E3" s="138" t="s">
        <v>27</v>
      </c>
      <c r="F3" s="137" t="s">
        <v>84</v>
      </c>
    </row>
    <row r="4" spans="1:7" ht="15.75" customHeight="1">
      <c r="A4" s="151" t="s">
        <v>53</v>
      </c>
      <c r="B4" s="127">
        <v>13</v>
      </c>
      <c r="C4" s="127">
        <v>1</v>
      </c>
      <c r="D4" s="127">
        <v>0</v>
      </c>
      <c r="E4" s="127">
        <v>0</v>
      </c>
      <c r="F4" s="127">
        <f t="shared" ref="F4:F5" si="0">B4</f>
        <v>13</v>
      </c>
    </row>
    <row r="5" spans="1:7" ht="15.75" customHeight="1">
      <c r="A5" s="151" t="s">
        <v>54</v>
      </c>
      <c r="B5" s="127">
        <v>13</v>
      </c>
      <c r="C5" s="127">
        <v>0</v>
      </c>
      <c r="D5" s="127">
        <v>0</v>
      </c>
      <c r="E5" s="127">
        <v>0</v>
      </c>
      <c r="F5" s="127">
        <f t="shared" si="0"/>
        <v>13</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41.4" customHeight="1"/>
    <row r="31" spans="1:13" ht="13.5" customHeight="1">
      <c r="A31" s="251" t="s">
        <v>55</v>
      </c>
      <c r="B31" s="251" t="s">
        <v>6</v>
      </c>
      <c r="C31" s="251" t="s">
        <v>85</v>
      </c>
      <c r="D31" s="251" t="s">
        <v>57</v>
      </c>
      <c r="E31" s="252" t="s">
        <v>58</v>
      </c>
      <c r="F31" s="251" t="s">
        <v>59</v>
      </c>
      <c r="G31" s="253" t="s">
        <v>60</v>
      </c>
      <c r="H31" s="219"/>
      <c r="I31" s="219"/>
      <c r="J31" s="219"/>
      <c r="K31" s="219"/>
      <c r="L31" s="220"/>
      <c r="M31" s="254" t="s">
        <v>61</v>
      </c>
    </row>
    <row r="32" spans="1:13" ht="13.5" customHeight="1">
      <c r="A32" s="223"/>
      <c r="B32" s="223"/>
      <c r="C32" s="223"/>
      <c r="D32" s="223"/>
      <c r="E32" s="223"/>
      <c r="F32" s="223"/>
      <c r="G32" s="253" t="s">
        <v>32</v>
      </c>
      <c r="H32" s="219"/>
      <c r="I32" s="220"/>
      <c r="J32" s="253" t="s">
        <v>33</v>
      </c>
      <c r="K32" s="219"/>
      <c r="L32" s="220"/>
      <c r="M32" s="223"/>
    </row>
    <row r="33" spans="1:14" ht="13.5" customHeight="1">
      <c r="A33" s="224"/>
      <c r="B33" s="224"/>
      <c r="C33" s="224"/>
      <c r="D33" s="224"/>
      <c r="E33" s="224"/>
      <c r="F33" s="224"/>
      <c r="G33" s="152" t="s">
        <v>62</v>
      </c>
      <c r="H33" s="153" t="s">
        <v>63</v>
      </c>
      <c r="I33" s="152" t="s">
        <v>64</v>
      </c>
      <c r="J33" s="152" t="s">
        <v>62</v>
      </c>
      <c r="K33" s="152" t="s">
        <v>63</v>
      </c>
      <c r="L33" s="152" t="s">
        <v>64</v>
      </c>
      <c r="M33" s="224"/>
    </row>
    <row r="34" spans="1:14" ht="13.5" customHeight="1">
      <c r="A34" s="255" t="s">
        <v>89</v>
      </c>
      <c r="B34" s="219"/>
      <c r="C34" s="219"/>
      <c r="D34" s="219"/>
      <c r="E34" s="229"/>
      <c r="F34" s="229"/>
      <c r="G34" s="219"/>
      <c r="H34" s="219"/>
      <c r="I34" s="219"/>
      <c r="J34" s="219"/>
      <c r="K34" s="219"/>
      <c r="L34" s="219"/>
      <c r="M34" s="220"/>
    </row>
    <row r="35" spans="1:14" ht="36" customHeight="1">
      <c r="A35" s="126" t="s">
        <v>197</v>
      </c>
      <c r="B35" s="126" t="s">
        <v>198</v>
      </c>
      <c r="C35" s="127"/>
      <c r="D35" s="164"/>
      <c r="E35" s="166" t="s">
        <v>199</v>
      </c>
      <c r="F35" s="166" t="s">
        <v>199</v>
      </c>
      <c r="G35" s="174" t="s">
        <v>67</v>
      </c>
      <c r="H35" s="155" t="s">
        <v>340</v>
      </c>
      <c r="I35" s="156" t="s">
        <v>200</v>
      </c>
      <c r="J35" s="154" t="s">
        <v>67</v>
      </c>
      <c r="K35" s="155" t="s">
        <v>340</v>
      </c>
      <c r="L35" s="169" t="s">
        <v>172</v>
      </c>
      <c r="M35" s="157"/>
    </row>
    <row r="36" spans="1:14" ht="36" customHeight="1">
      <c r="A36" s="126" t="s">
        <v>201</v>
      </c>
      <c r="B36" s="126" t="s">
        <v>202</v>
      </c>
      <c r="C36" s="127"/>
      <c r="D36" s="164"/>
      <c r="E36" s="166" t="s">
        <v>199</v>
      </c>
      <c r="F36" s="166" t="s">
        <v>199</v>
      </c>
      <c r="G36" s="131" t="s">
        <v>67</v>
      </c>
      <c r="H36" s="155" t="s">
        <v>340</v>
      </c>
      <c r="I36" s="156" t="s">
        <v>200</v>
      </c>
      <c r="J36" s="154" t="s">
        <v>67</v>
      </c>
      <c r="K36" s="155" t="s">
        <v>340</v>
      </c>
      <c r="L36" s="169" t="s">
        <v>172</v>
      </c>
      <c r="M36" s="157"/>
    </row>
    <row r="37" spans="1:14" ht="36" customHeight="1">
      <c r="A37" s="158" t="s">
        <v>203</v>
      </c>
      <c r="B37" s="126" t="s">
        <v>204</v>
      </c>
      <c r="C37" s="127"/>
      <c r="D37" s="164"/>
      <c r="E37" s="166" t="s">
        <v>199</v>
      </c>
      <c r="F37" s="166" t="s">
        <v>199</v>
      </c>
      <c r="G37" s="131" t="s">
        <v>67</v>
      </c>
      <c r="H37" s="155" t="s">
        <v>340</v>
      </c>
      <c r="I37" s="156" t="s">
        <v>200</v>
      </c>
      <c r="J37" s="154" t="s">
        <v>67</v>
      </c>
      <c r="K37" s="155" t="s">
        <v>340</v>
      </c>
      <c r="L37" s="169" t="s">
        <v>172</v>
      </c>
      <c r="M37" s="157"/>
    </row>
    <row r="38" spans="1:14" ht="36" customHeight="1">
      <c r="A38" s="126" t="s">
        <v>205</v>
      </c>
      <c r="B38" s="126" t="s">
        <v>206</v>
      </c>
      <c r="C38" s="127"/>
      <c r="D38" s="164"/>
      <c r="E38" s="166" t="s">
        <v>199</v>
      </c>
      <c r="F38" s="166" t="s">
        <v>199</v>
      </c>
      <c r="G38" s="131" t="s">
        <v>67</v>
      </c>
      <c r="H38" s="155" t="s">
        <v>340</v>
      </c>
      <c r="I38" s="156" t="s">
        <v>200</v>
      </c>
      <c r="J38" s="154" t="s">
        <v>67</v>
      </c>
      <c r="K38" s="155" t="s">
        <v>340</v>
      </c>
      <c r="L38" s="169" t="s">
        <v>172</v>
      </c>
      <c r="M38" s="157"/>
    </row>
    <row r="39" spans="1:14" ht="36" customHeight="1">
      <c r="A39" s="126" t="s">
        <v>207</v>
      </c>
      <c r="B39" s="126" t="s">
        <v>208</v>
      </c>
      <c r="C39" s="127"/>
      <c r="D39" s="164"/>
      <c r="E39" s="166" t="s">
        <v>199</v>
      </c>
      <c r="F39" s="166" t="s">
        <v>199</v>
      </c>
      <c r="G39" s="131" t="s">
        <v>67</v>
      </c>
      <c r="H39" s="155" t="s">
        <v>340</v>
      </c>
      <c r="I39" s="156" t="s">
        <v>200</v>
      </c>
      <c r="J39" s="154" t="s">
        <v>67</v>
      </c>
      <c r="K39" s="155" t="s">
        <v>340</v>
      </c>
      <c r="L39" s="169" t="s">
        <v>172</v>
      </c>
      <c r="M39" s="157"/>
    </row>
    <row r="40" spans="1:14" ht="36" customHeight="1">
      <c r="A40" s="126" t="s">
        <v>209</v>
      </c>
      <c r="B40" s="126" t="s">
        <v>210</v>
      </c>
      <c r="C40" s="127"/>
      <c r="D40" s="164"/>
      <c r="E40" s="166" t="s">
        <v>199</v>
      </c>
      <c r="F40" s="166" t="s">
        <v>199</v>
      </c>
      <c r="G40" s="131" t="s">
        <v>67</v>
      </c>
      <c r="H40" s="155" t="s">
        <v>340</v>
      </c>
      <c r="I40" s="156" t="s">
        <v>200</v>
      </c>
      <c r="J40" s="154" t="s">
        <v>67</v>
      </c>
      <c r="K40" s="155" t="s">
        <v>340</v>
      </c>
      <c r="L40" s="169" t="s">
        <v>172</v>
      </c>
      <c r="M40" s="157"/>
    </row>
    <row r="41" spans="1:14" ht="36" customHeight="1">
      <c r="A41" s="126" t="s">
        <v>211</v>
      </c>
      <c r="B41" s="126" t="s">
        <v>212</v>
      </c>
      <c r="C41" s="127"/>
      <c r="D41" s="164"/>
      <c r="E41" s="166" t="s">
        <v>199</v>
      </c>
      <c r="F41" s="166" t="s">
        <v>199</v>
      </c>
      <c r="G41" s="131" t="s">
        <v>67</v>
      </c>
      <c r="H41" s="155" t="s">
        <v>340</v>
      </c>
      <c r="I41" s="156" t="s">
        <v>200</v>
      </c>
      <c r="J41" s="154" t="s">
        <v>67</v>
      </c>
      <c r="K41" s="155" t="s">
        <v>340</v>
      </c>
      <c r="L41" s="169" t="s">
        <v>172</v>
      </c>
      <c r="M41" s="157"/>
    </row>
    <row r="42" spans="1:14" s="162" customFormat="1" ht="36" customHeight="1">
      <c r="A42" s="159" t="s">
        <v>213</v>
      </c>
      <c r="B42" s="159" t="s">
        <v>214</v>
      </c>
      <c r="C42" s="160"/>
      <c r="D42" s="165"/>
      <c r="E42" s="166" t="s">
        <v>199</v>
      </c>
      <c r="F42" s="166" t="s">
        <v>199</v>
      </c>
      <c r="G42" s="131" t="s">
        <v>67</v>
      </c>
      <c r="H42" s="155" t="s">
        <v>340</v>
      </c>
      <c r="I42" s="156" t="s">
        <v>200</v>
      </c>
      <c r="J42" s="154" t="s">
        <v>67</v>
      </c>
      <c r="K42" s="155" t="s">
        <v>340</v>
      </c>
      <c r="L42" s="169" t="s">
        <v>172</v>
      </c>
      <c r="M42" s="161"/>
    </row>
    <row r="43" spans="1:14" ht="13.5" customHeight="1">
      <c r="A43" s="247" t="s">
        <v>90</v>
      </c>
      <c r="B43" s="248"/>
      <c r="C43" s="248"/>
      <c r="D43" s="248"/>
      <c r="E43" s="248"/>
      <c r="F43" s="248"/>
      <c r="G43" s="248"/>
      <c r="H43" s="248"/>
      <c r="I43" s="248"/>
      <c r="J43" s="248"/>
      <c r="K43" s="248"/>
      <c r="L43" s="248"/>
      <c r="M43" s="249"/>
      <c r="N43" s="163"/>
    </row>
    <row r="44" spans="1:14" ht="108.6" customHeight="1">
      <c r="A44" s="158" t="s">
        <v>215</v>
      </c>
      <c r="B44" s="158" t="s">
        <v>221</v>
      </c>
      <c r="C44" s="171" t="s">
        <v>226</v>
      </c>
      <c r="D44" s="126" t="s">
        <v>216</v>
      </c>
      <c r="E44" s="172" t="s">
        <v>227</v>
      </c>
      <c r="F44" s="172" t="s">
        <v>228</v>
      </c>
      <c r="G44" s="173" t="s">
        <v>229</v>
      </c>
      <c r="H44" s="155" t="s">
        <v>340</v>
      </c>
      <c r="I44" s="156" t="s">
        <v>200</v>
      </c>
      <c r="J44" s="154" t="s">
        <v>67</v>
      </c>
      <c r="K44" s="155" t="s">
        <v>340</v>
      </c>
      <c r="L44" s="169" t="s">
        <v>172</v>
      </c>
      <c r="M44" s="170"/>
    </row>
    <row r="45" spans="1:14" ht="113.4" customHeight="1">
      <c r="A45" s="126" t="s">
        <v>217</v>
      </c>
      <c r="B45" s="171" t="s">
        <v>222</v>
      </c>
      <c r="C45" s="171" t="s">
        <v>230</v>
      </c>
      <c r="D45" s="126" t="s">
        <v>216</v>
      </c>
      <c r="E45" s="172" t="s">
        <v>231</v>
      </c>
      <c r="F45" s="172" t="s">
        <v>231</v>
      </c>
      <c r="G45" s="154" t="s">
        <v>67</v>
      </c>
      <c r="H45" s="155" t="s">
        <v>340</v>
      </c>
      <c r="I45" s="156" t="s">
        <v>200</v>
      </c>
      <c r="J45" s="154" t="s">
        <v>67</v>
      </c>
      <c r="K45" s="155" t="s">
        <v>340</v>
      </c>
      <c r="L45" s="169" t="s">
        <v>172</v>
      </c>
      <c r="M45" s="170"/>
    </row>
    <row r="46" spans="1:14" ht="123" customHeight="1">
      <c r="A46" s="126" t="s">
        <v>218</v>
      </c>
      <c r="B46" s="171" t="s">
        <v>223</v>
      </c>
      <c r="C46" s="171" t="s">
        <v>232</v>
      </c>
      <c r="D46" s="126" t="s">
        <v>216</v>
      </c>
      <c r="E46" s="172" t="s">
        <v>233</v>
      </c>
      <c r="F46" s="172" t="s">
        <v>233</v>
      </c>
      <c r="G46" s="154" t="s">
        <v>67</v>
      </c>
      <c r="H46" s="155" t="s">
        <v>340</v>
      </c>
      <c r="I46" s="156" t="s">
        <v>200</v>
      </c>
      <c r="J46" s="154" t="s">
        <v>67</v>
      </c>
      <c r="K46" s="155" t="s">
        <v>340</v>
      </c>
      <c r="L46" s="169" t="s">
        <v>172</v>
      </c>
      <c r="M46" s="170"/>
    </row>
    <row r="47" spans="1:14" ht="111.6" customHeight="1">
      <c r="A47" s="126" t="s">
        <v>219</v>
      </c>
      <c r="B47" s="172" t="s">
        <v>224</v>
      </c>
      <c r="C47" s="171" t="s">
        <v>234</v>
      </c>
      <c r="D47" s="126" t="s">
        <v>216</v>
      </c>
      <c r="E47" s="172" t="s">
        <v>235</v>
      </c>
      <c r="F47" s="172" t="s">
        <v>235</v>
      </c>
      <c r="G47" s="154" t="s">
        <v>67</v>
      </c>
      <c r="H47" s="155" t="s">
        <v>340</v>
      </c>
      <c r="I47" s="168" t="s">
        <v>200</v>
      </c>
      <c r="J47" s="167" t="s">
        <v>67</v>
      </c>
      <c r="K47" s="155" t="s">
        <v>340</v>
      </c>
      <c r="L47" s="169" t="s">
        <v>172</v>
      </c>
      <c r="M47" s="170"/>
    </row>
    <row r="48" spans="1:14" ht="118.8" customHeight="1">
      <c r="A48" s="126" t="s">
        <v>220</v>
      </c>
      <c r="B48" s="172" t="s">
        <v>225</v>
      </c>
      <c r="C48" s="171" t="s">
        <v>236</v>
      </c>
      <c r="D48" s="171" t="s">
        <v>237</v>
      </c>
      <c r="E48" s="172" t="s">
        <v>238</v>
      </c>
      <c r="F48" s="172" t="s">
        <v>238</v>
      </c>
      <c r="G48" s="154" t="s">
        <v>67</v>
      </c>
      <c r="H48" s="155" t="s">
        <v>340</v>
      </c>
      <c r="I48" s="156" t="s">
        <v>200</v>
      </c>
      <c r="J48" s="154" t="s">
        <v>67</v>
      </c>
      <c r="K48" s="155" t="s">
        <v>340</v>
      </c>
      <c r="L48" s="169" t="s">
        <v>172</v>
      </c>
      <c r="M48" s="170"/>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G35:G42 J35:J42 G44:G48 J44:J48" xr:uid="{2CF30C2E-832C-4FF4-9886-D92025B59704}">
      <formula1>"Passed,Untested,Failed,Blocked"</formula1>
    </dataValidation>
  </dataValidation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3"/>
  <sheetViews>
    <sheetView topLeftCell="A48" zoomScale="70" zoomScaleNormal="70" workbookViewId="0">
      <selection activeCell="B49" sqref="B49"/>
    </sheetView>
  </sheetViews>
  <sheetFormatPr defaultColWidth="12.59765625" defaultRowHeight="15" customHeight="1"/>
  <cols>
    <col min="1" max="1" width="19.8984375" customWidth="1"/>
    <col min="2" max="2" width="19.59765625" customWidth="1"/>
    <col min="3" max="3" width="26" customWidth="1"/>
    <col min="4" max="4" width="21.19921875" customWidth="1"/>
    <col min="5" max="5" width="29.59765625" customWidth="1"/>
    <col min="6" max="6" width="27.69921875" customWidth="1"/>
    <col min="7" max="7" width="26.19921875" customWidth="1"/>
    <col min="8" max="8" width="18.09765625" customWidth="1"/>
    <col min="9" max="9" width="18.69921875" customWidth="1"/>
    <col min="10" max="10" width="11.59765625" customWidth="1"/>
    <col min="11" max="11" width="15.19921875" customWidth="1"/>
    <col min="12" max="12" width="18.59765625" customWidth="1"/>
    <col min="13" max="13" width="12.09765625" customWidth="1"/>
    <col min="14" max="26" width="9.09765625" customWidth="1"/>
  </cols>
  <sheetData>
    <row r="1" spans="1:7" ht="15.75" customHeight="1">
      <c r="A1" s="93" t="s">
        <v>47</v>
      </c>
      <c r="B1" s="240" t="s">
        <v>48</v>
      </c>
      <c r="C1" s="237"/>
      <c r="D1" s="237"/>
      <c r="E1" s="237"/>
      <c r="F1" s="238"/>
      <c r="G1" s="94"/>
    </row>
    <row r="2" spans="1:7" ht="15.75" customHeight="1">
      <c r="A2" s="93" t="s">
        <v>49</v>
      </c>
      <c r="B2" s="258" t="s">
        <v>11</v>
      </c>
      <c r="C2" s="237"/>
      <c r="D2" s="237"/>
      <c r="E2" s="237"/>
      <c r="F2" s="238"/>
      <c r="G2" s="95"/>
    </row>
    <row r="3" spans="1:7" ht="15.75" customHeight="1">
      <c r="A3" s="70"/>
      <c r="B3" s="73" t="s">
        <v>24</v>
      </c>
      <c r="C3" s="73" t="s">
        <v>25</v>
      </c>
      <c r="D3" s="73" t="s">
        <v>50</v>
      </c>
      <c r="E3" s="74" t="s">
        <v>27</v>
      </c>
      <c r="F3" s="73" t="s">
        <v>84</v>
      </c>
    </row>
    <row r="4" spans="1:7" ht="15.75" customHeight="1">
      <c r="A4" s="23" t="s">
        <v>53</v>
      </c>
      <c r="B4" s="70">
        <v>17</v>
      </c>
      <c r="C4" s="70">
        <v>0</v>
      </c>
      <c r="D4" s="70">
        <v>0</v>
      </c>
      <c r="E4" s="70">
        <v>0</v>
      </c>
      <c r="F4" s="70">
        <f t="shared" ref="F4:F5" si="0">B4</f>
        <v>17</v>
      </c>
    </row>
    <row r="5" spans="1:7" ht="15.75" customHeight="1">
      <c r="A5" s="23" t="s">
        <v>54</v>
      </c>
      <c r="B5" s="70">
        <v>17</v>
      </c>
      <c r="C5" s="70">
        <v>0</v>
      </c>
      <c r="D5" s="70">
        <v>0</v>
      </c>
      <c r="E5" s="70">
        <v>0</v>
      </c>
      <c r="F5" s="70">
        <f t="shared" si="0"/>
        <v>17</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59" t="s">
        <v>55</v>
      </c>
      <c r="B31" s="259" t="s">
        <v>6</v>
      </c>
      <c r="C31" s="259" t="s">
        <v>85</v>
      </c>
      <c r="D31" s="259" t="s">
        <v>57</v>
      </c>
      <c r="E31" s="260" t="s">
        <v>58</v>
      </c>
      <c r="F31" s="259" t="s">
        <v>59</v>
      </c>
      <c r="G31" s="261" t="s">
        <v>60</v>
      </c>
      <c r="H31" s="237"/>
      <c r="I31" s="237"/>
      <c r="J31" s="237"/>
      <c r="K31" s="237"/>
      <c r="L31" s="238"/>
      <c r="M31" s="262" t="s">
        <v>61</v>
      </c>
    </row>
    <row r="32" spans="1:13" ht="13.5" customHeight="1">
      <c r="A32" s="243"/>
      <c r="B32" s="243"/>
      <c r="C32" s="243"/>
      <c r="D32" s="243"/>
      <c r="E32" s="243"/>
      <c r="F32" s="243"/>
      <c r="G32" s="261" t="s">
        <v>32</v>
      </c>
      <c r="H32" s="237"/>
      <c r="I32" s="238"/>
      <c r="J32" s="261" t="s">
        <v>33</v>
      </c>
      <c r="K32" s="237"/>
      <c r="L32" s="238"/>
      <c r="M32" s="243"/>
    </row>
    <row r="33" spans="1:14" ht="13.5" customHeight="1">
      <c r="A33" s="244"/>
      <c r="B33" s="244"/>
      <c r="C33" s="244"/>
      <c r="D33" s="244"/>
      <c r="E33" s="244"/>
      <c r="F33" s="244"/>
      <c r="G33" s="96" t="s">
        <v>62</v>
      </c>
      <c r="H33" s="97" t="s">
        <v>63</v>
      </c>
      <c r="I33" s="96" t="s">
        <v>64</v>
      </c>
      <c r="J33" s="96" t="s">
        <v>62</v>
      </c>
      <c r="K33" s="96" t="s">
        <v>63</v>
      </c>
      <c r="L33" s="96" t="s">
        <v>64</v>
      </c>
      <c r="M33" s="244"/>
    </row>
    <row r="34" spans="1:14" ht="13.5" customHeight="1">
      <c r="A34" s="256" t="s">
        <v>91</v>
      </c>
      <c r="B34" s="237"/>
      <c r="C34" s="237"/>
      <c r="D34" s="237"/>
      <c r="E34" s="237"/>
      <c r="F34" s="237"/>
      <c r="G34" s="237"/>
      <c r="H34" s="237"/>
      <c r="I34" s="237"/>
      <c r="J34" s="237"/>
      <c r="K34" s="237"/>
      <c r="L34" s="237"/>
      <c r="M34" s="238"/>
    </row>
    <row r="35" spans="1:14" ht="43.8" customHeight="1">
      <c r="A35" s="89" t="s">
        <v>239</v>
      </c>
      <c r="B35" s="89" t="s">
        <v>247</v>
      </c>
      <c r="C35" s="70"/>
      <c r="D35" s="70"/>
      <c r="E35" s="166" t="s">
        <v>199</v>
      </c>
      <c r="F35" s="166" t="s">
        <v>199</v>
      </c>
      <c r="G35" s="75" t="s">
        <v>67</v>
      </c>
      <c r="H35" s="91" t="s">
        <v>317</v>
      </c>
      <c r="I35" s="75" t="s">
        <v>310</v>
      </c>
      <c r="J35" s="75" t="s">
        <v>67</v>
      </c>
      <c r="K35" s="91" t="s">
        <v>317</v>
      </c>
      <c r="L35" s="75" t="s">
        <v>268</v>
      </c>
      <c r="M35" s="98"/>
    </row>
    <row r="36" spans="1:14" ht="43.8" customHeight="1">
      <c r="A36" s="89" t="s">
        <v>240</v>
      </c>
      <c r="B36" s="89" t="s">
        <v>248</v>
      </c>
      <c r="C36" s="70"/>
      <c r="D36" s="70"/>
      <c r="E36" s="166" t="s">
        <v>199</v>
      </c>
      <c r="F36" s="166" t="s">
        <v>199</v>
      </c>
      <c r="G36" s="75" t="s">
        <v>67</v>
      </c>
      <c r="H36" s="91" t="s">
        <v>317</v>
      </c>
      <c r="I36" s="75" t="s">
        <v>310</v>
      </c>
      <c r="J36" s="75" t="s">
        <v>67</v>
      </c>
      <c r="K36" s="91" t="s">
        <v>317</v>
      </c>
      <c r="L36" s="75" t="s">
        <v>268</v>
      </c>
      <c r="M36" s="98"/>
    </row>
    <row r="37" spans="1:14" ht="43.8" customHeight="1">
      <c r="A37" s="89" t="s">
        <v>241</v>
      </c>
      <c r="B37" s="89" t="s">
        <v>249</v>
      </c>
      <c r="C37" s="70"/>
      <c r="D37" s="70"/>
      <c r="E37" s="166" t="s">
        <v>199</v>
      </c>
      <c r="F37" s="166" t="s">
        <v>199</v>
      </c>
      <c r="G37" s="75" t="s">
        <v>67</v>
      </c>
      <c r="H37" s="91" t="s">
        <v>317</v>
      </c>
      <c r="I37" s="75" t="s">
        <v>310</v>
      </c>
      <c r="J37" s="75" t="s">
        <v>67</v>
      </c>
      <c r="K37" s="91" t="s">
        <v>317</v>
      </c>
      <c r="L37" s="75" t="s">
        <v>268</v>
      </c>
      <c r="M37" s="98"/>
    </row>
    <row r="38" spans="1:14" ht="43.8" customHeight="1">
      <c r="A38" s="89" t="s">
        <v>242</v>
      </c>
      <c r="B38" s="89" t="s">
        <v>250</v>
      </c>
      <c r="C38" s="70"/>
      <c r="D38" s="70"/>
      <c r="E38" s="166" t="s">
        <v>199</v>
      </c>
      <c r="F38" s="166" t="s">
        <v>199</v>
      </c>
      <c r="G38" s="75" t="s">
        <v>67</v>
      </c>
      <c r="H38" s="91" t="s">
        <v>317</v>
      </c>
      <c r="I38" s="75" t="s">
        <v>310</v>
      </c>
      <c r="J38" s="75" t="s">
        <v>67</v>
      </c>
      <c r="K38" s="91" t="s">
        <v>317</v>
      </c>
      <c r="L38" s="75" t="s">
        <v>268</v>
      </c>
      <c r="M38" s="98"/>
    </row>
    <row r="39" spans="1:14" ht="43.8" customHeight="1">
      <c r="A39" s="89" t="s">
        <v>243</v>
      </c>
      <c r="B39" s="89" t="s">
        <v>251</v>
      </c>
      <c r="C39" s="70"/>
      <c r="D39" s="70"/>
      <c r="E39" s="166" t="s">
        <v>199</v>
      </c>
      <c r="F39" s="166" t="s">
        <v>199</v>
      </c>
      <c r="G39" s="75" t="s">
        <v>67</v>
      </c>
      <c r="H39" s="91" t="s">
        <v>317</v>
      </c>
      <c r="I39" s="75" t="s">
        <v>310</v>
      </c>
      <c r="J39" s="75" t="s">
        <v>67</v>
      </c>
      <c r="K39" s="91" t="s">
        <v>317</v>
      </c>
      <c r="L39" s="75" t="s">
        <v>268</v>
      </c>
      <c r="M39" s="98"/>
    </row>
    <row r="40" spans="1:14" ht="43.8" customHeight="1">
      <c r="A40" s="89" t="s">
        <v>244</v>
      </c>
      <c r="B40" s="89" t="s">
        <v>252</v>
      </c>
      <c r="C40" s="70"/>
      <c r="D40" s="70"/>
      <c r="E40" s="166" t="s">
        <v>199</v>
      </c>
      <c r="F40" s="166" t="s">
        <v>199</v>
      </c>
      <c r="G40" s="75" t="s">
        <v>67</v>
      </c>
      <c r="H40" s="91" t="s">
        <v>317</v>
      </c>
      <c r="I40" s="75" t="s">
        <v>310</v>
      </c>
      <c r="J40" s="75" t="s">
        <v>67</v>
      </c>
      <c r="K40" s="91" t="s">
        <v>317</v>
      </c>
      <c r="L40" s="75" t="s">
        <v>268</v>
      </c>
      <c r="M40" s="98"/>
    </row>
    <row r="41" spans="1:14" ht="43.8" customHeight="1">
      <c r="A41" s="89" t="s">
        <v>245</v>
      </c>
      <c r="B41" s="89" t="s">
        <v>253</v>
      </c>
      <c r="C41" s="70"/>
      <c r="D41" s="70"/>
      <c r="E41" s="166" t="s">
        <v>199</v>
      </c>
      <c r="F41" s="166" t="s">
        <v>199</v>
      </c>
      <c r="G41" s="75" t="s">
        <v>67</v>
      </c>
      <c r="H41" s="91" t="s">
        <v>317</v>
      </c>
      <c r="I41" s="75" t="s">
        <v>310</v>
      </c>
      <c r="J41" s="75" t="s">
        <v>67</v>
      </c>
      <c r="K41" s="91" t="s">
        <v>317</v>
      </c>
      <c r="L41" s="75" t="s">
        <v>268</v>
      </c>
      <c r="M41" s="98"/>
    </row>
    <row r="42" spans="1:14" ht="43.8" customHeight="1">
      <c r="A42" s="89" t="s">
        <v>246</v>
      </c>
      <c r="B42" s="176" t="s">
        <v>254</v>
      </c>
      <c r="C42" s="177"/>
      <c r="D42" s="177"/>
      <c r="E42" s="166" t="s">
        <v>261</v>
      </c>
      <c r="F42" s="166" t="s">
        <v>261</v>
      </c>
      <c r="G42" s="75" t="s">
        <v>67</v>
      </c>
      <c r="H42" s="91" t="s">
        <v>317</v>
      </c>
      <c r="I42" s="75" t="s">
        <v>310</v>
      </c>
      <c r="J42" s="75" t="s">
        <v>67</v>
      </c>
      <c r="K42" s="91" t="s">
        <v>317</v>
      </c>
      <c r="L42" s="75" t="s">
        <v>268</v>
      </c>
      <c r="M42" s="178"/>
    </row>
    <row r="43" spans="1:14" ht="43.8" customHeight="1">
      <c r="A43" s="175" t="s">
        <v>255</v>
      </c>
      <c r="B43" s="179" t="s">
        <v>258</v>
      </c>
      <c r="C43" s="180"/>
      <c r="D43" s="180"/>
      <c r="E43" s="166" t="s">
        <v>199</v>
      </c>
      <c r="F43" s="166" t="s">
        <v>199</v>
      </c>
      <c r="G43" s="75" t="s">
        <v>67</v>
      </c>
      <c r="H43" s="91" t="s">
        <v>317</v>
      </c>
      <c r="I43" s="75" t="s">
        <v>310</v>
      </c>
      <c r="J43" s="75" t="s">
        <v>67</v>
      </c>
      <c r="K43" s="91" t="s">
        <v>317</v>
      </c>
      <c r="L43" s="75" t="s">
        <v>268</v>
      </c>
      <c r="M43" s="181"/>
    </row>
    <row r="44" spans="1:14" ht="43.8" customHeight="1">
      <c r="A44" s="175" t="s">
        <v>256</v>
      </c>
      <c r="B44" s="179" t="s">
        <v>259</v>
      </c>
      <c r="C44" s="180"/>
      <c r="D44" s="180"/>
      <c r="E44" s="166" t="s">
        <v>199</v>
      </c>
      <c r="F44" s="166" t="s">
        <v>199</v>
      </c>
      <c r="G44" s="75" t="s">
        <v>67</v>
      </c>
      <c r="H44" s="91" t="s">
        <v>317</v>
      </c>
      <c r="I44" s="75" t="s">
        <v>310</v>
      </c>
      <c r="J44" s="75" t="s">
        <v>67</v>
      </c>
      <c r="K44" s="91" t="s">
        <v>317</v>
      </c>
      <c r="L44" s="75" t="s">
        <v>268</v>
      </c>
      <c r="M44" s="181"/>
    </row>
    <row r="45" spans="1:14" ht="43.8" customHeight="1">
      <c r="A45" s="175" t="s">
        <v>257</v>
      </c>
      <c r="B45" s="179" t="s">
        <v>260</v>
      </c>
      <c r="C45" s="180"/>
      <c r="D45" s="180"/>
      <c r="E45" s="166" t="s">
        <v>199</v>
      </c>
      <c r="F45" s="166" t="s">
        <v>199</v>
      </c>
      <c r="G45" s="75" t="s">
        <v>67</v>
      </c>
      <c r="H45" s="91" t="s">
        <v>317</v>
      </c>
      <c r="I45" s="75" t="s">
        <v>310</v>
      </c>
      <c r="J45" s="75" t="s">
        <v>67</v>
      </c>
      <c r="K45" s="91" t="s">
        <v>317</v>
      </c>
      <c r="L45" s="75" t="s">
        <v>268</v>
      </c>
      <c r="M45" s="181"/>
    </row>
    <row r="46" spans="1:14" ht="13.5" customHeight="1">
      <c r="A46" s="239" t="s">
        <v>92</v>
      </c>
      <c r="B46" s="257"/>
      <c r="C46" s="257"/>
      <c r="D46" s="257"/>
      <c r="E46" s="257"/>
      <c r="F46" s="257"/>
      <c r="G46" s="257"/>
      <c r="H46" s="257"/>
      <c r="I46" s="257"/>
      <c r="J46" s="257"/>
      <c r="K46" s="257"/>
      <c r="L46" s="257"/>
      <c r="M46" s="211"/>
      <c r="N46" s="99"/>
    </row>
    <row r="47" spans="1:14" ht="95.4" customHeight="1">
      <c r="A47" s="89" t="s">
        <v>311</v>
      </c>
      <c r="B47" s="89" t="s">
        <v>312</v>
      </c>
      <c r="C47" s="89" t="s">
        <v>314</v>
      </c>
      <c r="D47" s="89" t="s">
        <v>315</v>
      </c>
      <c r="E47" s="92" t="s">
        <v>316</v>
      </c>
      <c r="F47" s="92" t="s">
        <v>316</v>
      </c>
      <c r="G47" s="75" t="s">
        <v>67</v>
      </c>
      <c r="H47" s="91" t="s">
        <v>317</v>
      </c>
      <c r="I47" s="75" t="s">
        <v>310</v>
      </c>
      <c r="J47" s="75" t="s">
        <v>67</v>
      </c>
      <c r="K47" s="91" t="s">
        <v>317</v>
      </c>
      <c r="L47" s="75" t="s">
        <v>268</v>
      </c>
      <c r="M47" s="98"/>
    </row>
    <row r="48" spans="1:14" ht="80.400000000000006" customHeight="1">
      <c r="A48" s="89" t="s">
        <v>318</v>
      </c>
      <c r="B48" s="89" t="s">
        <v>322</v>
      </c>
      <c r="C48" s="89" t="s">
        <v>313</v>
      </c>
      <c r="D48" s="89" t="s">
        <v>323</v>
      </c>
      <c r="E48" s="92" t="s">
        <v>324</v>
      </c>
      <c r="F48" s="92" t="s">
        <v>324</v>
      </c>
      <c r="G48" s="75" t="s">
        <v>67</v>
      </c>
      <c r="H48" s="91" t="s">
        <v>317</v>
      </c>
      <c r="I48" s="75" t="s">
        <v>310</v>
      </c>
      <c r="J48" s="75" t="s">
        <v>67</v>
      </c>
      <c r="K48" s="91" t="s">
        <v>317</v>
      </c>
      <c r="L48" s="75" t="s">
        <v>268</v>
      </c>
      <c r="M48" s="98"/>
    </row>
    <row r="49" spans="1:13" ht="84.6" customHeight="1">
      <c r="A49" s="89" t="s">
        <v>319</v>
      </c>
      <c r="B49" s="89" t="s">
        <v>325</v>
      </c>
      <c r="C49" s="89" t="s">
        <v>314</v>
      </c>
      <c r="D49" s="89" t="s">
        <v>326</v>
      </c>
      <c r="E49" s="92" t="s">
        <v>327</v>
      </c>
      <c r="F49" s="92" t="s">
        <v>327</v>
      </c>
      <c r="G49" s="75" t="s">
        <v>67</v>
      </c>
      <c r="H49" s="91" t="s">
        <v>317</v>
      </c>
      <c r="I49" s="75" t="s">
        <v>310</v>
      </c>
      <c r="J49" s="75" t="s">
        <v>67</v>
      </c>
      <c r="K49" s="91" t="s">
        <v>317</v>
      </c>
      <c r="L49" s="75" t="s">
        <v>268</v>
      </c>
      <c r="M49" s="98"/>
    </row>
    <row r="50" spans="1:13" ht="81.599999999999994" customHeight="1">
      <c r="A50" s="89" t="s">
        <v>320</v>
      </c>
      <c r="B50" s="89" t="s">
        <v>328</v>
      </c>
      <c r="C50" s="89" t="s">
        <v>329</v>
      </c>
      <c r="D50" s="89" t="s">
        <v>330</v>
      </c>
      <c r="E50" s="92" t="s">
        <v>331</v>
      </c>
      <c r="F50" s="92" t="s">
        <v>331</v>
      </c>
      <c r="G50" s="75" t="s">
        <v>67</v>
      </c>
      <c r="H50" s="91" t="s">
        <v>317</v>
      </c>
      <c r="I50" s="75" t="s">
        <v>310</v>
      </c>
      <c r="J50" s="75" t="s">
        <v>67</v>
      </c>
      <c r="K50" s="91" t="s">
        <v>317</v>
      </c>
      <c r="L50" s="75" t="s">
        <v>268</v>
      </c>
      <c r="M50" s="98"/>
    </row>
    <row r="51" spans="1:13" ht="99.6" customHeight="1">
      <c r="A51" s="89" t="s">
        <v>321</v>
      </c>
      <c r="B51" s="89" t="s">
        <v>332</v>
      </c>
      <c r="C51" s="89" t="s">
        <v>334</v>
      </c>
      <c r="D51" s="89" t="s">
        <v>333</v>
      </c>
      <c r="E51" s="92" t="s">
        <v>335</v>
      </c>
      <c r="F51" s="92" t="s">
        <v>335</v>
      </c>
      <c r="G51" s="75" t="s">
        <v>67</v>
      </c>
      <c r="H51" s="91" t="s">
        <v>317</v>
      </c>
      <c r="I51" s="75" t="s">
        <v>310</v>
      </c>
      <c r="J51" s="75" t="s">
        <v>67</v>
      </c>
      <c r="K51" s="91" t="s">
        <v>317</v>
      </c>
      <c r="L51" s="75" t="s">
        <v>268</v>
      </c>
      <c r="M51" s="98"/>
    </row>
    <row r="52" spans="1:13" ht="135.6" customHeight="1">
      <c r="A52" s="89" t="s">
        <v>336</v>
      </c>
      <c r="B52" s="89" t="s">
        <v>338</v>
      </c>
      <c r="C52" s="89" t="s">
        <v>337</v>
      </c>
      <c r="D52" s="89" t="s">
        <v>333</v>
      </c>
      <c r="E52" s="92" t="s">
        <v>339</v>
      </c>
      <c r="F52" s="92" t="s">
        <v>339</v>
      </c>
      <c r="G52" s="75" t="s">
        <v>67</v>
      </c>
      <c r="H52" s="91" t="s">
        <v>317</v>
      </c>
      <c r="I52" s="75" t="s">
        <v>310</v>
      </c>
      <c r="J52" s="75" t="s">
        <v>67</v>
      </c>
      <c r="K52" s="91" t="s">
        <v>317</v>
      </c>
      <c r="L52" s="75" t="s">
        <v>268</v>
      </c>
      <c r="M52" s="98"/>
    </row>
    <row r="53" spans="1:13" ht="13.5" customHeight="1"/>
    <row r="54" spans="1:13" ht="13.5" customHeight="1"/>
    <row r="55" spans="1:13" ht="13.5" customHeight="1"/>
    <row r="56" spans="1:13" ht="13.5" customHeight="1"/>
    <row r="57" spans="1:13" ht="13.5" customHeight="1"/>
    <row r="58" spans="1:13" ht="13.5" customHeight="1"/>
    <row r="59" spans="1:13" ht="13.5" customHeight="1"/>
    <row r="60" spans="1:13" ht="13.5" customHeight="1"/>
    <row r="61" spans="1:13" ht="13.5" customHeight="1"/>
    <row r="62" spans="1:13" ht="13.5" customHeight="1"/>
    <row r="63" spans="1:13" ht="13.5" customHeight="1"/>
    <row r="64" spans="1:13"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mergeCells count="14">
    <mergeCell ref="A34:M34"/>
    <mergeCell ref="A46:M46"/>
    <mergeCell ref="B1:F1"/>
    <mergeCell ref="B2:F2"/>
    <mergeCell ref="A31:A33"/>
    <mergeCell ref="B31:B33"/>
    <mergeCell ref="C31:C33"/>
    <mergeCell ref="D31:D33"/>
    <mergeCell ref="E31:E33"/>
    <mergeCell ref="F31:F33"/>
    <mergeCell ref="G31:L31"/>
    <mergeCell ref="M31:M33"/>
    <mergeCell ref="G32:I32"/>
    <mergeCell ref="J32:L32"/>
  </mergeCells>
  <phoneticPr fontId="30" type="noConversion"/>
  <dataValidations count="1">
    <dataValidation type="list" allowBlank="1" showErrorMessage="1" sqref="J35:J45 G35:G45 G47:G52 J47:J52" xr:uid="{00000000-0002-0000-0600-000000000000}">
      <formula1>"Passed,Untested,Failed,Blocked"</formula1>
    </dataValidation>
  </dataValidation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8551-DC88-4092-A585-8D0B1BC2EC0A}">
  <dimension ref="A1:N998"/>
  <sheetViews>
    <sheetView zoomScale="70" zoomScaleNormal="70" workbookViewId="0">
      <selection activeCell="E14" sqref="E14"/>
    </sheetView>
  </sheetViews>
  <sheetFormatPr defaultColWidth="12.59765625" defaultRowHeight="15" customHeight="1"/>
  <cols>
    <col min="1" max="2" width="23.8984375" customWidth="1"/>
    <col min="3" max="3" width="23.69921875" customWidth="1"/>
    <col min="4" max="4" width="21.19921875" customWidth="1"/>
    <col min="5" max="5" width="27.296875" customWidth="1"/>
    <col min="6" max="6" width="28.8984375" customWidth="1"/>
    <col min="7" max="7" width="26.19921875" customWidth="1"/>
    <col min="8" max="8" width="18.09765625" customWidth="1"/>
    <col min="9" max="9" width="18.69921875" customWidth="1"/>
    <col min="10" max="10" width="11.59765625" customWidth="1"/>
    <col min="11" max="11" width="15.19921875" customWidth="1"/>
    <col min="12" max="12" width="18" customWidth="1"/>
    <col min="13" max="13" width="12.09765625" customWidth="1"/>
    <col min="14" max="26" width="9.09765625" customWidth="1"/>
  </cols>
  <sheetData>
    <row r="1" spans="1:7" ht="15.75" customHeight="1">
      <c r="A1" s="93" t="s">
        <v>47</v>
      </c>
      <c r="B1" s="240" t="s">
        <v>48</v>
      </c>
      <c r="C1" s="237"/>
      <c r="D1" s="237"/>
      <c r="E1" s="237"/>
      <c r="F1" s="238"/>
      <c r="G1" s="94"/>
    </row>
    <row r="2" spans="1:7" ht="15.75" customHeight="1">
      <c r="A2" s="93" t="s">
        <v>49</v>
      </c>
      <c r="B2" s="258" t="s">
        <v>12</v>
      </c>
      <c r="C2" s="237"/>
      <c r="D2" s="237"/>
      <c r="E2" s="237"/>
      <c r="F2" s="238"/>
      <c r="G2" s="95"/>
    </row>
    <row r="3" spans="1:7" ht="15.75" customHeight="1">
      <c r="A3" s="70"/>
      <c r="B3" s="73" t="s">
        <v>24</v>
      </c>
      <c r="C3" s="73" t="s">
        <v>25</v>
      </c>
      <c r="D3" s="73" t="s">
        <v>50</v>
      </c>
      <c r="E3" s="74" t="s">
        <v>27</v>
      </c>
      <c r="F3" s="73" t="s">
        <v>84</v>
      </c>
    </row>
    <row r="4" spans="1:7" ht="15.75" customHeight="1">
      <c r="A4" s="23" t="s">
        <v>53</v>
      </c>
      <c r="B4" s="70">
        <v>11</v>
      </c>
      <c r="C4" s="70">
        <v>1</v>
      </c>
      <c r="D4" s="70">
        <v>0</v>
      </c>
      <c r="E4" s="70">
        <v>0</v>
      </c>
      <c r="F4" s="70">
        <f t="shared" ref="F4:F5" si="0">B4</f>
        <v>11</v>
      </c>
    </row>
    <row r="5" spans="1:7" ht="15.75" customHeight="1">
      <c r="A5" s="23" t="s">
        <v>54</v>
      </c>
      <c r="B5" s="70">
        <v>11</v>
      </c>
      <c r="C5" s="70">
        <v>0</v>
      </c>
      <c r="D5" s="70">
        <v>0</v>
      </c>
      <c r="E5" s="70">
        <v>0</v>
      </c>
      <c r="F5" s="70">
        <f t="shared" si="0"/>
        <v>11</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9.6"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59" t="s">
        <v>55</v>
      </c>
      <c r="B31" s="259" t="s">
        <v>6</v>
      </c>
      <c r="C31" s="259" t="s">
        <v>85</v>
      </c>
      <c r="D31" s="259" t="s">
        <v>57</v>
      </c>
      <c r="E31" s="260" t="s">
        <v>58</v>
      </c>
      <c r="F31" s="259" t="s">
        <v>59</v>
      </c>
      <c r="G31" s="261" t="s">
        <v>60</v>
      </c>
      <c r="H31" s="237"/>
      <c r="I31" s="237"/>
      <c r="J31" s="237"/>
      <c r="K31" s="237"/>
      <c r="L31" s="238"/>
      <c r="M31" s="262" t="s">
        <v>61</v>
      </c>
    </row>
    <row r="32" spans="1:13" ht="13.5" customHeight="1">
      <c r="A32" s="243"/>
      <c r="B32" s="243"/>
      <c r="C32" s="243"/>
      <c r="D32" s="243"/>
      <c r="E32" s="243"/>
      <c r="F32" s="243"/>
      <c r="G32" s="261" t="s">
        <v>32</v>
      </c>
      <c r="H32" s="237"/>
      <c r="I32" s="238"/>
      <c r="J32" s="261" t="s">
        <v>33</v>
      </c>
      <c r="K32" s="237"/>
      <c r="L32" s="238"/>
      <c r="M32" s="243"/>
    </row>
    <row r="33" spans="1:14" ht="13.5" customHeight="1">
      <c r="A33" s="244"/>
      <c r="B33" s="244"/>
      <c r="C33" s="244"/>
      <c r="D33" s="244"/>
      <c r="E33" s="244"/>
      <c r="F33" s="244"/>
      <c r="G33" s="96" t="s">
        <v>62</v>
      </c>
      <c r="H33" s="97" t="s">
        <v>63</v>
      </c>
      <c r="I33" s="96" t="s">
        <v>64</v>
      </c>
      <c r="J33" s="96" t="s">
        <v>62</v>
      </c>
      <c r="K33" s="96" t="s">
        <v>63</v>
      </c>
      <c r="L33" s="96" t="s">
        <v>64</v>
      </c>
      <c r="M33" s="244"/>
    </row>
    <row r="34" spans="1:14" ht="13.5" customHeight="1">
      <c r="A34" s="256" t="s">
        <v>93</v>
      </c>
      <c r="B34" s="237"/>
      <c r="C34" s="237"/>
      <c r="D34" s="237"/>
      <c r="E34" s="237"/>
      <c r="F34" s="237"/>
      <c r="G34" s="237"/>
      <c r="H34" s="237"/>
      <c r="I34" s="237"/>
      <c r="J34" s="237"/>
      <c r="K34" s="237"/>
      <c r="L34" s="237"/>
      <c r="M34" s="238"/>
    </row>
    <row r="35" spans="1:14" ht="48" customHeight="1">
      <c r="A35" s="89" t="s">
        <v>365</v>
      </c>
      <c r="B35" s="89" t="s">
        <v>373</v>
      </c>
      <c r="C35" s="70"/>
      <c r="D35" s="70"/>
      <c r="E35" s="166" t="s">
        <v>381</v>
      </c>
      <c r="F35" s="166" t="s">
        <v>381</v>
      </c>
      <c r="G35" s="75" t="s">
        <v>67</v>
      </c>
      <c r="H35" s="91" t="s">
        <v>382</v>
      </c>
      <c r="I35" s="75" t="s">
        <v>310</v>
      </c>
      <c r="J35" s="75" t="s">
        <v>67</v>
      </c>
      <c r="K35" s="91" t="s">
        <v>382</v>
      </c>
      <c r="L35" s="75" t="s">
        <v>268</v>
      </c>
      <c r="M35" s="98"/>
    </row>
    <row r="36" spans="1:14" ht="46.2" customHeight="1">
      <c r="A36" s="89" t="s">
        <v>366</v>
      </c>
      <c r="B36" s="89" t="s">
        <v>374</v>
      </c>
      <c r="C36" s="70"/>
      <c r="D36" s="70"/>
      <c r="E36" s="166" t="s">
        <v>381</v>
      </c>
      <c r="F36" s="166" t="s">
        <v>381</v>
      </c>
      <c r="G36" s="75" t="s">
        <v>67</v>
      </c>
      <c r="H36" s="91" t="s">
        <v>382</v>
      </c>
      <c r="I36" s="75" t="s">
        <v>310</v>
      </c>
      <c r="J36" s="75" t="s">
        <v>67</v>
      </c>
      <c r="K36" s="91" t="s">
        <v>382</v>
      </c>
      <c r="L36" s="75" t="s">
        <v>268</v>
      </c>
      <c r="M36" s="98"/>
    </row>
    <row r="37" spans="1:14" ht="42" customHeight="1">
      <c r="A37" s="89" t="s">
        <v>367</v>
      </c>
      <c r="B37" s="89" t="s">
        <v>375</v>
      </c>
      <c r="C37" s="70"/>
      <c r="D37" s="70"/>
      <c r="E37" s="166" t="s">
        <v>381</v>
      </c>
      <c r="F37" s="166" t="s">
        <v>381</v>
      </c>
      <c r="G37" s="75" t="s">
        <v>67</v>
      </c>
      <c r="H37" s="91" t="s">
        <v>382</v>
      </c>
      <c r="I37" s="75" t="s">
        <v>310</v>
      </c>
      <c r="J37" s="75" t="s">
        <v>67</v>
      </c>
      <c r="K37" s="91" t="s">
        <v>382</v>
      </c>
      <c r="L37" s="75" t="s">
        <v>268</v>
      </c>
      <c r="M37" s="98"/>
    </row>
    <row r="38" spans="1:14" ht="46.8" customHeight="1">
      <c r="A38" s="89" t="s">
        <v>368</v>
      </c>
      <c r="B38" s="89" t="s">
        <v>376</v>
      </c>
      <c r="C38" s="70"/>
      <c r="D38" s="70"/>
      <c r="E38" s="89" t="s">
        <v>383</v>
      </c>
      <c r="F38" s="89" t="s">
        <v>383</v>
      </c>
      <c r="G38" s="75" t="s">
        <v>67</v>
      </c>
      <c r="H38" s="91" t="s">
        <v>382</v>
      </c>
      <c r="I38" s="75" t="s">
        <v>310</v>
      </c>
      <c r="J38" s="75" t="s">
        <v>67</v>
      </c>
      <c r="K38" s="91" t="s">
        <v>382</v>
      </c>
      <c r="L38" s="75" t="s">
        <v>268</v>
      </c>
      <c r="M38" s="98"/>
    </row>
    <row r="39" spans="1:14" ht="54" customHeight="1">
      <c r="A39" s="89" t="s">
        <v>369</v>
      </c>
      <c r="B39" s="89" t="s">
        <v>377</v>
      </c>
      <c r="C39" s="70"/>
      <c r="D39" s="70"/>
      <c r="E39" s="89" t="s">
        <v>383</v>
      </c>
      <c r="F39" s="89" t="s">
        <v>383</v>
      </c>
      <c r="G39" s="75" t="s">
        <v>67</v>
      </c>
      <c r="H39" s="91" t="s">
        <v>382</v>
      </c>
      <c r="I39" s="75" t="s">
        <v>310</v>
      </c>
      <c r="J39" s="75" t="s">
        <v>67</v>
      </c>
      <c r="K39" s="91" t="s">
        <v>382</v>
      </c>
      <c r="L39" s="75" t="s">
        <v>268</v>
      </c>
      <c r="M39" s="98"/>
    </row>
    <row r="40" spans="1:14" ht="51" customHeight="1">
      <c r="A40" s="89" t="s">
        <v>370</v>
      </c>
      <c r="B40" s="89" t="s">
        <v>378</v>
      </c>
      <c r="C40" s="70"/>
      <c r="D40" s="70"/>
      <c r="E40" s="89" t="s">
        <v>383</v>
      </c>
      <c r="F40" s="89" t="s">
        <v>383</v>
      </c>
      <c r="G40" s="75" t="s">
        <v>67</v>
      </c>
      <c r="H40" s="91" t="s">
        <v>382</v>
      </c>
      <c r="I40" s="75" t="s">
        <v>310</v>
      </c>
      <c r="J40" s="75" t="s">
        <v>67</v>
      </c>
      <c r="K40" s="91" t="s">
        <v>382</v>
      </c>
      <c r="L40" s="75" t="s">
        <v>268</v>
      </c>
      <c r="M40" s="98"/>
    </row>
    <row r="41" spans="1:14" ht="47.4" customHeight="1">
      <c r="A41" s="89" t="s">
        <v>371</v>
      </c>
      <c r="B41" s="89" t="s">
        <v>379</v>
      </c>
      <c r="C41" s="70"/>
      <c r="D41" s="70"/>
      <c r="E41" s="89" t="s">
        <v>384</v>
      </c>
      <c r="F41" s="89" t="s">
        <v>384</v>
      </c>
      <c r="G41" s="75" t="s">
        <v>67</v>
      </c>
      <c r="H41" s="91" t="s">
        <v>382</v>
      </c>
      <c r="I41" s="75" t="s">
        <v>310</v>
      </c>
      <c r="J41" s="75" t="s">
        <v>67</v>
      </c>
      <c r="K41" s="91" t="s">
        <v>382</v>
      </c>
      <c r="L41" s="75" t="s">
        <v>268</v>
      </c>
      <c r="M41" s="98"/>
    </row>
    <row r="42" spans="1:14" ht="44.4" customHeight="1">
      <c r="A42" s="89" t="s">
        <v>372</v>
      </c>
      <c r="B42" s="89" t="s">
        <v>380</v>
      </c>
      <c r="C42" s="70"/>
      <c r="D42" s="70"/>
      <c r="E42" s="89" t="s">
        <v>384</v>
      </c>
      <c r="F42" s="89" t="s">
        <v>384</v>
      </c>
      <c r="G42" s="75" t="s">
        <v>67</v>
      </c>
      <c r="H42" s="91" t="s">
        <v>382</v>
      </c>
      <c r="I42" s="75" t="s">
        <v>310</v>
      </c>
      <c r="J42" s="75" t="s">
        <v>67</v>
      </c>
      <c r="K42" s="91" t="s">
        <v>382</v>
      </c>
      <c r="L42" s="75" t="s">
        <v>268</v>
      </c>
      <c r="M42" s="98"/>
    </row>
    <row r="43" spans="1:14" ht="13.5" customHeight="1">
      <c r="A43" s="239" t="s">
        <v>94</v>
      </c>
      <c r="B43" s="237"/>
      <c r="C43" s="237"/>
      <c r="D43" s="237"/>
      <c r="E43" s="237"/>
      <c r="F43" s="237"/>
      <c r="G43" s="237"/>
      <c r="H43" s="237"/>
      <c r="I43" s="237"/>
      <c r="J43" s="237"/>
      <c r="K43" s="237"/>
      <c r="L43" s="237"/>
      <c r="M43" s="238"/>
      <c r="N43" s="99"/>
    </row>
    <row r="44" spans="1:14" ht="70.2" customHeight="1">
      <c r="A44" s="89" t="s">
        <v>385</v>
      </c>
      <c r="B44" s="89" t="s">
        <v>388</v>
      </c>
      <c r="C44" s="89" t="s">
        <v>389</v>
      </c>
      <c r="D44" s="89" t="s">
        <v>390</v>
      </c>
      <c r="E44" s="92" t="s">
        <v>391</v>
      </c>
      <c r="F44" s="92" t="s">
        <v>391</v>
      </c>
      <c r="G44" s="75" t="s">
        <v>67</v>
      </c>
      <c r="H44" s="91" t="s">
        <v>382</v>
      </c>
      <c r="I44" s="75" t="s">
        <v>310</v>
      </c>
      <c r="J44" s="75" t="s">
        <v>67</v>
      </c>
      <c r="K44" s="91" t="s">
        <v>382</v>
      </c>
      <c r="L44" s="75" t="s">
        <v>268</v>
      </c>
      <c r="M44" s="98"/>
    </row>
    <row r="45" spans="1:14" ht="69" customHeight="1">
      <c r="A45" s="89" t="s">
        <v>386</v>
      </c>
      <c r="B45" s="89" t="s">
        <v>392</v>
      </c>
      <c r="C45" s="89" t="s">
        <v>389</v>
      </c>
      <c r="D45" s="89" t="s">
        <v>390</v>
      </c>
      <c r="E45" s="92" t="s">
        <v>393</v>
      </c>
      <c r="F45" s="92" t="s">
        <v>419</v>
      </c>
      <c r="G45" s="75" t="s">
        <v>229</v>
      </c>
      <c r="H45" s="91" t="s">
        <v>382</v>
      </c>
      <c r="I45" s="75" t="s">
        <v>310</v>
      </c>
      <c r="J45" s="75" t="s">
        <v>67</v>
      </c>
      <c r="K45" s="91" t="s">
        <v>382</v>
      </c>
      <c r="L45" s="75" t="s">
        <v>268</v>
      </c>
      <c r="M45" s="98"/>
    </row>
    <row r="46" spans="1:14" ht="105.6" customHeight="1">
      <c r="A46" s="89" t="s">
        <v>387</v>
      </c>
      <c r="B46" s="89" t="s">
        <v>394</v>
      </c>
      <c r="C46" s="89" t="s">
        <v>395</v>
      </c>
      <c r="D46" s="89" t="s">
        <v>390</v>
      </c>
      <c r="E46" s="92" t="s">
        <v>396</v>
      </c>
      <c r="F46" s="92" t="s">
        <v>396</v>
      </c>
      <c r="G46" s="75" t="s">
        <v>67</v>
      </c>
      <c r="H46" s="91" t="s">
        <v>382</v>
      </c>
      <c r="I46" s="75" t="s">
        <v>310</v>
      </c>
      <c r="J46" s="75" t="s">
        <v>67</v>
      </c>
      <c r="K46" s="91" t="s">
        <v>382</v>
      </c>
      <c r="L46" s="75" t="s">
        <v>268</v>
      </c>
      <c r="M46" s="98"/>
    </row>
    <row r="47" spans="1:14" ht="13.5" customHeight="1"/>
    <row r="48" spans="1:14"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G44:G46 G35:G42 J35:J42 J44:J46" xr:uid="{5B6886BE-24B0-4A03-B8F9-A3B6A5A236FA}">
      <formula1>"Passed,Untested,Failed,Blocked"</formula1>
    </dataValidation>
  </dataValidation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Đăng nhập</vt:lpstr>
      <vt:lpstr>Quản lý loại phòng</vt:lpstr>
      <vt:lpstr>Quản lý phòng</vt:lpstr>
      <vt:lpstr>Quản lý khách hàng</vt:lpstr>
      <vt:lpstr>Đặt phòng</vt:lpstr>
      <vt:lpstr>Dịch vụ</vt:lpstr>
      <vt:lpstr>Thanh toán</vt:lpstr>
      <vt:lpstr>Hóa đơn</vt:lpstr>
      <vt:lpstr>Quản lý loại giường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Soma Cruz</cp:lastModifiedBy>
  <cp:lastPrinted>2024-12-19T12:57:19Z</cp:lastPrinted>
  <dcterms:created xsi:type="dcterms:W3CDTF">2006-09-16T00:00:00Z</dcterms:created>
  <dcterms:modified xsi:type="dcterms:W3CDTF">2024-12-19T12:57:49Z</dcterms:modified>
</cp:coreProperties>
</file>