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 STAFF\"/>
    </mc:Choice>
  </mc:AlternateContent>
  <xr:revisionPtr revIDLastSave="0" documentId="8_{E711EDC7-675B-409F-B8BD-035B142D9F9D}" xr6:coauthVersionLast="47" xr6:coauthVersionMax="47" xr10:uidLastSave="{00000000-0000-0000-0000-000000000000}"/>
  <bookViews>
    <workbookView xWindow="-120" yWindow="-120" windowWidth="20730" windowHeight="11160" xr2:uid="{F7B13964-7CB0-41E4-BC52-8B7D6F3D85BC}"/>
  </bookViews>
  <sheets>
    <sheet name="Sheet1" sheetId="1" r:id="rId1"/>
  </sheets>
  <definedNames>
    <definedName name="_Hlk107540839" localSheetId="0">Sheet1!$A$10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27" i="1"/>
  <c r="I28" i="1"/>
  <c r="I29" i="1"/>
  <c r="I30" i="1"/>
  <c r="I31" i="1"/>
  <c r="I32" i="1"/>
  <c r="I33" i="1"/>
  <c r="I27" i="1"/>
  <c r="H27" i="1"/>
  <c r="H28" i="1"/>
  <c r="H29" i="1"/>
  <c r="H30" i="1"/>
  <c r="H31" i="1"/>
  <c r="H32" i="1"/>
  <c r="H33" i="1"/>
  <c r="G28" i="1"/>
  <c r="G29" i="1"/>
  <c r="G30" i="1"/>
  <c r="G31" i="1"/>
  <c r="G32" i="1"/>
  <c r="G33" i="1"/>
  <c r="G27" i="1"/>
  <c r="J19" i="1"/>
  <c r="J20" i="1"/>
  <c r="J21" i="1"/>
  <c r="J22" i="1"/>
  <c r="J23" i="1"/>
  <c r="J18" i="1"/>
  <c r="I19" i="1"/>
  <c r="I20" i="1"/>
  <c r="I21" i="1"/>
  <c r="I22" i="1"/>
  <c r="I23" i="1"/>
  <c r="I18" i="1"/>
  <c r="H18" i="1"/>
  <c r="H19" i="1"/>
  <c r="H20" i="1"/>
  <c r="H21" i="1"/>
  <c r="H22" i="1"/>
  <c r="H23" i="1"/>
  <c r="G19" i="1"/>
  <c r="G20" i="1"/>
  <c r="G21" i="1"/>
  <c r="G22" i="1"/>
  <c r="G23" i="1"/>
  <c r="G18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<sst xmlns="http://schemas.openxmlformats.org/spreadsheetml/2006/main" count="56" uniqueCount="38">
  <si>
    <t xml:space="preserve">I feel comfortable using Moodle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</si>
  <si>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 feel in need of technical support to use Moodle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</si>
  <si>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 feel that Moodle is easy to use</t>
  </si>
  <si>
    <t>I feel that Moodle is difficult to use</t>
  </si>
  <si>
    <t>I feel that Moodle is user friendly</t>
  </si>
  <si>
    <t>I feel that error messages on Moodle are helpful</t>
  </si>
  <si>
    <t>I feel that error messages on Moodle are confusing</t>
  </si>
  <si>
    <t>I feel that I am satisfied using Moodle</t>
  </si>
  <si>
    <t>I feel that Moodle features and interfaces for mobile devices works as expected</t>
  </si>
  <si>
    <t>I feel that Moodle features and interfaces for desktops works as expected</t>
  </si>
  <si>
    <t>I feel that the information on Moodle is clearly organized</t>
  </si>
  <si>
    <t>I feel that Moodle features are not sufficient</t>
  </si>
  <si>
    <t>I feel that Moodle is mostly used to upload course materials</t>
  </si>
  <si>
    <t>Perceptions</t>
  </si>
  <si>
    <t>SA</t>
  </si>
  <si>
    <t>A</t>
  </si>
  <si>
    <t>N</t>
  </si>
  <si>
    <t>D</t>
  </si>
  <si>
    <t>SD</t>
  </si>
  <si>
    <t>MEAN1</t>
  </si>
  <si>
    <t>MEAN2</t>
  </si>
  <si>
    <t>STD DEV</t>
  </si>
  <si>
    <t>TOTAL</t>
  </si>
  <si>
    <t>Accessible anytime, anywhere</t>
  </si>
  <si>
    <t>Ease and quick sharing of course materials</t>
  </si>
  <si>
    <t>Allow students to learn at their own pace</t>
  </si>
  <si>
    <t>Improved interaction and collaboration between student, lecturers, and tutor</t>
  </si>
  <si>
    <t>Safe platform for students to complete quizzes and submit assignments</t>
  </si>
  <si>
    <t>Potential for content re-use</t>
  </si>
  <si>
    <t>I need to remember a lot of information when using Moodle</t>
  </si>
  <si>
    <t>I finds it difficult to recover from any error I make</t>
  </si>
  <si>
    <t>I need help whenever I am completing a task</t>
  </si>
  <si>
    <t>I struggle with Moodle after some few days of not using it</t>
  </si>
  <si>
    <t>I find it difficult to adapt to Moodle as a learning platform</t>
  </si>
  <si>
    <t>I have limited knowledge of using a computer</t>
  </si>
  <si>
    <t>Some of my lecturers do not use Moodle at all</t>
  </si>
  <si>
    <t>Benefits</t>
  </si>
  <si>
    <t>Challenges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</si>
</sst>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7E90-D5F5-4A92-9A80-164319F60CDC}">
  <dimension ref="A1:J33"/>
  <sheetViews>
    <sheetView tabSelected="1" workbookViewId="0">
      <selection activeCell="L20" sqref="L20"/>
    </sheetView>
  </sheetViews>
  <sheetFormatPr defaultRowHeight="15" x14ac:dyDescent="0.25"/>
  <cols>
    <col min="1" max="1" width="44.42578125" style="1" customWidth="1"/>
    <col min="2" max="2" width="5.5703125" style="1" customWidth="1"/>
    <col min="3" max="3" width="4.7109375" style="1" customWidth="1"/>
    <col min="4" max="4" width="4.5703125" style="1" customWidth="1"/>
    <col min="5" max="5" width="4.28515625" style="1" customWidth="1"/>
    <col min="6" max="6" width="4.42578125" style="1" customWidth="1"/>
    <col min="7" max="7" width="6.5703125" style="1" customWidth="1"/>
    <col min="8" max="8" width="11.140625" style="1" customWidth="1"/>
    <col min="9" max="16384" width="9.140625" style="1"/>
  </cols>
  <sheetData>
    <row r="1" spans="1:10" s="4" customFormat="1" x14ac:dyDescent="0.25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22</v>
      </c>
      <c r="H1" s="6" t="s">
        <v>19</v>
      </c>
      <c r="I1" s="6" t="s">
        <v>20</v>
      </c>
      <c r="J1" s="6" t="s">
        <v>21</v>
      </c>
    </row>
    <row r="2" spans="1:10" s="5" customFormat="1" ht="13.5" customHeight="1" x14ac:dyDescent="0.25">
      <c r="A2" s="7" t="s">
        <v>0</v>
      </c>
      <c r="B2" s="8">
        <v>55</v>
      </c>
      <c r="C2" s="8">
        <v>27</v>
      </c>
      <c r="D2" s="8">
        <v>7</v>
      </c>
      <c r="E2" s="8">
        <v>0</v>
      </c>
      <c r="F2" s="8">
        <v>3</v>
      </c>
      <c r="G2" s="8">
        <f>SUM(B2:F2)</f>
        <v>92</v>
      </c>
      <c r="H2" s="8">
        <f>SUM(B2*1,C2*2,D2*3,E2*4,F2*5)/G2</f>
        <v>1.576086956521739</v>
      </c>
      <c r="I2" s="8">
        <f>SUM(B2*1,C2*4,D2*9,E2*16,F2*25)/G2</f>
        <v>3.2717391304347827</v>
      </c>
      <c r="J2" s="8">
        <f>SQRT(I2-H2)</f>
        <v>1.3021720984236469</v>
      </c>
    </row>
    <row r="3" spans="1:10" s="5" customFormat="1" ht="15" customHeight="1" x14ac:dyDescent="0.25">
      <c r="A3" s="7" t="s">
        <v>1</v>
      </c>
      <c r="B3" s="8">
        <v>4</v>
      </c>
      <c r="C3" s="8">
        <v>7</v>
      </c>
      <c r="D3" s="8">
        <v>38</v>
      </c>
      <c r="E3" s="8">
        <v>14</v>
      </c>
      <c r="F3" s="8">
        <v>29</v>
      </c>
      <c r="G3" s="8">
        <f t="shared" ref="G3:G14" si="0">SUM(B3:F3)</f>
        <v>92</v>
      </c>
      <c r="H3" s="8">
        <f t="shared" ref="H3:H14" si="1">SUM(B3*1,C3*2,D3*3,E3*4,F3*5)/G3</f>
        <v>3.6195652173913042</v>
      </c>
      <c r="I3" s="8">
        <f t="shared" ref="I3:I14" si="2">SUM(B3*1,C3*4,D3*9,E3*16,F3*25)/G3</f>
        <v>14.380434782608695</v>
      </c>
      <c r="J3" s="8">
        <f t="shared" ref="J3:J14" si="3">SQRT(I3-H3)</f>
        <v>3.2803764365111197</v>
      </c>
    </row>
    <row r="4" spans="1:10" s="5" customFormat="1" ht="15" customHeight="1" x14ac:dyDescent="0.25">
      <c r="A4" s="7" t="s">
        <v>2</v>
      </c>
      <c r="B4" s="8">
        <v>59</v>
      </c>
      <c r="C4" s="8">
        <v>22</v>
      </c>
      <c r="D4" s="8">
        <v>11</v>
      </c>
      <c r="E4" s="8">
        <v>0</v>
      </c>
      <c r="F4" s="8">
        <v>0</v>
      </c>
      <c r="G4" s="8">
        <f t="shared" si="0"/>
        <v>92</v>
      </c>
      <c r="H4" s="8">
        <f t="shared" si="1"/>
        <v>1.4782608695652173</v>
      </c>
      <c r="I4" s="8">
        <f t="shared" si="2"/>
        <v>2.6739130434782608</v>
      </c>
      <c r="J4" s="8">
        <f t="shared" si="3"/>
        <v>1.0934588121703732</v>
      </c>
    </row>
    <row r="5" spans="1:10" s="5" customFormat="1" ht="15" customHeight="1" x14ac:dyDescent="0.25">
      <c r="A5" s="7" t="s">
        <v>3</v>
      </c>
      <c r="B5" s="8">
        <v>0</v>
      </c>
      <c r="C5" s="8">
        <v>3</v>
      </c>
      <c r="D5" s="8">
        <v>1</v>
      </c>
      <c r="E5" s="8">
        <v>17</v>
      </c>
      <c r="F5" s="8">
        <v>71</v>
      </c>
      <c r="G5" s="8">
        <f t="shared" si="0"/>
        <v>92</v>
      </c>
      <c r="H5" s="8">
        <f t="shared" si="1"/>
        <v>4.6956521739130439</v>
      </c>
      <c r="I5" s="8">
        <f t="shared" si="2"/>
        <v>22.478260869565219</v>
      </c>
      <c r="J5" s="8">
        <f t="shared" si="3"/>
        <v>4.2169430510326054</v>
      </c>
    </row>
    <row r="6" spans="1:10" s="5" customFormat="1" ht="14.25" customHeight="1" x14ac:dyDescent="0.25">
      <c r="A6" s="7" t="s">
        <v>4</v>
      </c>
      <c r="B6" s="8">
        <v>43</v>
      </c>
      <c r="C6" s="8">
        <v>27</v>
      </c>
      <c r="D6" s="8">
        <v>21</v>
      </c>
      <c r="E6" s="8">
        <v>0</v>
      </c>
      <c r="F6" s="8">
        <v>1</v>
      </c>
      <c r="G6" s="8">
        <f t="shared" si="0"/>
        <v>92</v>
      </c>
      <c r="H6" s="8">
        <f t="shared" si="1"/>
        <v>1.7934782608695652</v>
      </c>
      <c r="I6" s="8">
        <f t="shared" si="2"/>
        <v>3.9673913043478262</v>
      </c>
      <c r="J6" s="8">
        <f t="shared" si="3"/>
        <v>1.4744195615489712</v>
      </c>
    </row>
    <row r="7" spans="1:10" s="5" customFormat="1" ht="15" customHeight="1" x14ac:dyDescent="0.25">
      <c r="A7" s="7" t="s">
        <v>5</v>
      </c>
      <c r="B7" s="8">
        <v>19</v>
      </c>
      <c r="C7" s="8">
        <v>18</v>
      </c>
      <c r="D7" s="8">
        <v>39</v>
      </c>
      <c r="E7" s="8">
        <v>13</v>
      </c>
      <c r="F7" s="8">
        <v>3</v>
      </c>
      <c r="G7" s="8">
        <f t="shared" si="0"/>
        <v>92</v>
      </c>
      <c r="H7" s="8">
        <f t="shared" si="1"/>
        <v>2.597826086956522</v>
      </c>
      <c r="I7" s="8">
        <f t="shared" si="2"/>
        <v>7.8804347826086953</v>
      </c>
      <c r="J7" s="8">
        <f t="shared" si="3"/>
        <v>2.2983926330486213</v>
      </c>
    </row>
    <row r="8" spans="1:10" s="5" customFormat="1" ht="13.5" customHeight="1" x14ac:dyDescent="0.25">
      <c r="A8" s="7" t="s">
        <v>6</v>
      </c>
      <c r="B8" s="8">
        <v>3</v>
      </c>
      <c r="C8" s="8">
        <v>9</v>
      </c>
      <c r="D8" s="8">
        <v>37</v>
      </c>
      <c r="E8" s="8">
        <v>17</v>
      </c>
      <c r="F8" s="8">
        <v>26</v>
      </c>
      <c r="G8" s="8">
        <f t="shared" si="0"/>
        <v>92</v>
      </c>
      <c r="H8" s="8">
        <f t="shared" si="1"/>
        <v>3.5869565217391304</v>
      </c>
      <c r="I8" s="8">
        <f t="shared" si="2"/>
        <v>14.065217391304348</v>
      </c>
      <c r="J8" s="8">
        <f t="shared" si="3"/>
        <v>3.2370141905103251</v>
      </c>
    </row>
    <row r="9" spans="1:10" s="5" customFormat="1" ht="15" customHeight="1" x14ac:dyDescent="0.25">
      <c r="A9" s="7" t="s">
        <v>7</v>
      </c>
      <c r="B9" s="8">
        <v>42</v>
      </c>
      <c r="C9" s="8">
        <v>28</v>
      </c>
      <c r="D9" s="8">
        <v>17</v>
      </c>
      <c r="E9" s="8">
        <v>0</v>
      </c>
      <c r="F9" s="8">
        <v>5</v>
      </c>
      <c r="G9" s="8">
        <f t="shared" si="0"/>
        <v>92</v>
      </c>
      <c r="H9" s="8">
        <f t="shared" si="1"/>
        <v>1.8913043478260869</v>
      </c>
      <c r="I9" s="8">
        <f t="shared" si="2"/>
        <v>4.6956521739130439</v>
      </c>
      <c r="J9" s="8">
        <f t="shared" si="3"/>
        <v>1.6746187106583268</v>
      </c>
    </row>
    <row r="10" spans="1:10" s="5" customFormat="1" ht="15" customHeight="1" x14ac:dyDescent="0.25">
      <c r="A10" s="7" t="s">
        <v>8</v>
      </c>
      <c r="B10" s="8">
        <v>39</v>
      </c>
      <c r="C10" s="8">
        <v>26</v>
      </c>
      <c r="D10" s="8">
        <v>15</v>
      </c>
      <c r="E10" s="8">
        <v>4</v>
      </c>
      <c r="F10" s="8">
        <v>8</v>
      </c>
      <c r="G10" s="8">
        <f t="shared" si="0"/>
        <v>92</v>
      </c>
      <c r="H10" s="8">
        <f t="shared" si="1"/>
        <v>2.0869565217391304</v>
      </c>
      <c r="I10" s="8">
        <f t="shared" si="2"/>
        <v>5.8913043478260869</v>
      </c>
      <c r="J10" s="8">
        <f t="shared" si="3"/>
        <v>1.950473744013735</v>
      </c>
    </row>
    <row r="11" spans="1:10" s="5" customFormat="1" ht="15" customHeight="1" x14ac:dyDescent="0.25">
      <c r="A11" s="7" t="s">
        <v>9</v>
      </c>
      <c r="B11" s="8">
        <v>43</v>
      </c>
      <c r="C11" s="8">
        <v>26</v>
      </c>
      <c r="D11" s="8">
        <v>18</v>
      </c>
      <c r="E11" s="8">
        <v>1</v>
      </c>
      <c r="F11" s="8">
        <v>4</v>
      </c>
      <c r="G11" s="8">
        <f t="shared" si="0"/>
        <v>92</v>
      </c>
      <c r="H11" s="8">
        <f t="shared" si="1"/>
        <v>1.8804347826086956</v>
      </c>
      <c r="I11" s="8">
        <f t="shared" si="2"/>
        <v>4.6195652173913047</v>
      </c>
      <c r="J11" s="8">
        <f t="shared" si="3"/>
        <v>1.6550318531021115</v>
      </c>
    </row>
    <row r="12" spans="1:10" s="5" customFormat="1" ht="14.25" customHeight="1" x14ac:dyDescent="0.25">
      <c r="A12" s="7" t="s">
        <v>10</v>
      </c>
      <c r="B12" s="8">
        <v>43</v>
      </c>
      <c r="C12" s="8">
        <v>14</v>
      </c>
      <c r="D12" s="8">
        <v>32</v>
      </c>
      <c r="E12" s="8">
        <v>2</v>
      </c>
      <c r="F12" s="8">
        <v>1</v>
      </c>
      <c r="G12" s="8">
        <f t="shared" si="0"/>
        <v>92</v>
      </c>
      <c r="H12" s="8">
        <f t="shared" si="1"/>
        <v>1.9565217391304348</v>
      </c>
      <c r="I12" s="8">
        <f t="shared" si="2"/>
        <v>4.8260869565217392</v>
      </c>
      <c r="J12" s="8">
        <f t="shared" si="3"/>
        <v>1.6939791077198398</v>
      </c>
    </row>
    <row r="13" spans="1:10" s="5" customFormat="1" ht="14.25" customHeight="1" x14ac:dyDescent="0.25">
      <c r="A13" s="7" t="s">
        <v>11</v>
      </c>
      <c r="B13" s="8">
        <v>9</v>
      </c>
      <c r="C13" s="8">
        <v>14</v>
      </c>
      <c r="D13" s="8">
        <v>32</v>
      </c>
      <c r="E13" s="8">
        <v>21</v>
      </c>
      <c r="F13" s="8">
        <v>16</v>
      </c>
      <c r="G13" s="8">
        <f t="shared" si="0"/>
        <v>92</v>
      </c>
      <c r="H13" s="8">
        <f t="shared" si="1"/>
        <v>3.2282608695652173</v>
      </c>
      <c r="I13" s="8">
        <f t="shared" si="2"/>
        <v>11.836956521739131</v>
      </c>
      <c r="J13" s="8">
        <f t="shared" si="3"/>
        <v>2.9340578815309546</v>
      </c>
    </row>
    <row r="14" spans="1:10" s="5" customFormat="1" ht="12.75" customHeight="1" x14ac:dyDescent="0.25">
      <c r="A14" s="7" t="s">
        <v>12</v>
      </c>
      <c r="B14" s="8">
        <v>81</v>
      </c>
      <c r="C14" s="8">
        <v>1</v>
      </c>
      <c r="D14" s="8">
        <v>8</v>
      </c>
      <c r="E14" s="8">
        <v>0</v>
      </c>
      <c r="F14" s="8">
        <v>2</v>
      </c>
      <c r="G14" s="8">
        <f t="shared" si="0"/>
        <v>92</v>
      </c>
      <c r="H14" s="8">
        <f t="shared" si="1"/>
        <v>1.2717391304347827</v>
      </c>
      <c r="I14" s="8">
        <f t="shared" si="2"/>
        <v>2.25</v>
      </c>
      <c r="J14" s="8">
        <f t="shared" si="3"/>
        <v>0.98907071009368042</v>
      </c>
    </row>
    <row r="16" spans="1:10" x14ac:dyDescent="0.25">
      <c r="G16" s="2"/>
      <c r="H16" s="3"/>
    </row>
    <row r="17" spans="1:10" s="4" customFormat="1" x14ac:dyDescent="0.25">
      <c r="A17" s="6" t="s">
        <v>36</v>
      </c>
      <c r="B17" s="6" t="s">
        <v>14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22</v>
      </c>
      <c r="H17" s="6" t="s">
        <v>19</v>
      </c>
      <c r="I17" s="6" t="s">
        <v>20</v>
      </c>
      <c r="J17" s="6" t="s">
        <v>21</v>
      </c>
    </row>
    <row r="18" spans="1:10" s="5" customFormat="1" x14ac:dyDescent="0.25">
      <c r="A18" s="7" t="s">
        <v>23</v>
      </c>
      <c r="B18" s="8">
        <v>43</v>
      </c>
      <c r="C18" s="8">
        <v>17</v>
      </c>
      <c r="D18" s="8">
        <v>18</v>
      </c>
      <c r="E18" s="8">
        <v>1</v>
      </c>
      <c r="F18" s="8">
        <v>13</v>
      </c>
      <c r="G18" s="8">
        <f>SUM(B18:F18)</f>
        <v>92</v>
      </c>
      <c r="H18" s="8">
        <f>SUM(B18*1,C18*2,D18*3,E18*4,F18*5)/G18</f>
        <v>2.1739130434782608</v>
      </c>
      <c r="I18" s="8">
        <f>SUM(B18*1,C18*4,D18*9,E18*16,F18*25)/G18</f>
        <v>6.6739130434782608</v>
      </c>
      <c r="J18" s="8">
        <f>SQRT(I18-H18)</f>
        <v>2.1213203435596424</v>
      </c>
    </row>
    <row r="19" spans="1:10" s="5" customFormat="1" ht="15" customHeight="1" x14ac:dyDescent="0.25">
      <c r="A19" s="7" t="s">
        <v>24</v>
      </c>
      <c r="B19" s="8">
        <v>58</v>
      </c>
      <c r="C19" s="8">
        <v>17</v>
      </c>
      <c r="D19" s="8">
        <v>16</v>
      </c>
      <c r="E19" s="8">
        <v>0</v>
      </c>
      <c r="F19" s="8">
        <v>1</v>
      </c>
      <c r="G19" s="8">
        <f t="shared" ref="G19:G23" si="4">SUM(B19:F19)</f>
        <v>92</v>
      </c>
      <c r="H19" s="8">
        <f t="shared" ref="H19:H23" si="5">SUM(B19*1,C19*2,D19*3,E19*4,F19*5)/G19</f>
        <v>1.576086956521739</v>
      </c>
      <c r="I19" s="8">
        <f t="shared" ref="I19:I23" si="6">SUM(B19*1,C19*4,D19*9,E19*16,F19*25)/G19</f>
        <v>3.2065217391304346</v>
      </c>
      <c r="J19" s="8">
        <f t="shared" ref="J19:J23" si="7">SQRT(I19-H19)</f>
        <v>1.2768847961381229</v>
      </c>
    </row>
    <row r="20" spans="1:10" s="5" customFormat="1" x14ac:dyDescent="0.25">
      <c r="A20" s="7" t="s">
        <v>25</v>
      </c>
      <c r="B20" s="8">
        <v>48</v>
      </c>
      <c r="C20" s="8">
        <v>11</v>
      </c>
      <c r="D20" s="8">
        <v>29</v>
      </c>
      <c r="E20" s="8">
        <v>4</v>
      </c>
      <c r="F20" s="8">
        <v>0</v>
      </c>
      <c r="G20" s="8">
        <f t="shared" si="4"/>
        <v>92</v>
      </c>
      <c r="H20" s="8">
        <f t="shared" si="5"/>
        <v>1.8804347826086956</v>
      </c>
      <c r="I20" s="8">
        <f t="shared" si="6"/>
        <v>4.5326086956521738</v>
      </c>
      <c r="J20" s="8">
        <f t="shared" si="7"/>
        <v>1.6285496348111341</v>
      </c>
    </row>
    <row r="21" spans="1:10" s="5" customFormat="1" ht="15.75" customHeight="1" x14ac:dyDescent="0.25">
      <c r="A21" s="7" t="s">
        <v>26</v>
      </c>
      <c r="B21" s="8">
        <v>45</v>
      </c>
      <c r="C21" s="8">
        <v>12</v>
      </c>
      <c r="D21" s="8">
        <v>33</v>
      </c>
      <c r="E21" s="8">
        <v>0</v>
      </c>
      <c r="F21" s="8">
        <v>2</v>
      </c>
      <c r="G21" s="8">
        <f t="shared" si="4"/>
        <v>92</v>
      </c>
      <c r="H21" s="8">
        <f t="shared" si="5"/>
        <v>1.9347826086956521</v>
      </c>
      <c r="I21" s="8">
        <f t="shared" si="6"/>
        <v>4.7826086956521738</v>
      </c>
      <c r="J21" s="8">
        <f t="shared" si="7"/>
        <v>1.6875503213109</v>
      </c>
    </row>
    <row r="22" spans="1:10" s="5" customFormat="1" ht="15" customHeight="1" x14ac:dyDescent="0.25">
      <c r="A22" s="7" t="s">
        <v>27</v>
      </c>
      <c r="B22" s="8">
        <v>63</v>
      </c>
      <c r="C22" s="8">
        <v>17</v>
      </c>
      <c r="D22" s="8">
        <v>10</v>
      </c>
      <c r="E22" s="8">
        <v>2</v>
      </c>
      <c r="F22" s="8">
        <v>0</v>
      </c>
      <c r="G22" s="8">
        <f t="shared" si="4"/>
        <v>92</v>
      </c>
      <c r="H22" s="8">
        <f t="shared" si="5"/>
        <v>1.4673913043478262</v>
      </c>
      <c r="I22" s="8">
        <f t="shared" si="6"/>
        <v>2.75</v>
      </c>
      <c r="J22" s="8">
        <f t="shared" si="7"/>
        <v>1.1325231545766179</v>
      </c>
    </row>
    <row r="23" spans="1:10" s="5" customFormat="1" x14ac:dyDescent="0.25">
      <c r="A23" s="7" t="s">
        <v>28</v>
      </c>
      <c r="B23" s="8">
        <v>52</v>
      </c>
      <c r="C23" s="8">
        <v>21</v>
      </c>
      <c r="D23" s="8">
        <v>16</v>
      </c>
      <c r="E23" s="8">
        <v>3</v>
      </c>
      <c r="F23" s="8">
        <v>0</v>
      </c>
      <c r="G23" s="8">
        <f t="shared" si="4"/>
        <v>92</v>
      </c>
      <c r="H23" s="8">
        <f t="shared" si="5"/>
        <v>1.673913043478261</v>
      </c>
      <c r="I23" s="8">
        <f t="shared" si="6"/>
        <v>3.5652173913043477</v>
      </c>
      <c r="J23" s="8">
        <f t="shared" si="7"/>
        <v>1.3752470133856269</v>
      </c>
    </row>
    <row r="26" spans="1:10" s="5" customFormat="1" x14ac:dyDescent="0.25">
      <c r="A26" s="6" t="s">
        <v>37</v>
      </c>
      <c r="B26" s="6" t="s">
        <v>14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22</v>
      </c>
      <c r="H26" s="6" t="s">
        <v>19</v>
      </c>
      <c r="I26" s="6" t="s">
        <v>20</v>
      </c>
      <c r="J26" s="6" t="s">
        <v>21</v>
      </c>
    </row>
    <row r="27" spans="1:10" s="5" customFormat="1" ht="15.75" customHeight="1" x14ac:dyDescent="0.25">
      <c r="A27" s="7" t="s">
        <v>29</v>
      </c>
      <c r="B27" s="8">
        <v>4</v>
      </c>
      <c r="C27" s="8">
        <v>7</v>
      </c>
      <c r="D27" s="8">
        <v>20</v>
      </c>
      <c r="E27" s="8">
        <v>21</v>
      </c>
      <c r="F27" s="8">
        <v>40</v>
      </c>
      <c r="G27" s="8">
        <f>SUM(B27:F27)</f>
        <v>92</v>
      </c>
      <c r="H27" s="8">
        <f>SUM(B27*1,C27*2,D27*3,E27*4,F27*5)/G27</f>
        <v>3.9347826086956523</v>
      </c>
      <c r="I27" s="8">
        <f>SUM(B27*1,C27*4,D27*9,E27*16,F27*25)/G27</f>
        <v>16.826086956521738</v>
      </c>
      <c r="J27" s="8">
        <f>SQRT(I27-H27)</f>
        <v>3.5904462602615412</v>
      </c>
    </row>
    <row r="28" spans="1:10" s="5" customFormat="1" ht="16.5" customHeight="1" x14ac:dyDescent="0.25">
      <c r="A28" s="7" t="s">
        <v>30</v>
      </c>
      <c r="B28" s="8">
        <v>6</v>
      </c>
      <c r="C28" s="8">
        <v>5</v>
      </c>
      <c r="D28" s="8">
        <v>29</v>
      </c>
      <c r="E28" s="8">
        <v>13</v>
      </c>
      <c r="F28" s="8">
        <v>39</v>
      </c>
      <c r="G28" s="8">
        <f t="shared" ref="G28:G33" si="8">SUM(B28:F28)</f>
        <v>92</v>
      </c>
      <c r="H28" s="8">
        <f t="shared" ref="H28:H33" si="9">SUM(B28*1,C28*2,D28*3,E28*4,F28*5)/G28</f>
        <v>3.8043478260869565</v>
      </c>
      <c r="I28" s="8">
        <f t="shared" ref="I28:I33" si="10">SUM(B28*1,C28*4,D28*9,E28*16,F28*25)/G28</f>
        <v>15.978260869565217</v>
      </c>
      <c r="J28" s="8">
        <f t="shared" ref="J28:J33" si="11">SQRT(I28-H28)</f>
        <v>3.4891135039545875</v>
      </c>
    </row>
    <row r="29" spans="1:10" s="5" customFormat="1" ht="16.5" customHeight="1" x14ac:dyDescent="0.25">
      <c r="A29" s="7" t="s">
        <v>31</v>
      </c>
      <c r="B29" s="8">
        <v>0</v>
      </c>
      <c r="C29" s="8">
        <v>2</v>
      </c>
      <c r="D29" s="8">
        <v>9</v>
      </c>
      <c r="E29" s="8">
        <v>22</v>
      </c>
      <c r="F29" s="8">
        <v>59</v>
      </c>
      <c r="G29" s="8">
        <f t="shared" si="8"/>
        <v>92</v>
      </c>
      <c r="H29" s="8">
        <f t="shared" si="9"/>
        <v>4.5</v>
      </c>
      <c r="I29" s="8">
        <f t="shared" si="10"/>
        <v>20.826086956521738</v>
      </c>
      <c r="J29" s="8">
        <f t="shared" si="11"/>
        <v>4.0405552782410661</v>
      </c>
    </row>
    <row r="30" spans="1:10" s="5" customFormat="1" ht="16.5" customHeight="1" x14ac:dyDescent="0.25">
      <c r="A30" s="7" t="s">
        <v>32</v>
      </c>
      <c r="B30" s="8">
        <v>4</v>
      </c>
      <c r="C30" s="8">
        <v>15</v>
      </c>
      <c r="D30" s="8">
        <v>5</v>
      </c>
      <c r="E30" s="8">
        <v>34</v>
      </c>
      <c r="F30" s="8">
        <v>34</v>
      </c>
      <c r="G30" s="8">
        <f t="shared" si="8"/>
        <v>92</v>
      </c>
      <c r="H30" s="8">
        <f t="shared" si="9"/>
        <v>3.8586956521739131</v>
      </c>
      <c r="I30" s="8">
        <f t="shared" si="10"/>
        <v>16.336956521739129</v>
      </c>
      <c r="J30" s="8">
        <f t="shared" si="11"/>
        <v>3.5324581907738435</v>
      </c>
    </row>
    <row r="31" spans="1:10" s="5" customFormat="1" ht="15" customHeight="1" x14ac:dyDescent="0.25">
      <c r="A31" s="7" t="s">
        <v>33</v>
      </c>
      <c r="B31" s="8">
        <v>1</v>
      </c>
      <c r="C31" s="8">
        <v>2</v>
      </c>
      <c r="D31" s="8">
        <v>11</v>
      </c>
      <c r="E31" s="8">
        <v>26</v>
      </c>
      <c r="F31" s="8">
        <v>52</v>
      </c>
      <c r="G31" s="8">
        <f t="shared" si="8"/>
        <v>92</v>
      </c>
      <c r="H31" s="8">
        <f t="shared" si="9"/>
        <v>4.3695652173913047</v>
      </c>
      <c r="I31" s="8">
        <f t="shared" si="10"/>
        <v>19.826086956521738</v>
      </c>
      <c r="J31" s="8">
        <f t="shared" si="11"/>
        <v>3.9314783147221393</v>
      </c>
    </row>
    <row r="32" spans="1:10" s="5" customFormat="1" ht="15.75" customHeight="1" x14ac:dyDescent="0.25">
      <c r="A32" s="7" t="s">
        <v>34</v>
      </c>
      <c r="B32" s="8">
        <v>5</v>
      </c>
      <c r="C32" s="8">
        <v>8</v>
      </c>
      <c r="D32" s="8">
        <v>13</v>
      </c>
      <c r="E32" s="8">
        <v>22</v>
      </c>
      <c r="F32" s="8">
        <v>44</v>
      </c>
      <c r="G32" s="8">
        <f t="shared" si="8"/>
        <v>92</v>
      </c>
      <c r="H32" s="8">
        <f t="shared" si="9"/>
        <v>4</v>
      </c>
      <c r="I32" s="8">
        <f t="shared" si="10"/>
        <v>17.456521739130434</v>
      </c>
      <c r="J32" s="8">
        <f t="shared" si="11"/>
        <v>3.6683132007954873</v>
      </c>
    </row>
    <row r="33" spans="1:10" s="5" customFormat="1" ht="17.25" customHeight="1" x14ac:dyDescent="0.25">
      <c r="A33" s="7" t="s">
        <v>35</v>
      </c>
      <c r="B33" s="8">
        <v>44</v>
      </c>
      <c r="C33" s="8">
        <v>7</v>
      </c>
      <c r="D33" s="8">
        <v>8</v>
      </c>
      <c r="E33" s="8">
        <v>9</v>
      </c>
      <c r="F33" s="8">
        <v>24</v>
      </c>
      <c r="G33" s="8">
        <f t="shared" si="8"/>
        <v>92</v>
      </c>
      <c r="H33" s="8">
        <f t="shared" si="9"/>
        <v>2.5869565217391304</v>
      </c>
      <c r="I33" s="8">
        <f t="shared" si="10"/>
        <v>9.6521739130434785</v>
      </c>
      <c r="J33" s="8">
        <f t="shared" si="11"/>
        <v>2.6580476653559746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Sheet1!_Hlk107540839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2022-07-17T08:33:16Z</dcterms:created>
  <dcterms:modified xsi:type="dcterms:W3CDTF">2022-07-18T08:52:06Z</dcterms:modified>
</cp:coreProperties>
</file>