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oy86\Documents\MyCourses\Fall-2020\CEE6636- Traffic Flow Theory\HW1\"/>
    </mc:Choice>
  </mc:AlternateContent>
  <bookViews>
    <workbookView xWindow="0" yWindow="0" windowWidth="28800" windowHeight="12432" tabRatio="753"/>
  </bookViews>
  <sheets>
    <sheet name="1.15.1" sheetId="9" r:id="rId1"/>
    <sheet name="1.15.2-a-Part 1" sheetId="1" r:id="rId2"/>
    <sheet name="1.15.2-a-Part 2 (1)" sheetId="3" r:id="rId3"/>
    <sheet name="1.15.2-a-Part 2 (2)" sheetId="4" r:id="rId4"/>
    <sheet name="1.15.2-a-Part 2 (3)" sheetId="5" r:id="rId5"/>
    <sheet name="1.15.2-a-Part 2 (4)" sheetId="6" r:id="rId6"/>
    <sheet name="1.15.2-a-Part 2 (5)" sheetId="7" r:id="rId7"/>
    <sheet name="1.15.2-b-Hypothesis test" sheetId="8" r:id="rId8"/>
    <sheet name="1.15.2-c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9" l="1"/>
  <c r="J8" i="9"/>
  <c r="B9" i="9"/>
  <c r="B8" i="9"/>
  <c r="B7" i="8"/>
  <c r="B6" i="8"/>
  <c r="B5" i="8"/>
  <c r="B4" i="8"/>
  <c r="B3" i="8"/>
  <c r="B2" i="8"/>
  <c r="D27" i="7"/>
  <c r="D27" i="6"/>
  <c r="D27" i="5"/>
  <c r="D27" i="4"/>
  <c r="D27" i="3"/>
  <c r="D27" i="1"/>
</calcChain>
</file>

<file path=xl/sharedStrings.xml><?xml version="1.0" encoding="utf-8"?>
<sst xmlns="http://schemas.openxmlformats.org/spreadsheetml/2006/main" count="300" uniqueCount="62">
  <si>
    <t>Lane</t>
  </si>
  <si>
    <t>Speed</t>
  </si>
  <si>
    <t>Density</t>
  </si>
  <si>
    <t>Flow</t>
  </si>
  <si>
    <t>X1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</si>
  <si>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</si>
  <si>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</si>
  <si>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</si>
  <si>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</si>
  <si>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</si>
  <si>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</si>
  <si>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</si>
  <si>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</si>
  <si>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</si>
  <si>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</si>
  <si>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</si>
  <si>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</si>
  <si>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</si>
  <si>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</si>
  <si>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</si>
  <si>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</si>
  <si>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</si>
  <si>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</si>
  <si>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</si>
  <si>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</si>
  <si>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</si>
  <si>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</si>
  <si>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</si>
  <si>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</si>
  <si>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</si>
  <si>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</si>
  <si>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</si>
  <si>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</si>
  <si>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</si>
  <si>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Wave Speed</t>
  </si>
  <si>
    <t>km/hr</t>
  </si>
  <si>
    <t>T</t>
  </si>
  <si>
    <t>sec</t>
  </si>
  <si>
    <t>veh/km</t>
  </si>
  <si>
    <t>rel flow</t>
  </si>
  <si>
    <t>Speed v</t>
  </si>
  <si>
    <t>#vehs</t>
  </si>
  <si>
    <t>Mean</t>
  </si>
  <si>
    <t>s.d</t>
  </si>
  <si>
    <t>part 1</t>
  </si>
  <si>
    <t>part 2.a</t>
  </si>
  <si>
    <t>F-Test Two-Sample for Variances</t>
  </si>
  <si>
    <t>Variance</t>
  </si>
  <si>
    <t>P(F&lt;=f) one-tail</t>
  </si>
  <si>
    <t>F Critical one-tail</t>
  </si>
  <si>
    <t>Rejecting null hypothesis that they have same variance since p&lt;0.05</t>
  </si>
  <si>
    <t>t-Test: Two-Sample Assuming Unequal Variances</t>
  </si>
  <si>
    <t>Hypothesized Mean Difference</t>
  </si>
  <si>
    <t>P(T&lt;=t) one-tail</t>
  </si>
  <si>
    <t>t Critical one-tail</t>
  </si>
  <si>
    <t>P(T&lt;=t) two-tail</t>
  </si>
  <si>
    <t>t Critical two-tail</t>
  </si>
  <si>
    <t>Accepting Null Hypothesis because p&gt;0.05 (Means are the same)</t>
  </si>
  <si>
    <t>So, we cannot reject the null hypothesis that the waves speeds at part (1) and part 2(b) are the same.</t>
  </si>
  <si>
    <t>Downstream of the on-ramp</t>
  </si>
  <si>
    <t>Upstream of the on-ramp</t>
  </si>
  <si>
    <t>We see a significant increase in flow in the downstream as compared to upstream, which suggests a possibility of a lane drop. That idea is reinforced as we open Lane 7 on Trajectory Explorer.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</si>
</sst>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1" fillId="0" borderId="1" xfId="0" applyFont="1" applyFill="1" applyBorder="1" applyAlignment="1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11</xdr:row>
      <xdr:rowOff>53340</xdr:rowOff>
    </xdr:from>
    <xdr:to>
      <xdr:col>11</xdr:col>
      <xdr:colOff>203017</xdr:colOff>
      <xdr:row>17</xdr:row>
      <xdr:rowOff>13203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" y="2065020"/>
          <a:ext cx="6542857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21" sqref="F21"/>
    </sheetView>
  </sheetViews>
  <sheetFormatPr defaultRowHeight="14.4" x14ac:dyDescent="0.3"/>
  <sheetData>
    <row r="1" spans="1:11" x14ac:dyDescent="0.3">
      <c r="B1" s="5" t="s">
        <v>40</v>
      </c>
      <c r="C1" s="5"/>
      <c r="D1" s="5"/>
      <c r="E1" s="5" t="s">
        <v>41</v>
      </c>
      <c r="F1" s="5"/>
      <c r="G1" s="5" t="s">
        <v>36</v>
      </c>
      <c r="H1" s="5"/>
      <c r="I1" s="5"/>
      <c r="J1" s="5" t="s">
        <v>39</v>
      </c>
    </row>
    <row r="2" spans="1:11" x14ac:dyDescent="0.3">
      <c r="B2">
        <v>-17.25</v>
      </c>
      <c r="C2" t="s">
        <v>35</v>
      </c>
      <c r="E2">
        <v>44</v>
      </c>
      <c r="G2">
        <v>66</v>
      </c>
      <c r="H2" t="s">
        <v>37</v>
      </c>
      <c r="J2">
        <v>2385.5</v>
      </c>
      <c r="K2" t="s">
        <v>38</v>
      </c>
    </row>
    <row r="3" spans="1:11" x14ac:dyDescent="0.3">
      <c r="B3">
        <v>-17.63</v>
      </c>
      <c r="C3" t="s">
        <v>35</v>
      </c>
      <c r="E3">
        <v>33</v>
      </c>
      <c r="G3">
        <v>46</v>
      </c>
      <c r="H3" t="s">
        <v>37</v>
      </c>
      <c r="J3">
        <v>2582.6</v>
      </c>
      <c r="K3" t="s">
        <v>38</v>
      </c>
    </row>
    <row r="4" spans="1:11" x14ac:dyDescent="0.3">
      <c r="B4">
        <v>-13.1</v>
      </c>
      <c r="C4" t="s">
        <v>35</v>
      </c>
      <c r="E4">
        <v>16</v>
      </c>
      <c r="G4">
        <v>29</v>
      </c>
      <c r="H4" t="s">
        <v>37</v>
      </c>
      <c r="J4">
        <v>1986.2</v>
      </c>
      <c r="K4" t="s">
        <v>38</v>
      </c>
    </row>
    <row r="5" spans="1:11" x14ac:dyDescent="0.3">
      <c r="B5">
        <v>-16.98</v>
      </c>
      <c r="C5" t="s">
        <v>35</v>
      </c>
      <c r="E5">
        <v>62</v>
      </c>
      <c r="G5">
        <v>102</v>
      </c>
      <c r="H5" t="s">
        <v>37</v>
      </c>
      <c r="J5">
        <v>2188.1999999999998</v>
      </c>
      <c r="K5" t="s">
        <v>38</v>
      </c>
    </row>
    <row r="6" spans="1:11" x14ac:dyDescent="0.3">
      <c r="B6">
        <v>-20.12</v>
      </c>
      <c r="C6" t="s">
        <v>35</v>
      </c>
      <c r="E6">
        <v>21</v>
      </c>
      <c r="G6">
        <v>31</v>
      </c>
      <c r="H6" t="s">
        <v>37</v>
      </c>
      <c r="J6">
        <v>2454.5</v>
      </c>
      <c r="K6" t="s">
        <v>38</v>
      </c>
    </row>
    <row r="7" spans="1:11" x14ac:dyDescent="0.3">
      <c r="B7">
        <v>-14.31</v>
      </c>
      <c r="C7" t="s">
        <v>35</v>
      </c>
      <c r="E7">
        <v>28</v>
      </c>
      <c r="G7">
        <v>51</v>
      </c>
      <c r="H7" t="s">
        <v>37</v>
      </c>
      <c r="J7">
        <v>1984.3</v>
      </c>
      <c r="K7" t="s">
        <v>38</v>
      </c>
    </row>
    <row r="8" spans="1:11" x14ac:dyDescent="0.3">
      <c r="A8" s="5" t="s">
        <v>42</v>
      </c>
      <c r="B8" s="5">
        <f>AVERAGE(B2:B7)</f>
        <v>-16.565000000000001</v>
      </c>
      <c r="C8" s="5"/>
      <c r="D8" s="5"/>
      <c r="E8" s="5"/>
      <c r="F8" s="5"/>
      <c r="G8" s="5"/>
      <c r="H8" s="5"/>
      <c r="I8" s="5"/>
      <c r="J8" s="5">
        <f>AVERAGE(J2:J7)</f>
        <v>2263.5499999999997</v>
      </c>
      <c r="K8" s="5"/>
    </row>
    <row r="9" spans="1:11" x14ac:dyDescent="0.3">
      <c r="A9" s="5" t="s">
        <v>43</v>
      </c>
      <c r="B9" s="5">
        <f>_xlfn.STDEV.S(B2:B7)</f>
        <v>2.5101772845757333</v>
      </c>
      <c r="C9" s="5"/>
      <c r="D9" s="5"/>
      <c r="E9" s="5"/>
      <c r="F9" s="5"/>
      <c r="G9" s="5"/>
      <c r="H9" s="5"/>
      <c r="I9" s="5"/>
      <c r="J9" s="5">
        <f>_xlfn.STDEV.S(J2:J7)</f>
        <v>250.48266007849779</v>
      </c>
      <c r="K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C30" sqref="C30"/>
    </sheetView>
  </sheetViews>
  <sheetFormatPr defaultRowHeight="14.4" x14ac:dyDescent="0.3"/>
  <sheetData>
    <row r="1" spans="1:14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4" x14ac:dyDescent="0.3">
      <c r="A2">
        <v>2</v>
      </c>
      <c r="B2">
        <v>27.783905235801399</v>
      </c>
      <c r="C2">
        <v>55.5415889596703</v>
      </c>
      <c r="D2">
        <v>1543.162</v>
      </c>
      <c r="E2">
        <v>2.9754929577464799</v>
      </c>
      <c r="F2">
        <v>132.07884036961099</v>
      </c>
    </row>
    <row r="3" spans="1:14" x14ac:dyDescent="0.3">
      <c r="A3">
        <v>2</v>
      </c>
      <c r="B3">
        <v>27.254919702296501</v>
      </c>
      <c r="C3">
        <v>55.922339555198903</v>
      </c>
      <c r="D3">
        <v>1524.1590000000001</v>
      </c>
      <c r="E3">
        <v>3.5422535211267601</v>
      </c>
      <c r="F3">
        <v>132.07884036961099</v>
      </c>
      <c r="I3" t="s">
        <v>5</v>
      </c>
    </row>
    <row r="4" spans="1:14" ht="15" thickBot="1" x14ac:dyDescent="0.35">
      <c r="A4">
        <v>2</v>
      </c>
      <c r="B4">
        <v>23.415337509139299</v>
      </c>
      <c r="C4">
        <v>60.663887855232304</v>
      </c>
      <c r="D4">
        <v>1420.4649999999999</v>
      </c>
      <c r="E4">
        <v>4.1090140845070398</v>
      </c>
      <c r="F4">
        <v>132.07884036961099</v>
      </c>
    </row>
    <row r="5" spans="1:14" x14ac:dyDescent="0.3">
      <c r="A5">
        <v>2</v>
      </c>
      <c r="B5">
        <v>14.9954303390851</v>
      </c>
      <c r="C5">
        <v>75.794926185128602</v>
      </c>
      <c r="D5">
        <v>1136.578</v>
      </c>
      <c r="E5">
        <v>4.6285446009389704</v>
      </c>
      <c r="F5">
        <v>132.07884036961099</v>
      </c>
      <c r="I5" s="4" t="s">
        <v>6</v>
      </c>
      <c r="J5" s="4"/>
    </row>
    <row r="6" spans="1:14" x14ac:dyDescent="0.3">
      <c r="A6">
        <v>2</v>
      </c>
      <c r="B6">
        <v>4.7258184023573202</v>
      </c>
      <c r="C6">
        <v>108.911790043572</v>
      </c>
      <c r="D6">
        <v>514.69730000000004</v>
      </c>
      <c r="E6">
        <v>4.9119248826291102</v>
      </c>
      <c r="F6">
        <v>129.69883991306</v>
      </c>
      <c r="I6" s="1" t="s">
        <v>7</v>
      </c>
      <c r="J6" s="1">
        <v>0.97402157554433511</v>
      </c>
    </row>
    <row r="7" spans="1:14" x14ac:dyDescent="0.3">
      <c r="A7">
        <v>2</v>
      </c>
      <c r="B7">
        <v>4.9671963675790698</v>
      </c>
      <c r="C7">
        <v>108.744760728133</v>
      </c>
      <c r="D7">
        <v>540.15660000000003</v>
      </c>
      <c r="E7">
        <v>5.1008450704225403</v>
      </c>
      <c r="F7">
        <v>128.50877516745001</v>
      </c>
      <c r="I7" s="1" t="s">
        <v>8</v>
      </c>
      <c r="J7" s="1">
        <v>0.94871802962586882</v>
      </c>
    </row>
    <row r="8" spans="1:14" x14ac:dyDescent="0.3">
      <c r="A8">
        <v>2</v>
      </c>
      <c r="B8">
        <v>11.1058784203061</v>
      </c>
      <c r="C8">
        <v>87.905104643987997</v>
      </c>
      <c r="D8">
        <v>976.26340000000005</v>
      </c>
      <c r="E8">
        <v>5.3842253521126802</v>
      </c>
      <c r="F8">
        <v>127.31878015167599</v>
      </c>
      <c r="I8" s="1" t="s">
        <v>9</v>
      </c>
      <c r="J8" s="1">
        <v>0.94586903127175048</v>
      </c>
    </row>
    <row r="9" spans="1:14" x14ac:dyDescent="0.3">
      <c r="A9">
        <v>2</v>
      </c>
      <c r="B9">
        <v>18.442347532518902</v>
      </c>
      <c r="C9">
        <v>72.013459389755994</v>
      </c>
      <c r="D9">
        <v>1328.097</v>
      </c>
      <c r="E9">
        <v>5.9037558685446001</v>
      </c>
      <c r="F9">
        <v>126.128787332614</v>
      </c>
      <c r="I9" s="1" t="s">
        <v>10</v>
      </c>
      <c r="J9" s="1">
        <v>74.497292197688694</v>
      </c>
    </row>
    <row r="10" spans="1:14" ht="15" thickBot="1" x14ac:dyDescent="0.35">
      <c r="A10">
        <v>2</v>
      </c>
      <c r="B10">
        <v>22.040472292812499</v>
      </c>
      <c r="C10">
        <v>65.792697560418006</v>
      </c>
      <c r="D10">
        <v>1450.1020000000001</v>
      </c>
      <c r="E10">
        <v>6.4705164319248798</v>
      </c>
      <c r="F10">
        <v>126.128787332614</v>
      </c>
      <c r="I10" s="2" t="s">
        <v>11</v>
      </c>
      <c r="J10" s="2">
        <v>20</v>
      </c>
    </row>
    <row r="11" spans="1:14" x14ac:dyDescent="0.3">
      <c r="A11">
        <v>2</v>
      </c>
      <c r="B11">
        <v>24.3521924095113</v>
      </c>
      <c r="C11">
        <v>62.006939866654101</v>
      </c>
      <c r="D11">
        <v>1510.0050000000001</v>
      </c>
      <c r="E11">
        <v>7.0372769953051604</v>
      </c>
      <c r="F11">
        <v>127.31878015167599</v>
      </c>
    </row>
    <row r="12" spans="1:14" ht="15" thickBot="1" x14ac:dyDescent="0.35">
      <c r="A12">
        <v>2</v>
      </c>
      <c r="B12">
        <v>25.983685177270999</v>
      </c>
      <c r="C12">
        <v>59.236455381995903</v>
      </c>
      <c r="D12">
        <v>1539.181</v>
      </c>
      <c r="E12">
        <v>7.6040375586854498</v>
      </c>
      <c r="F12">
        <v>128.50877516745001</v>
      </c>
      <c r="I12" t="s">
        <v>12</v>
      </c>
    </row>
    <row r="13" spans="1:14" x14ac:dyDescent="0.3">
      <c r="A13">
        <v>2</v>
      </c>
      <c r="B13">
        <v>24.849715659303399</v>
      </c>
      <c r="C13">
        <v>60.759798468248398</v>
      </c>
      <c r="D13">
        <v>1509.864</v>
      </c>
      <c r="E13">
        <v>8.1707981220657295</v>
      </c>
      <c r="F13">
        <v>128.50877516745001</v>
      </c>
      <c r="I13" s="3"/>
      <c r="J13" s="3" t="s">
        <v>17</v>
      </c>
      <c r="K13" s="3" t="s">
        <v>18</v>
      </c>
      <c r="L13" s="3" t="s">
        <v>19</v>
      </c>
      <c r="M13" s="3" t="s">
        <v>20</v>
      </c>
      <c r="N13" s="3" t="s">
        <v>21</v>
      </c>
    </row>
    <row r="14" spans="1:14" x14ac:dyDescent="0.3">
      <c r="A14">
        <v>2</v>
      </c>
      <c r="B14">
        <v>26.388124835532999</v>
      </c>
      <c r="C14">
        <v>57.8805569612854</v>
      </c>
      <c r="D14">
        <v>1527.3589999999999</v>
      </c>
      <c r="E14">
        <v>8.7375586854460092</v>
      </c>
      <c r="F14">
        <v>130.88883913031299</v>
      </c>
      <c r="I14" s="1" t="s">
        <v>13</v>
      </c>
      <c r="J14" s="1">
        <v>1</v>
      </c>
      <c r="K14" s="1">
        <v>1848101.9727813452</v>
      </c>
      <c r="L14" s="1">
        <v>1848101.9727813452</v>
      </c>
      <c r="M14" s="1">
        <v>333.0005537751324</v>
      </c>
      <c r="N14" s="1">
        <v>4.658241600051943E-13</v>
      </c>
    </row>
    <row r="15" spans="1:14" x14ac:dyDescent="0.3">
      <c r="A15">
        <v>2</v>
      </c>
      <c r="B15">
        <v>27.1595579483844</v>
      </c>
      <c r="C15">
        <v>56.6524394248707</v>
      </c>
      <c r="D15">
        <v>1538.655</v>
      </c>
      <c r="E15">
        <v>9.3043192488262907</v>
      </c>
      <c r="F15">
        <v>130.88883913031299</v>
      </c>
      <c r="I15" s="1" t="s">
        <v>14</v>
      </c>
      <c r="J15" s="1">
        <v>18</v>
      </c>
      <c r="K15" s="1">
        <v>99897.237806180536</v>
      </c>
      <c r="L15" s="1">
        <v>5549.8465447878079</v>
      </c>
      <c r="M15" s="1"/>
      <c r="N15" s="1"/>
    </row>
    <row r="16" spans="1:14" ht="15" thickBot="1" x14ac:dyDescent="0.35">
      <c r="A16">
        <v>2</v>
      </c>
      <c r="B16">
        <v>25.972857431838001</v>
      </c>
      <c r="C16">
        <v>57.585880553186598</v>
      </c>
      <c r="D16">
        <v>1495.67</v>
      </c>
      <c r="E16">
        <v>9.8710798122065704</v>
      </c>
      <c r="F16">
        <v>132.07884036961099</v>
      </c>
      <c r="I16" s="2" t="s">
        <v>15</v>
      </c>
      <c r="J16" s="2">
        <v>19</v>
      </c>
      <c r="K16" s="2">
        <v>1947999.2105875257</v>
      </c>
      <c r="L16" s="2"/>
      <c r="M16" s="2"/>
      <c r="N16" s="2"/>
    </row>
    <row r="17" spans="1:17" ht="15" thickBot="1" x14ac:dyDescent="0.35">
      <c r="A17">
        <v>2</v>
      </c>
      <c r="B17">
        <v>28.987791583117399</v>
      </c>
      <c r="C17">
        <v>53.270408000135198</v>
      </c>
      <c r="D17">
        <v>1544.192</v>
      </c>
      <c r="E17">
        <v>10.4378403755869</v>
      </c>
      <c r="F17">
        <v>134.458848699588</v>
      </c>
    </row>
    <row r="18" spans="1:17" x14ac:dyDescent="0.3">
      <c r="A18">
        <v>2</v>
      </c>
      <c r="B18">
        <v>29.014422554174001</v>
      </c>
      <c r="C18">
        <v>52.731723797892101</v>
      </c>
      <c r="D18">
        <v>1529.98</v>
      </c>
      <c r="E18">
        <v>11.0046009389671</v>
      </c>
      <c r="F18">
        <v>135.648855687603</v>
      </c>
      <c r="I18" s="3"/>
      <c r="J18" s="3" t="s">
        <v>22</v>
      </c>
      <c r="K18" s="3" t="s">
        <v>10</v>
      </c>
      <c r="L18" s="3" t="s">
        <v>23</v>
      </c>
      <c r="M18" s="3" t="s">
        <v>24</v>
      </c>
      <c r="N18" s="3" t="s">
        <v>25</v>
      </c>
      <c r="O18" s="3" t="s">
        <v>26</v>
      </c>
      <c r="P18" s="3" t="s">
        <v>27</v>
      </c>
      <c r="Q18" s="3" t="s">
        <v>28</v>
      </c>
    </row>
    <row r="19" spans="1:17" x14ac:dyDescent="0.3">
      <c r="A19">
        <v>2</v>
      </c>
      <c r="B19">
        <v>29.024964156399299</v>
      </c>
      <c r="C19">
        <v>51.759894637343997</v>
      </c>
      <c r="D19">
        <v>1502.329</v>
      </c>
      <c r="E19">
        <v>11.571361502347401</v>
      </c>
      <c r="F19">
        <v>138.028875066301</v>
      </c>
      <c r="I19" s="1" t="s">
        <v>16</v>
      </c>
      <c r="J19" s="1">
        <v>2500.4084995812163</v>
      </c>
      <c r="K19" s="1">
        <v>64.743161534577339</v>
      </c>
      <c r="L19" s="1">
        <v>38.620426317084082</v>
      </c>
      <c r="M19" s="1">
        <v>9.0881612986006761E-19</v>
      </c>
      <c r="N19" s="1">
        <v>2364.3881645583369</v>
      </c>
      <c r="O19" s="1">
        <v>2636.4288346040958</v>
      </c>
      <c r="P19" s="1">
        <v>2364.3881645583369</v>
      </c>
      <c r="Q19" s="1">
        <v>2636.4288346040958</v>
      </c>
    </row>
    <row r="20" spans="1:17" ht="15" thickBot="1" x14ac:dyDescent="0.35">
      <c r="A20">
        <v>2</v>
      </c>
      <c r="B20">
        <v>31.167152660329101</v>
      </c>
      <c r="C20">
        <v>48.922655967591602</v>
      </c>
      <c r="D20">
        <v>1524.78</v>
      </c>
      <c r="E20">
        <v>12.1381220657277</v>
      </c>
      <c r="F20">
        <v>139.21888736462299</v>
      </c>
      <c r="I20" s="6" t="s">
        <v>29</v>
      </c>
      <c r="J20" s="6">
        <v>-17.56961225191478</v>
      </c>
      <c r="K20" s="2">
        <v>0.96280801995191834</v>
      </c>
      <c r="L20" s="2">
        <v>-18.248302764233507</v>
      </c>
      <c r="M20" s="2">
        <v>4.658241600051943E-13</v>
      </c>
      <c r="N20" s="2">
        <v>-19.592396841552599</v>
      </c>
      <c r="O20" s="2">
        <v>-15.546827662276961</v>
      </c>
      <c r="P20" s="2">
        <v>-19.592396841552599</v>
      </c>
      <c r="Q20" s="2">
        <v>-15.546827662276961</v>
      </c>
    </row>
    <row r="21" spans="1:17" x14ac:dyDescent="0.3">
      <c r="A21">
        <v>2</v>
      </c>
      <c r="B21">
        <v>31.9733750569013</v>
      </c>
      <c r="C21">
        <v>47.506426253269098</v>
      </c>
      <c r="D21">
        <v>1518.941</v>
      </c>
      <c r="E21">
        <v>12.704882629108001</v>
      </c>
      <c r="F21">
        <v>141.59891695995</v>
      </c>
    </row>
    <row r="24" spans="1:17" x14ac:dyDescent="0.3">
      <c r="I24" t="s">
        <v>30</v>
      </c>
    </row>
    <row r="25" spans="1:17" ht="15" thickBot="1" x14ac:dyDescent="0.35"/>
    <row r="26" spans="1:17" x14ac:dyDescent="0.3">
      <c r="I26" s="3" t="s">
        <v>31</v>
      </c>
      <c r="J26" s="3" t="s">
        <v>32</v>
      </c>
      <c r="K26" s="3" t="s">
        <v>33</v>
      </c>
    </row>
    <row r="27" spans="1:17" x14ac:dyDescent="0.3">
      <c r="B27" s="8" t="s">
        <v>34</v>
      </c>
      <c r="C27" s="8"/>
      <c r="D27" s="5" t="str">
        <f>CONCATENATE(ROUND(-J20,2), " km/hr")</f>
        <v>17.57 km/hr</v>
      </c>
      <c r="I27" s="1">
        <v>1</v>
      </c>
      <c r="J27" s="1">
        <v>1524.5643177045783</v>
      </c>
      <c r="K27" s="1">
        <v>18.597682295421691</v>
      </c>
    </row>
    <row r="28" spans="1:17" x14ac:dyDescent="0.3">
      <c r="I28" s="1">
        <v>2</v>
      </c>
      <c r="J28" s="1">
        <v>1517.8746773764551</v>
      </c>
      <c r="K28" s="1">
        <v>6.2843226235449947</v>
      </c>
    </row>
    <row r="29" spans="1:17" x14ac:dyDescent="0.3">
      <c r="I29" s="1">
        <v>3</v>
      </c>
      <c r="J29" s="1">
        <v>1434.5675122711427</v>
      </c>
      <c r="K29" s="1">
        <v>-14.102512271142814</v>
      </c>
    </row>
    <row r="30" spans="1:17" x14ac:dyDescent="0.3">
      <c r="I30" s="1">
        <v>4</v>
      </c>
      <c r="J30" s="1">
        <v>1168.7210358460045</v>
      </c>
      <c r="K30" s="1">
        <v>-32.143035846004523</v>
      </c>
    </row>
    <row r="31" spans="1:17" x14ac:dyDescent="0.3">
      <c r="I31" s="1">
        <v>5</v>
      </c>
      <c r="J31" s="1">
        <v>586.87057885370359</v>
      </c>
      <c r="K31" s="1">
        <v>-72.17327885370355</v>
      </c>
    </row>
    <row r="32" spans="1:17" x14ac:dyDescent="0.3">
      <c r="I32" s="1">
        <v>6</v>
      </c>
      <c r="J32" s="1">
        <v>589.80521916066959</v>
      </c>
      <c r="K32" s="1">
        <v>-49.648619160669568</v>
      </c>
    </row>
    <row r="33" spans="9:11" x14ac:dyDescent="0.3">
      <c r="I33" s="1">
        <v>7</v>
      </c>
      <c r="J33" s="1">
        <v>955.9498960223541</v>
      </c>
      <c r="K33" s="1">
        <v>20.313503977645951</v>
      </c>
    </row>
    <row r="34" spans="9:11" x14ac:dyDescent="0.3">
      <c r="I34" s="1">
        <v>8</v>
      </c>
      <c r="J34" s="1">
        <v>1235.1599411841919</v>
      </c>
      <c r="K34" s="1">
        <v>92.937058815808086</v>
      </c>
    </row>
    <row r="35" spans="9:11" x14ac:dyDescent="0.3">
      <c r="I35" s="1">
        <v>9</v>
      </c>
      <c r="J35" s="1">
        <v>1344.4563144371725</v>
      </c>
      <c r="K35" s="1">
        <v>105.64568556282757</v>
      </c>
    </row>
    <row r="36" spans="9:11" x14ac:dyDescent="0.3">
      <c r="I36" s="1">
        <v>10</v>
      </c>
      <c r="J36" s="1">
        <v>1410.9706091963074</v>
      </c>
      <c r="K36" s="1">
        <v>99.034390803692759</v>
      </c>
    </row>
    <row r="37" spans="9:11" x14ac:dyDescent="0.3">
      <c r="I37" s="1">
        <v>11</v>
      </c>
      <c r="J37" s="1">
        <v>1459.646947341698</v>
      </c>
      <c r="K37" s="1">
        <v>79.534052658302016</v>
      </c>
    </row>
    <row r="38" spans="9:11" x14ac:dyDescent="0.3">
      <c r="I38" s="1">
        <v>12</v>
      </c>
      <c r="J38" s="1">
        <v>1432.8823999896065</v>
      </c>
      <c r="K38" s="1">
        <v>76.981600010393549</v>
      </c>
    </row>
    <row r="39" spans="9:11" x14ac:dyDescent="0.3">
      <c r="I39" s="1">
        <v>13</v>
      </c>
      <c r="J39" s="1">
        <v>1483.469556846565</v>
      </c>
      <c r="K39" s="1">
        <v>43.889443153434968</v>
      </c>
    </row>
    <row r="40" spans="9:11" x14ac:dyDescent="0.3">
      <c r="I40" s="1">
        <v>14</v>
      </c>
      <c r="J40" s="1">
        <v>1505.047105761148</v>
      </c>
      <c r="K40" s="1">
        <v>33.607894238851941</v>
      </c>
    </row>
    <row r="41" spans="9:11" x14ac:dyDescent="0.3">
      <c r="I41" s="1">
        <v>15</v>
      </c>
      <c r="J41" s="1">
        <v>1488.6469070766479</v>
      </c>
      <c r="K41" s="1">
        <v>7.0230929233521238</v>
      </c>
    </row>
    <row r="42" spans="9:11" x14ac:dyDescent="0.3">
      <c r="I42" s="1">
        <v>16</v>
      </c>
      <c r="J42" s="1">
        <v>1564.4680865175419</v>
      </c>
      <c r="K42" s="1">
        <v>-20.276086517541899</v>
      </c>
    </row>
    <row r="43" spans="9:11" x14ac:dyDescent="0.3">
      <c r="I43" s="1">
        <v>17</v>
      </c>
      <c r="J43" s="1">
        <v>1573.932559077185</v>
      </c>
      <c r="K43" s="1">
        <v>-43.952559077185015</v>
      </c>
    </row>
    <row r="44" spans="9:11" x14ac:dyDescent="0.3">
      <c r="I44" s="1">
        <v>18</v>
      </c>
      <c r="J44" s="1">
        <v>1591.0072206031191</v>
      </c>
      <c r="K44" s="1">
        <v>-88.678220603119144</v>
      </c>
    </row>
    <row r="45" spans="9:11" x14ac:dyDescent="0.3">
      <c r="I45" s="1">
        <v>19</v>
      </c>
      <c r="J45" s="1">
        <v>1640.8564038968073</v>
      </c>
      <c r="K45" s="1">
        <v>-116.07640389680728</v>
      </c>
    </row>
    <row r="46" spans="9:11" ht="15" thickBot="1" x14ac:dyDescent="0.35">
      <c r="I46" s="2">
        <v>20</v>
      </c>
      <c r="J46" s="2">
        <v>1665.7390108370937</v>
      </c>
      <c r="K46" s="2">
        <v>-146.79801083709367</v>
      </c>
    </row>
  </sheetData>
  <mergeCells count="1">
    <mergeCell ref="B27:C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E29" sqref="E29"/>
    </sheetView>
  </sheetViews>
  <sheetFormatPr defaultRowHeight="14.4" x14ac:dyDescent="0.3"/>
  <sheetData>
    <row r="1" spans="1:14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4" x14ac:dyDescent="0.3">
      <c r="A2">
        <v>2</v>
      </c>
      <c r="B2">
        <v>31.026305216871499</v>
      </c>
      <c r="C2">
        <v>51.813592532472299</v>
      </c>
      <c r="D2">
        <v>1607.5840000000001</v>
      </c>
      <c r="E2">
        <v>-1.65305164319249</v>
      </c>
      <c r="F2">
        <v>129.69883991306</v>
      </c>
    </row>
    <row r="3" spans="1:14" x14ac:dyDescent="0.3">
      <c r="A3">
        <v>2</v>
      </c>
      <c r="B3">
        <v>28.491799570254301</v>
      </c>
      <c r="C3">
        <v>55.849002797366097</v>
      </c>
      <c r="D3">
        <v>1591.239</v>
      </c>
      <c r="E3">
        <v>-1.0862910798122101</v>
      </c>
      <c r="F3">
        <v>127.31878015167599</v>
      </c>
      <c r="I3" t="s">
        <v>5</v>
      </c>
    </row>
    <row r="4" spans="1:14" ht="15" thickBot="1" x14ac:dyDescent="0.35">
      <c r="A4">
        <v>2</v>
      </c>
      <c r="B4">
        <v>27.465118325954801</v>
      </c>
      <c r="C4">
        <v>57.898214821137699</v>
      </c>
      <c r="D4">
        <v>1590.181</v>
      </c>
      <c r="E4">
        <v>-0.51953051643192505</v>
      </c>
      <c r="F4">
        <v>124.938796773032</v>
      </c>
    </row>
    <row r="5" spans="1:14" x14ac:dyDescent="0.3">
      <c r="A5">
        <v>2</v>
      </c>
      <c r="B5">
        <v>27.887422107309401</v>
      </c>
      <c r="C5">
        <v>59.138796016348898</v>
      </c>
      <c r="D5">
        <v>1649.229</v>
      </c>
      <c r="E5" s="7">
        <v>4.7230046948356801E-2</v>
      </c>
      <c r="F5">
        <v>122.558822695575</v>
      </c>
      <c r="I5" s="4" t="s">
        <v>6</v>
      </c>
      <c r="J5" s="4"/>
    </row>
    <row r="6" spans="1:14" x14ac:dyDescent="0.3">
      <c r="A6">
        <v>2</v>
      </c>
      <c r="B6">
        <v>27.320355544102799</v>
      </c>
      <c r="C6">
        <v>60.446493671220203</v>
      </c>
      <c r="D6">
        <v>1651.42</v>
      </c>
      <c r="E6">
        <v>0.613990610328638</v>
      </c>
      <c r="F6">
        <v>121.36883931578301</v>
      </c>
      <c r="I6" s="1" t="s">
        <v>7</v>
      </c>
      <c r="J6" s="1">
        <v>0.94446548010544651</v>
      </c>
    </row>
    <row r="7" spans="1:14" x14ac:dyDescent="0.3">
      <c r="A7">
        <v>2</v>
      </c>
      <c r="B7">
        <v>22.545457775065799</v>
      </c>
      <c r="C7">
        <v>67.612250182455199</v>
      </c>
      <c r="D7">
        <v>1524.3489999999999</v>
      </c>
      <c r="E7">
        <v>1.18075117370892</v>
      </c>
      <c r="F7">
        <v>121.36883931578301</v>
      </c>
      <c r="I7" s="1" t="s">
        <v>8</v>
      </c>
      <c r="J7" s="1">
        <v>0.89201504311081159</v>
      </c>
    </row>
    <row r="8" spans="1:14" x14ac:dyDescent="0.3">
      <c r="A8">
        <v>2</v>
      </c>
      <c r="B8">
        <v>19.256454187907099</v>
      </c>
      <c r="C8">
        <v>72.249371639541096</v>
      </c>
      <c r="D8">
        <v>1391.2670000000001</v>
      </c>
      <c r="E8">
        <v>1.7475117370891999</v>
      </c>
      <c r="F8">
        <v>123.748808538115</v>
      </c>
      <c r="I8" s="1" t="s">
        <v>9</v>
      </c>
      <c r="J8" s="1">
        <v>0.88601587883919009</v>
      </c>
    </row>
    <row r="9" spans="1:14" x14ac:dyDescent="0.3">
      <c r="A9">
        <v>2</v>
      </c>
      <c r="B9">
        <v>13.206453223456</v>
      </c>
      <c r="C9">
        <v>84.358678587994007</v>
      </c>
      <c r="D9">
        <v>1114.079</v>
      </c>
      <c r="E9">
        <v>2.3142723004694798</v>
      </c>
      <c r="F9">
        <v>124.938796773032</v>
      </c>
      <c r="I9" s="1" t="s">
        <v>10</v>
      </c>
      <c r="J9" s="1">
        <v>61.893058795772433</v>
      </c>
    </row>
    <row r="10" spans="1:14" ht="15" thickBot="1" x14ac:dyDescent="0.35">
      <c r="A10">
        <v>2</v>
      </c>
      <c r="B10">
        <v>13.201347244976199</v>
      </c>
      <c r="C10">
        <v>83.081583328272998</v>
      </c>
      <c r="D10">
        <v>1096.789</v>
      </c>
      <c r="E10">
        <v>2.8810328638497702</v>
      </c>
      <c r="F10">
        <v>127.31878015167599</v>
      </c>
      <c r="I10" s="2" t="s">
        <v>11</v>
      </c>
      <c r="J10" s="2">
        <v>20</v>
      </c>
    </row>
    <row r="11" spans="1:14" x14ac:dyDescent="0.3">
      <c r="A11">
        <v>2</v>
      </c>
      <c r="B11">
        <v>16.7374804415821</v>
      </c>
      <c r="C11">
        <v>73.498087169244897</v>
      </c>
      <c r="D11">
        <v>1230.173</v>
      </c>
      <c r="E11">
        <v>3.4477934272300499</v>
      </c>
      <c r="F11">
        <v>128.50877516745001</v>
      </c>
    </row>
    <row r="12" spans="1:14" ht="15" thickBot="1" x14ac:dyDescent="0.35">
      <c r="A12">
        <v>2</v>
      </c>
      <c r="B12">
        <v>22.5812251749952</v>
      </c>
      <c r="C12">
        <v>63.593511250126902</v>
      </c>
      <c r="D12">
        <v>1436.019</v>
      </c>
      <c r="E12">
        <v>4.01455399061033</v>
      </c>
      <c r="F12">
        <v>128.50877516745001</v>
      </c>
      <c r="I12" t="s">
        <v>12</v>
      </c>
    </row>
    <row r="13" spans="1:14" x14ac:dyDescent="0.3">
      <c r="A13">
        <v>2</v>
      </c>
      <c r="B13">
        <v>24.6630354603599</v>
      </c>
      <c r="C13">
        <v>60.9107124120805</v>
      </c>
      <c r="D13">
        <v>1502.2429999999999</v>
      </c>
      <c r="E13">
        <v>4.5813145539906097</v>
      </c>
      <c r="F13">
        <v>128.50877516745001</v>
      </c>
      <c r="I13" s="3"/>
      <c r="J13" s="3" t="s">
        <v>17</v>
      </c>
      <c r="K13" s="3" t="s">
        <v>18</v>
      </c>
      <c r="L13" s="3" t="s">
        <v>19</v>
      </c>
      <c r="M13" s="3" t="s">
        <v>20</v>
      </c>
      <c r="N13" s="3" t="s">
        <v>21</v>
      </c>
    </row>
    <row r="14" spans="1:14" x14ac:dyDescent="0.3">
      <c r="A14">
        <v>2</v>
      </c>
      <c r="B14">
        <v>30.5071828063105</v>
      </c>
      <c r="C14">
        <v>53.299584572287699</v>
      </c>
      <c r="D14">
        <v>1626.02</v>
      </c>
      <c r="E14">
        <v>5.1480751173708903</v>
      </c>
      <c r="F14">
        <v>129.69883991306</v>
      </c>
      <c r="I14" s="1" t="s">
        <v>13</v>
      </c>
      <c r="J14" s="1">
        <v>1</v>
      </c>
      <c r="K14" s="1">
        <v>569593.88345845509</v>
      </c>
      <c r="L14" s="1">
        <v>569593.88345845509</v>
      </c>
      <c r="M14" s="1">
        <v>148.68988457782274</v>
      </c>
      <c r="N14" s="1">
        <v>3.8973028246111783E-10</v>
      </c>
    </row>
    <row r="15" spans="1:14" x14ac:dyDescent="0.3">
      <c r="A15">
        <v>2</v>
      </c>
      <c r="B15">
        <v>30.441013793313601</v>
      </c>
      <c r="C15">
        <v>53.138085985829797</v>
      </c>
      <c r="D15">
        <v>1617.577</v>
      </c>
      <c r="E15">
        <v>5.71483568075117</v>
      </c>
      <c r="F15">
        <v>129.69883991306</v>
      </c>
      <c r="I15" s="1" t="s">
        <v>14</v>
      </c>
      <c r="J15" s="1">
        <v>18</v>
      </c>
      <c r="K15" s="1">
        <v>68953.513087744985</v>
      </c>
      <c r="L15" s="1">
        <v>3830.7507270969436</v>
      </c>
      <c r="M15" s="1"/>
      <c r="N15" s="1"/>
    </row>
    <row r="16" spans="1:14" ht="15" thickBot="1" x14ac:dyDescent="0.35">
      <c r="A16">
        <v>2</v>
      </c>
      <c r="B16">
        <v>33.010771204661999</v>
      </c>
      <c r="C16">
        <v>50.534127532430098</v>
      </c>
      <c r="D16">
        <v>1668.171</v>
      </c>
      <c r="E16">
        <v>6.2815962441314603</v>
      </c>
      <c r="F16">
        <v>130.88883913031299</v>
      </c>
      <c r="I16" s="2" t="s">
        <v>15</v>
      </c>
      <c r="J16" s="2">
        <v>19</v>
      </c>
      <c r="K16" s="2">
        <v>638547.39654620003</v>
      </c>
      <c r="L16" s="2"/>
      <c r="M16" s="2"/>
      <c r="N16" s="2"/>
    </row>
    <row r="17" spans="1:17" ht="15" thickBot="1" x14ac:dyDescent="0.35">
      <c r="A17">
        <v>2</v>
      </c>
      <c r="B17">
        <v>33.460280727332801</v>
      </c>
      <c r="C17">
        <v>49.852383553483101</v>
      </c>
      <c r="D17">
        <v>1668.075</v>
      </c>
      <c r="E17">
        <v>6.84835680751174</v>
      </c>
      <c r="F17">
        <v>130.88883913031299</v>
      </c>
    </row>
    <row r="18" spans="1:17" x14ac:dyDescent="0.3">
      <c r="A18">
        <v>2</v>
      </c>
      <c r="B18">
        <v>31.196035398903401</v>
      </c>
      <c r="C18">
        <v>52.087865721775799</v>
      </c>
      <c r="D18">
        <v>1624.9349999999999</v>
      </c>
      <c r="E18">
        <v>7.4151173708920197</v>
      </c>
      <c r="F18">
        <v>130.88883913031299</v>
      </c>
      <c r="I18" s="3"/>
      <c r="J18" s="3" t="s">
        <v>22</v>
      </c>
      <c r="K18" s="3" t="s">
        <v>10</v>
      </c>
      <c r="L18" s="3" t="s">
        <v>23</v>
      </c>
      <c r="M18" s="3" t="s">
        <v>24</v>
      </c>
      <c r="N18" s="3" t="s">
        <v>25</v>
      </c>
      <c r="O18" s="3" t="s">
        <v>26</v>
      </c>
      <c r="P18" s="3" t="s">
        <v>27</v>
      </c>
      <c r="Q18" s="3" t="s">
        <v>28</v>
      </c>
    </row>
    <row r="19" spans="1:17" x14ac:dyDescent="0.3">
      <c r="A19">
        <v>2</v>
      </c>
      <c r="B19">
        <v>34.179084974715003</v>
      </c>
      <c r="C19">
        <v>48.747206920390298</v>
      </c>
      <c r="D19">
        <v>1666.135</v>
      </c>
      <c r="E19">
        <v>7.9818779342723003</v>
      </c>
      <c r="F19">
        <v>130.88883913031299</v>
      </c>
      <c r="I19" s="1" t="s">
        <v>16</v>
      </c>
      <c r="J19" s="1">
        <v>2463.9041946288148</v>
      </c>
      <c r="K19" s="1">
        <v>77.935425467324038</v>
      </c>
      <c r="L19" s="1">
        <v>31.61468844051997</v>
      </c>
      <c r="M19" s="1">
        <v>3.1728348529843726E-17</v>
      </c>
      <c r="N19" s="1">
        <v>2300.1679415489511</v>
      </c>
      <c r="O19" s="1">
        <v>2627.6404477086785</v>
      </c>
      <c r="P19" s="1">
        <v>2300.1679415489511</v>
      </c>
      <c r="Q19" s="1">
        <v>2627.6404477086785</v>
      </c>
    </row>
    <row r="20" spans="1:17" ht="15" thickBot="1" x14ac:dyDescent="0.35">
      <c r="A20">
        <v>2</v>
      </c>
      <c r="B20">
        <v>32.595807592004597</v>
      </c>
      <c r="C20">
        <v>50.241247501487898</v>
      </c>
      <c r="D20">
        <v>1637.654</v>
      </c>
      <c r="E20">
        <v>8.5486384976525809</v>
      </c>
      <c r="F20">
        <v>130.88883913031299</v>
      </c>
      <c r="I20" s="6" t="s">
        <v>29</v>
      </c>
      <c r="J20" s="6">
        <v>-15.633814982098924</v>
      </c>
      <c r="K20" s="2">
        <v>1.2821069542553496</v>
      </c>
      <c r="L20" s="2">
        <v>-12.193846176568847</v>
      </c>
      <c r="M20" s="2">
        <v>3.8973028246111923E-10</v>
      </c>
      <c r="N20" s="2">
        <v>-18.327421740240297</v>
      </c>
      <c r="O20" s="2">
        <v>-12.940208223957551</v>
      </c>
      <c r="P20" s="2">
        <v>-18.327421740240297</v>
      </c>
      <c r="Q20" s="2">
        <v>-12.940208223957551</v>
      </c>
    </row>
    <row r="21" spans="1:17" x14ac:dyDescent="0.3">
      <c r="A21">
        <v>2</v>
      </c>
      <c r="B21">
        <v>34.959237213517198</v>
      </c>
      <c r="C21">
        <v>48.066707400807097</v>
      </c>
      <c r="D21">
        <v>1680.375</v>
      </c>
      <c r="E21">
        <v>9.1153990610328606</v>
      </c>
      <c r="F21">
        <v>130.88883913031299</v>
      </c>
    </row>
    <row r="24" spans="1:17" x14ac:dyDescent="0.3">
      <c r="I24" t="s">
        <v>30</v>
      </c>
    </row>
    <row r="25" spans="1:17" ht="15" thickBot="1" x14ac:dyDescent="0.35"/>
    <row r="26" spans="1:17" x14ac:dyDescent="0.3">
      <c r="I26" s="3" t="s">
        <v>31</v>
      </c>
      <c r="J26" s="3" t="s">
        <v>32</v>
      </c>
      <c r="K26" s="3" t="s">
        <v>33</v>
      </c>
    </row>
    <row r="27" spans="1:17" x14ac:dyDescent="0.3">
      <c r="B27" s="8" t="s">
        <v>34</v>
      </c>
      <c r="C27" s="8"/>
      <c r="D27" s="5" t="str">
        <f>CONCATENATE(ROUND(-J20,2), " km/hr")</f>
        <v>15.63 km/hr</v>
      </c>
      <c r="I27" s="1">
        <v>1</v>
      </c>
      <c r="J27" s="1">
        <v>1653.8600754182803</v>
      </c>
      <c r="K27" s="1">
        <v>-46.276075418280243</v>
      </c>
    </row>
    <row r="28" spans="1:17" x14ac:dyDescent="0.3">
      <c r="I28" s="1">
        <v>2</v>
      </c>
      <c r="J28" s="1">
        <v>1590.771217960068</v>
      </c>
      <c r="K28" s="1">
        <v>0.46778203993198986</v>
      </c>
    </row>
    <row r="29" spans="1:17" x14ac:dyDescent="0.3">
      <c r="I29" s="1">
        <v>3</v>
      </c>
      <c r="J29" s="1">
        <v>1558.7342163213302</v>
      </c>
      <c r="K29" s="1">
        <v>31.446783678669817</v>
      </c>
    </row>
    <row r="30" spans="1:17" x14ac:dyDescent="0.3">
      <c r="I30" s="1">
        <v>4</v>
      </c>
      <c r="J30" s="1">
        <v>1539.3391994451272</v>
      </c>
      <c r="K30" s="1">
        <v>109.88980055487286</v>
      </c>
    </row>
    <row r="31" spans="1:17" x14ac:dyDescent="0.3">
      <c r="I31" s="1">
        <v>5</v>
      </c>
      <c r="J31" s="1">
        <v>1518.8948962563445</v>
      </c>
      <c r="K31" s="1">
        <v>132.52510374365556</v>
      </c>
    </row>
    <row r="32" spans="1:17" x14ac:dyDescent="0.3">
      <c r="I32" s="1">
        <v>6</v>
      </c>
      <c r="J32" s="1">
        <v>1406.8667847529259</v>
      </c>
      <c r="K32" s="1">
        <v>117.48221524707401</v>
      </c>
    </row>
    <row r="33" spans="9:11" x14ac:dyDescent="0.3">
      <c r="I33" s="1">
        <v>7</v>
      </c>
      <c r="J33" s="1">
        <v>1334.3708858433242</v>
      </c>
      <c r="K33" s="1">
        <v>56.896114156675822</v>
      </c>
    </row>
    <row r="34" spans="9:11" x14ac:dyDescent="0.3">
      <c r="I34" s="1">
        <v>8</v>
      </c>
      <c r="J34" s="1">
        <v>1145.0562214497663</v>
      </c>
      <c r="K34" s="1">
        <v>-30.977221449766375</v>
      </c>
    </row>
    <row r="35" spans="9:11" x14ac:dyDescent="0.3">
      <c r="I35" s="1">
        <v>9</v>
      </c>
      <c r="J35" s="1">
        <v>1165.0220924547602</v>
      </c>
      <c r="K35" s="1">
        <v>-68.233092454760254</v>
      </c>
    </row>
    <row r="36" spans="9:11" x14ac:dyDescent="0.3">
      <c r="I36" s="1">
        <v>10</v>
      </c>
      <c r="J36" s="1">
        <v>1314.8486982866611</v>
      </c>
      <c r="K36" s="1">
        <v>-84.675698286661145</v>
      </c>
    </row>
    <row r="37" spans="9:11" x14ac:dyDescent="0.3">
      <c r="I37" s="1">
        <v>11</v>
      </c>
      <c r="J37" s="1">
        <v>1469.6950056823043</v>
      </c>
      <c r="K37" s="1">
        <v>-33.676005682304321</v>
      </c>
    </row>
    <row r="38" spans="9:11" x14ac:dyDescent="0.3">
      <c r="I38" s="1">
        <v>12</v>
      </c>
      <c r="J38" s="1">
        <v>1511.6373863505119</v>
      </c>
      <c r="K38" s="1">
        <v>-9.3943863505119225</v>
      </c>
    </row>
    <row r="39" spans="9:11" x14ac:dyDescent="0.3">
      <c r="I39" s="1">
        <v>13</v>
      </c>
      <c r="J39" s="1">
        <v>1630.6283508029346</v>
      </c>
      <c r="K39" s="1">
        <v>-4.6083508029346376</v>
      </c>
    </row>
    <row r="40" spans="9:11" x14ac:dyDescent="0.3">
      <c r="I40" s="1">
        <v>14</v>
      </c>
      <c r="J40" s="1">
        <v>1633.153189823488</v>
      </c>
      <c r="K40" s="1">
        <v>-15.576189823487994</v>
      </c>
    </row>
    <row r="41" spans="9:11" x14ac:dyDescent="0.3">
      <c r="I41" s="1">
        <v>15</v>
      </c>
      <c r="J41" s="1">
        <v>1673.8629945050116</v>
      </c>
      <c r="K41" s="1">
        <v>-5.6919945050115075</v>
      </c>
    </row>
    <row r="42" spans="9:11" x14ac:dyDescent="0.3">
      <c r="I42" s="1">
        <v>16</v>
      </c>
      <c r="J42" s="1">
        <v>1684.5212537370287</v>
      </c>
      <c r="K42" s="1">
        <v>-16.446253737028655</v>
      </c>
    </row>
    <row r="43" spans="9:11" x14ac:dyDescent="0.3">
      <c r="I43" s="1">
        <v>17</v>
      </c>
      <c r="J43" s="1">
        <v>1649.5721391221593</v>
      </c>
      <c r="K43" s="1">
        <v>-24.637139122159397</v>
      </c>
    </row>
    <row r="44" spans="9:11" x14ac:dyDescent="0.3">
      <c r="I44" s="1">
        <v>18</v>
      </c>
      <c r="J44" s="1">
        <v>1701.7993807413407</v>
      </c>
      <c r="K44" s="1">
        <v>-35.664380741340665</v>
      </c>
    </row>
    <row r="45" spans="9:11" x14ac:dyDescent="0.3">
      <c r="I45" s="1">
        <v>19</v>
      </c>
      <c r="J45" s="1">
        <v>1678.4418267207132</v>
      </c>
      <c r="K45" s="1">
        <v>-40.787826720713156</v>
      </c>
    </row>
    <row r="46" spans="9:11" ht="15" thickBot="1" x14ac:dyDescent="0.35">
      <c r="I46" s="2">
        <v>20</v>
      </c>
      <c r="J46" s="2">
        <v>1712.4381843259116</v>
      </c>
      <c r="K46" s="2">
        <v>-32.063184325911607</v>
      </c>
    </row>
  </sheetData>
  <mergeCells count="1">
    <mergeCell ref="B27:C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E22" sqref="E22"/>
    </sheetView>
  </sheetViews>
  <sheetFormatPr defaultRowHeight="14.4" x14ac:dyDescent="0.3"/>
  <sheetData>
    <row r="1" spans="1:14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4" x14ac:dyDescent="0.3">
      <c r="A2">
        <v>2</v>
      </c>
      <c r="B2">
        <v>34.060218215236702</v>
      </c>
      <c r="C2">
        <v>50.847568240983598</v>
      </c>
      <c r="D2">
        <v>1731.8789999999999</v>
      </c>
      <c r="E2">
        <v>8.1235680751173707</v>
      </c>
      <c r="F2">
        <v>127.31878015167599</v>
      </c>
    </row>
    <row r="3" spans="1:14" x14ac:dyDescent="0.3">
      <c r="A3">
        <v>2</v>
      </c>
      <c r="B3">
        <v>36.951561089334497</v>
      </c>
      <c r="C3">
        <v>48.2667654219455</v>
      </c>
      <c r="D3">
        <v>1783.5319999999999</v>
      </c>
      <c r="E3">
        <v>8.6903286384976504</v>
      </c>
      <c r="F3">
        <v>127.31878015167599</v>
      </c>
      <c r="I3" t="s">
        <v>5</v>
      </c>
    </row>
    <row r="4" spans="1:14" ht="15" thickBot="1" x14ac:dyDescent="0.35">
      <c r="A4">
        <v>2</v>
      </c>
      <c r="B4">
        <v>36.942393295743301</v>
      </c>
      <c r="C4">
        <v>48.755911376840402</v>
      </c>
      <c r="D4">
        <v>1801.16</v>
      </c>
      <c r="E4">
        <v>9.2570892018779301</v>
      </c>
      <c r="F4">
        <v>126.128787332614</v>
      </c>
    </row>
    <row r="5" spans="1:14" x14ac:dyDescent="0.3">
      <c r="A5">
        <v>2</v>
      </c>
      <c r="B5">
        <v>34.283932430588401</v>
      </c>
      <c r="C5">
        <v>50.653386822468399</v>
      </c>
      <c r="D5">
        <v>1736.597</v>
      </c>
      <c r="E5">
        <v>9.8238497652582204</v>
      </c>
      <c r="F5">
        <v>127.31878015167599</v>
      </c>
      <c r="I5" s="4" t="s">
        <v>6</v>
      </c>
      <c r="J5" s="4"/>
    </row>
    <row r="6" spans="1:14" x14ac:dyDescent="0.3">
      <c r="A6">
        <v>2</v>
      </c>
      <c r="B6">
        <v>35.129573495638397</v>
      </c>
      <c r="C6">
        <v>49.879408401154897</v>
      </c>
      <c r="D6">
        <v>1752.242</v>
      </c>
      <c r="E6">
        <v>10.3906103286385</v>
      </c>
      <c r="F6">
        <v>127.31878015167599</v>
      </c>
      <c r="I6" s="1" t="s">
        <v>7</v>
      </c>
      <c r="J6" s="1">
        <v>0.94365704265701889</v>
      </c>
    </row>
    <row r="7" spans="1:14" x14ac:dyDescent="0.3">
      <c r="A7">
        <v>2</v>
      </c>
      <c r="B7">
        <v>32.591587971762699</v>
      </c>
      <c r="C7">
        <v>52.323537852426398</v>
      </c>
      <c r="D7">
        <v>1705.307</v>
      </c>
      <c r="E7">
        <v>10.957370892018799</v>
      </c>
      <c r="F7">
        <v>127.31878015167599</v>
      </c>
      <c r="I7" s="1" t="s">
        <v>8</v>
      </c>
      <c r="J7" s="1">
        <v>0.89048861415619085</v>
      </c>
    </row>
    <row r="8" spans="1:14" x14ac:dyDescent="0.3">
      <c r="A8">
        <v>2</v>
      </c>
      <c r="B8">
        <v>29.6218459976071</v>
      </c>
      <c r="C8">
        <v>55.7326908069154</v>
      </c>
      <c r="D8">
        <v>1650.905</v>
      </c>
      <c r="E8">
        <v>11.5241314553991</v>
      </c>
      <c r="F8">
        <v>126.128787332614</v>
      </c>
      <c r="I8" s="1" t="s">
        <v>9</v>
      </c>
      <c r="J8" s="1">
        <v>0.8844046482759792</v>
      </c>
    </row>
    <row r="9" spans="1:14" x14ac:dyDescent="0.3">
      <c r="A9">
        <v>2</v>
      </c>
      <c r="B9">
        <v>25.310291966384799</v>
      </c>
      <c r="C9">
        <v>61.7203947672757</v>
      </c>
      <c r="D9">
        <v>1562.1610000000001</v>
      </c>
      <c r="E9">
        <v>12.0908920187793</v>
      </c>
      <c r="F9">
        <v>124.938796773032</v>
      </c>
      <c r="I9" s="1" t="s">
        <v>10</v>
      </c>
      <c r="J9" s="1">
        <v>73.968124377330042</v>
      </c>
    </row>
    <row r="10" spans="1:14" ht="15" thickBot="1" x14ac:dyDescent="0.35">
      <c r="A10">
        <v>2</v>
      </c>
      <c r="B10">
        <v>19.597042240240501</v>
      </c>
      <c r="C10">
        <v>71.327420727175294</v>
      </c>
      <c r="D10">
        <v>1397.807</v>
      </c>
      <c r="E10">
        <v>12.657652582159599</v>
      </c>
      <c r="F10">
        <v>123.748808538115</v>
      </c>
      <c r="I10" s="2" t="s">
        <v>11</v>
      </c>
      <c r="J10" s="2">
        <v>20</v>
      </c>
    </row>
    <row r="11" spans="1:14" x14ac:dyDescent="0.3">
      <c r="A11">
        <v>2</v>
      </c>
      <c r="B11">
        <v>14.323524703993201</v>
      </c>
      <c r="C11">
        <v>83.348334218483998</v>
      </c>
      <c r="D11">
        <v>1193.8420000000001</v>
      </c>
      <c r="E11">
        <v>13.2244131455399</v>
      </c>
      <c r="F11">
        <v>122.558822695575</v>
      </c>
    </row>
    <row r="12" spans="1:14" ht="15" thickBot="1" x14ac:dyDescent="0.35">
      <c r="A12">
        <v>2</v>
      </c>
      <c r="B12">
        <v>13.195828045977001</v>
      </c>
      <c r="C12">
        <v>85.257936031155793</v>
      </c>
      <c r="D12">
        <v>1125.049</v>
      </c>
      <c r="E12">
        <v>13.7911737089202</v>
      </c>
      <c r="F12">
        <v>124.938796773032</v>
      </c>
      <c r="I12" t="s">
        <v>12</v>
      </c>
    </row>
    <row r="13" spans="1:14" x14ac:dyDescent="0.3">
      <c r="A13">
        <v>2</v>
      </c>
      <c r="B13">
        <v>14.3677300245017</v>
      </c>
      <c r="C13">
        <v>81.069449695367496</v>
      </c>
      <c r="D13">
        <v>1164.7840000000001</v>
      </c>
      <c r="E13">
        <v>14.357934272300501</v>
      </c>
      <c r="F13">
        <v>127.31878015167599</v>
      </c>
      <c r="I13" s="3"/>
      <c r="J13" s="3" t="s">
        <v>17</v>
      </c>
      <c r="K13" s="3" t="s">
        <v>18</v>
      </c>
      <c r="L13" s="3" t="s">
        <v>19</v>
      </c>
      <c r="M13" s="3" t="s">
        <v>20</v>
      </c>
      <c r="N13" s="3" t="s">
        <v>21</v>
      </c>
    </row>
    <row r="14" spans="1:14" x14ac:dyDescent="0.3">
      <c r="A14">
        <v>2</v>
      </c>
      <c r="B14">
        <v>16.430473956509498</v>
      </c>
      <c r="C14">
        <v>74.922921687885705</v>
      </c>
      <c r="D14">
        <v>1231.019</v>
      </c>
      <c r="E14">
        <v>14.9246948356808</v>
      </c>
      <c r="F14">
        <v>129.698772319472</v>
      </c>
      <c r="I14" s="1" t="s">
        <v>13</v>
      </c>
      <c r="J14" s="1">
        <v>1</v>
      </c>
      <c r="K14" s="1">
        <v>800812.44532474701</v>
      </c>
      <c r="L14" s="1">
        <v>800812.44532474701</v>
      </c>
      <c r="M14" s="1">
        <v>146.36647076745538</v>
      </c>
      <c r="N14" s="1">
        <v>4.425471647864346E-10</v>
      </c>
    </row>
    <row r="15" spans="1:14" x14ac:dyDescent="0.3">
      <c r="A15">
        <v>2</v>
      </c>
      <c r="B15">
        <v>20.003433605920399</v>
      </c>
      <c r="C15">
        <v>66.534820089382507</v>
      </c>
      <c r="D15">
        <v>1330.925</v>
      </c>
      <c r="E15">
        <v>15.491455399061</v>
      </c>
      <c r="F15">
        <v>132.07877280129301</v>
      </c>
      <c r="I15" s="1" t="s">
        <v>14</v>
      </c>
      <c r="J15" s="1">
        <v>18</v>
      </c>
      <c r="K15" s="1">
        <v>98483.101630203004</v>
      </c>
      <c r="L15" s="1">
        <v>5471.2834239001668</v>
      </c>
      <c r="M15" s="1"/>
      <c r="N15" s="1"/>
    </row>
    <row r="16" spans="1:14" ht="15" thickBot="1" x14ac:dyDescent="0.35">
      <c r="A16">
        <v>2</v>
      </c>
      <c r="B16">
        <v>21.792812864070299</v>
      </c>
      <c r="C16">
        <v>63.114176163933799</v>
      </c>
      <c r="D16">
        <v>1375.4349999999999</v>
      </c>
      <c r="E16">
        <v>16.058215962441299</v>
      </c>
      <c r="F16">
        <v>133.26877602076601</v>
      </c>
      <c r="I16" s="2" t="s">
        <v>15</v>
      </c>
      <c r="J16" s="2">
        <v>19</v>
      </c>
      <c r="K16" s="2">
        <v>899295.54695494997</v>
      </c>
      <c r="L16" s="2"/>
      <c r="M16" s="2"/>
      <c r="N16" s="2"/>
    </row>
    <row r="17" spans="1:17" ht="15" thickBot="1" x14ac:dyDescent="0.35">
      <c r="A17">
        <v>2</v>
      </c>
      <c r="B17">
        <v>24.275217395004901</v>
      </c>
      <c r="C17">
        <v>58.746028075665002</v>
      </c>
      <c r="D17">
        <v>1426.0730000000001</v>
      </c>
      <c r="E17">
        <v>16.624976525821602</v>
      </c>
      <c r="F17">
        <v>134.45878115565</v>
      </c>
    </row>
    <row r="18" spans="1:17" x14ac:dyDescent="0.3">
      <c r="A18">
        <v>2</v>
      </c>
      <c r="B18">
        <v>25.933555522307699</v>
      </c>
      <c r="C18">
        <v>56.861866787701103</v>
      </c>
      <c r="D18">
        <v>1474.63</v>
      </c>
      <c r="E18">
        <v>17.191737089201901</v>
      </c>
      <c r="F18">
        <v>133.26877602076601</v>
      </c>
      <c r="I18" s="3"/>
      <c r="J18" s="3" t="s">
        <v>22</v>
      </c>
      <c r="K18" s="3" t="s">
        <v>10</v>
      </c>
      <c r="L18" s="3" t="s">
        <v>23</v>
      </c>
      <c r="M18" s="3" t="s">
        <v>24</v>
      </c>
      <c r="N18" s="3" t="s">
        <v>25</v>
      </c>
      <c r="O18" s="3" t="s">
        <v>26</v>
      </c>
      <c r="P18" s="3" t="s">
        <v>27</v>
      </c>
      <c r="Q18" s="3" t="s">
        <v>28</v>
      </c>
    </row>
    <row r="19" spans="1:17" x14ac:dyDescent="0.3">
      <c r="A19">
        <v>2</v>
      </c>
      <c r="B19">
        <v>27.785516087112999</v>
      </c>
      <c r="C19">
        <v>55.367380977356198</v>
      </c>
      <c r="D19">
        <v>1538.4110000000001</v>
      </c>
      <c r="E19">
        <v>17.7584976525822</v>
      </c>
      <c r="F19">
        <v>132.07877280129301</v>
      </c>
      <c r="I19" s="1" t="s">
        <v>16</v>
      </c>
      <c r="J19" s="1">
        <v>2550.6305607257168</v>
      </c>
      <c r="K19" s="1">
        <v>88.093990372574766</v>
      </c>
      <c r="L19" s="1">
        <v>28.953513740703176</v>
      </c>
      <c r="M19" s="1">
        <v>1.500427266278442E-16</v>
      </c>
      <c r="N19" s="1">
        <v>2365.5519547391928</v>
      </c>
      <c r="O19" s="1">
        <v>2735.7091667122409</v>
      </c>
      <c r="P19" s="1">
        <v>2365.5519547391928</v>
      </c>
      <c r="Q19" s="1">
        <v>2735.7091667122409</v>
      </c>
    </row>
    <row r="20" spans="1:17" ht="15" thickBot="1" x14ac:dyDescent="0.35">
      <c r="A20">
        <v>2</v>
      </c>
      <c r="B20">
        <v>27.6575562235959</v>
      </c>
      <c r="C20">
        <v>55.256160882639698</v>
      </c>
      <c r="D20">
        <v>1528.25</v>
      </c>
      <c r="E20">
        <v>18.3252582159624</v>
      </c>
      <c r="F20">
        <v>132.07877280129301</v>
      </c>
      <c r="I20" s="6" t="s">
        <v>29</v>
      </c>
      <c r="J20" s="6">
        <v>-17.123416246228661</v>
      </c>
      <c r="K20" s="2">
        <v>1.4153687851093399</v>
      </c>
      <c r="L20" s="2">
        <v>-12.098201137667342</v>
      </c>
      <c r="M20" s="2">
        <v>4.425471647864346E-10</v>
      </c>
      <c r="N20" s="2">
        <v>-20.096995721934054</v>
      </c>
      <c r="O20" s="2">
        <v>-14.149836770523269</v>
      </c>
      <c r="P20" s="2">
        <v>-20.096995721934054</v>
      </c>
      <c r="Q20" s="2">
        <v>-14.149836770523269</v>
      </c>
    </row>
    <row r="21" spans="1:17" x14ac:dyDescent="0.3">
      <c r="A21">
        <v>2</v>
      </c>
      <c r="B21">
        <v>29.718811407562502</v>
      </c>
      <c r="C21">
        <v>52.696973442529803</v>
      </c>
      <c r="D21">
        <v>1566.0909999999999</v>
      </c>
      <c r="E21">
        <v>18.892018779342699</v>
      </c>
      <c r="F21">
        <v>133.26877602076601</v>
      </c>
    </row>
    <row r="24" spans="1:17" x14ac:dyDescent="0.3">
      <c r="I24" t="s">
        <v>30</v>
      </c>
    </row>
    <row r="25" spans="1:17" ht="15" thickBot="1" x14ac:dyDescent="0.35"/>
    <row r="26" spans="1:17" x14ac:dyDescent="0.3">
      <c r="I26" s="3" t="s">
        <v>31</v>
      </c>
      <c r="J26" s="3" t="s">
        <v>32</v>
      </c>
      <c r="K26" s="3" t="s">
        <v>33</v>
      </c>
    </row>
    <row r="27" spans="1:17" x14ac:dyDescent="0.3">
      <c r="B27" s="8" t="s">
        <v>34</v>
      </c>
      <c r="C27" s="8"/>
      <c r="D27" s="5" t="str">
        <f>CONCATENATE(ROUND(-J20,2), " km/hr")</f>
        <v>17.12 km/hr</v>
      </c>
      <c r="I27" s="1">
        <v>1</v>
      </c>
      <c r="J27" s="1">
        <v>1679.9464846268379</v>
      </c>
      <c r="K27" s="1">
        <v>51.932515373162005</v>
      </c>
    </row>
    <row r="28" spans="1:17" x14ac:dyDescent="0.3">
      <c r="I28" s="1">
        <v>2</v>
      </c>
      <c r="J28" s="1">
        <v>1724.1386455466675</v>
      </c>
      <c r="K28" s="1">
        <v>59.393354453332449</v>
      </c>
    </row>
    <row r="29" spans="1:17" x14ac:dyDescent="0.3">
      <c r="I29" s="1">
        <v>3</v>
      </c>
      <c r="J29" s="1">
        <v>1715.7627957558429</v>
      </c>
      <c r="K29" s="1">
        <v>85.397204244157138</v>
      </c>
    </row>
    <row r="30" spans="1:17" x14ac:dyDescent="0.3">
      <c r="I30" s="1">
        <v>4</v>
      </c>
      <c r="J30" s="1">
        <v>1683.2715338833566</v>
      </c>
      <c r="K30" s="1">
        <v>53.325466116643383</v>
      </c>
    </row>
    <row r="31" spans="1:17" x14ac:dyDescent="0.3">
      <c r="I31" s="1">
        <v>5</v>
      </c>
      <c r="J31" s="1">
        <v>1696.5246885571066</v>
      </c>
      <c r="K31" s="1">
        <v>55.717311442893333</v>
      </c>
    </row>
    <row r="32" spans="1:17" x14ac:dyDescent="0.3">
      <c r="I32" s="1">
        <v>6</v>
      </c>
      <c r="J32" s="1">
        <v>1654.6728426033183</v>
      </c>
      <c r="K32" s="1">
        <v>50.634157396681758</v>
      </c>
    </row>
    <row r="33" spans="9:11" x14ac:dyDescent="0.3">
      <c r="I33" s="1">
        <v>7</v>
      </c>
      <c r="J33" s="1">
        <v>1596.2964975165428</v>
      </c>
      <c r="K33" s="1">
        <v>54.608502483457187</v>
      </c>
    </row>
    <row r="34" spans="9:11" x14ac:dyDescent="0.3">
      <c r="I34" s="1">
        <v>8</v>
      </c>
      <c r="J34" s="1">
        <v>1493.7665502441016</v>
      </c>
      <c r="K34" s="1">
        <v>68.394449755898449</v>
      </c>
    </row>
    <row r="35" spans="9:11" x14ac:dyDescent="0.3">
      <c r="I35" s="1">
        <v>9</v>
      </c>
      <c r="J35" s="1">
        <v>1329.2614458444164</v>
      </c>
      <c r="K35" s="1">
        <v>68.545554155583659</v>
      </c>
    </row>
    <row r="36" spans="9:11" x14ac:dyDescent="0.3">
      <c r="I36" s="1">
        <v>10</v>
      </c>
      <c r="J36" s="1">
        <v>1123.4223404728316</v>
      </c>
      <c r="K36" s="1">
        <v>70.419659527168506</v>
      </c>
    </row>
    <row r="37" spans="9:11" x14ac:dyDescent="0.3">
      <c r="I37" s="1">
        <v>11</v>
      </c>
      <c r="J37" s="1">
        <v>1090.7234337698997</v>
      </c>
      <c r="K37" s="1">
        <v>34.325566230100321</v>
      </c>
    </row>
    <row r="38" spans="9:11" x14ac:dyDescent="0.3">
      <c r="I38" s="1">
        <v>12</v>
      </c>
      <c r="J38" s="1">
        <v>1162.4446287392439</v>
      </c>
      <c r="K38" s="1">
        <v>2.339371260756252</v>
      </c>
    </row>
    <row r="39" spans="9:11" x14ac:dyDescent="0.3">
      <c r="I39" s="1">
        <v>13</v>
      </c>
      <c r="J39" s="1">
        <v>1267.694186280457</v>
      </c>
      <c r="K39" s="1">
        <v>-36.675186280456956</v>
      </c>
    </row>
    <row r="40" spans="9:11" x14ac:dyDescent="0.3">
      <c r="I40" s="1">
        <v>14</v>
      </c>
      <c r="J40" s="1">
        <v>1411.3271414672834</v>
      </c>
      <c r="K40" s="1">
        <v>-80.4021414672834</v>
      </c>
    </row>
    <row r="41" spans="9:11" x14ac:dyDescent="0.3">
      <c r="I41" s="1">
        <v>15</v>
      </c>
      <c r="J41" s="1">
        <v>1469.900251232875</v>
      </c>
      <c r="K41" s="1">
        <v>-94.465251232875062</v>
      </c>
    </row>
    <row r="42" spans="9:11" x14ac:dyDescent="0.3">
      <c r="I42" s="1">
        <v>16</v>
      </c>
      <c r="J42" s="1">
        <v>1544.6978691734696</v>
      </c>
      <c r="K42" s="1">
        <v>-118.62486917346951</v>
      </c>
    </row>
    <row r="43" spans="9:11" x14ac:dyDescent="0.3">
      <c r="I43" s="1">
        <v>17</v>
      </c>
      <c r="J43" s="1">
        <v>1576.9611471823059</v>
      </c>
      <c r="K43" s="1">
        <v>-102.33114718230581</v>
      </c>
    </row>
    <row r="44" spans="9:11" x14ac:dyDescent="0.3">
      <c r="I44" s="1">
        <v>18</v>
      </c>
      <c r="J44" s="1">
        <v>1602.5518497869239</v>
      </c>
      <c r="K44" s="1">
        <v>-64.140849786923809</v>
      </c>
    </row>
    <row r="45" spans="9:11" x14ac:dyDescent="0.3">
      <c r="I45" s="1">
        <v>19</v>
      </c>
      <c r="J45" s="1">
        <v>1604.4563177636996</v>
      </c>
      <c r="K45" s="1">
        <v>-76.206317763699644</v>
      </c>
    </row>
    <row r="46" spans="9:11" ht="15" thickBot="1" x14ac:dyDescent="0.35">
      <c r="I46" s="2">
        <v>20</v>
      </c>
      <c r="J46" s="2">
        <v>1648.2783495528215</v>
      </c>
      <c r="K46" s="2">
        <v>-82.187349552821615</v>
      </c>
    </row>
  </sheetData>
  <mergeCells count="1">
    <mergeCell ref="B27:C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F28" sqref="F28"/>
    </sheetView>
  </sheetViews>
  <sheetFormatPr defaultRowHeight="14.4" x14ac:dyDescent="0.3"/>
  <sheetData>
    <row r="1" spans="1:14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4" x14ac:dyDescent="0.3">
      <c r="A2">
        <v>2</v>
      </c>
      <c r="B2">
        <v>19.641548655486702</v>
      </c>
      <c r="C2">
        <v>73.728380447385604</v>
      </c>
      <c r="D2">
        <v>1448.14</v>
      </c>
      <c r="E2">
        <v>8.07633802816901</v>
      </c>
      <c r="F2">
        <v>120.178858471895</v>
      </c>
    </row>
    <row r="3" spans="1:14" x14ac:dyDescent="0.3">
      <c r="A3">
        <v>2</v>
      </c>
      <c r="B3">
        <v>18.5863966295348</v>
      </c>
      <c r="C3">
        <v>74.141331699362794</v>
      </c>
      <c r="D3">
        <v>1378.02</v>
      </c>
      <c r="E3">
        <v>8.6430985915493004</v>
      </c>
      <c r="F3">
        <v>123.748808538115</v>
      </c>
      <c r="I3" t="s">
        <v>5</v>
      </c>
    </row>
    <row r="4" spans="1:14" ht="15" thickBot="1" x14ac:dyDescent="0.35">
      <c r="A4">
        <v>2</v>
      </c>
      <c r="B4">
        <v>18.885461208812</v>
      </c>
      <c r="C4">
        <v>72.210721124531304</v>
      </c>
      <c r="D4">
        <v>1363.7329999999999</v>
      </c>
      <c r="E4">
        <v>9.2098591549295801</v>
      </c>
      <c r="F4">
        <v>124.938796773032</v>
      </c>
    </row>
    <row r="5" spans="1:14" x14ac:dyDescent="0.3">
      <c r="A5">
        <v>2</v>
      </c>
      <c r="B5">
        <v>17.321547617363098</v>
      </c>
      <c r="C5">
        <v>74.965011776586493</v>
      </c>
      <c r="D5">
        <v>1298.51</v>
      </c>
      <c r="E5">
        <v>9.7766197183098598</v>
      </c>
      <c r="F5">
        <v>124.938796773032</v>
      </c>
      <c r="I5" s="4" t="s">
        <v>6</v>
      </c>
      <c r="J5" s="4"/>
    </row>
    <row r="6" spans="1:14" x14ac:dyDescent="0.3">
      <c r="A6">
        <v>2</v>
      </c>
      <c r="B6">
        <v>15.782876941759501</v>
      </c>
      <c r="C6">
        <v>77.850994169668695</v>
      </c>
      <c r="D6">
        <v>1228.713</v>
      </c>
      <c r="E6">
        <v>10.3433802816901</v>
      </c>
      <c r="F6">
        <v>126.128787332614</v>
      </c>
      <c r="I6" s="1" t="s">
        <v>7</v>
      </c>
      <c r="J6" s="1">
        <v>0.95621300885197458</v>
      </c>
    </row>
    <row r="7" spans="1:14" x14ac:dyDescent="0.3">
      <c r="A7">
        <v>2</v>
      </c>
      <c r="B7">
        <v>13.8499160718182</v>
      </c>
      <c r="C7">
        <v>82.315437060573402</v>
      </c>
      <c r="D7">
        <v>1140.0619999999999</v>
      </c>
      <c r="E7">
        <v>10.9101408450704</v>
      </c>
      <c r="F7">
        <v>124.938796773032</v>
      </c>
      <c r="I7" s="1" t="s">
        <v>8</v>
      </c>
      <c r="J7" s="1">
        <v>0.91434331829774651</v>
      </c>
    </row>
    <row r="8" spans="1:14" x14ac:dyDescent="0.3">
      <c r="A8">
        <v>2</v>
      </c>
      <c r="B8">
        <v>8.5888791621712794</v>
      </c>
      <c r="C8">
        <v>98.139989990125798</v>
      </c>
      <c r="D8">
        <v>842.91250000000002</v>
      </c>
      <c r="E8">
        <v>11.476901408450701</v>
      </c>
      <c r="F8">
        <v>126.128787332614</v>
      </c>
      <c r="I8" s="1" t="s">
        <v>9</v>
      </c>
      <c r="J8" s="1">
        <v>0.90958461375873234</v>
      </c>
    </row>
    <row r="9" spans="1:14" x14ac:dyDescent="0.3">
      <c r="A9">
        <v>2</v>
      </c>
      <c r="B9">
        <v>9.6913343826958407</v>
      </c>
      <c r="C9">
        <v>91.983365957118494</v>
      </c>
      <c r="D9">
        <v>891.44150000000002</v>
      </c>
      <c r="E9">
        <v>12.043661971831</v>
      </c>
      <c r="F9">
        <v>129.698772319472</v>
      </c>
      <c r="I9" s="1" t="s">
        <v>10</v>
      </c>
      <c r="J9" s="1">
        <v>70.960407975503045</v>
      </c>
    </row>
    <row r="10" spans="1:14" ht="15" thickBot="1" x14ac:dyDescent="0.35">
      <c r="A10">
        <v>2</v>
      </c>
      <c r="B10">
        <v>14.7543831316713</v>
      </c>
      <c r="C10">
        <v>76.487947729254401</v>
      </c>
      <c r="D10">
        <v>1128.5319999999999</v>
      </c>
      <c r="E10">
        <v>12.610422535211301</v>
      </c>
      <c r="F10">
        <v>132.07877280129301</v>
      </c>
      <c r="I10" s="2" t="s">
        <v>11</v>
      </c>
      <c r="J10" s="2">
        <v>20</v>
      </c>
    </row>
    <row r="11" spans="1:14" x14ac:dyDescent="0.3">
      <c r="A11">
        <v>2</v>
      </c>
      <c r="B11">
        <v>18.148262913714301</v>
      </c>
      <c r="C11">
        <v>69.338120929347397</v>
      </c>
      <c r="D11">
        <v>1258.366</v>
      </c>
      <c r="E11">
        <v>13.177183098591501</v>
      </c>
      <c r="F11">
        <v>132.07877280129301</v>
      </c>
    </row>
    <row r="12" spans="1:14" ht="15" thickBot="1" x14ac:dyDescent="0.35">
      <c r="A12">
        <v>2</v>
      </c>
      <c r="B12">
        <v>18.912180537876299</v>
      </c>
      <c r="C12">
        <v>67.968262223245404</v>
      </c>
      <c r="D12">
        <v>1285.4280000000001</v>
      </c>
      <c r="E12">
        <v>13.7439436619718</v>
      </c>
      <c r="F12">
        <v>132.07877280129301</v>
      </c>
      <c r="I12" t="s">
        <v>12</v>
      </c>
    </row>
    <row r="13" spans="1:14" x14ac:dyDescent="0.3">
      <c r="A13">
        <v>2</v>
      </c>
      <c r="B13">
        <v>22.259215733205099</v>
      </c>
      <c r="C13">
        <v>62.899434209153</v>
      </c>
      <c r="D13">
        <v>1400.0920000000001</v>
      </c>
      <c r="E13">
        <v>14.310704225352101</v>
      </c>
      <c r="F13">
        <v>130.888771549475</v>
      </c>
      <c r="I13" s="3"/>
      <c r="J13" s="3" t="s">
        <v>17</v>
      </c>
      <c r="K13" s="3" t="s">
        <v>18</v>
      </c>
      <c r="L13" s="3" t="s">
        <v>19</v>
      </c>
      <c r="M13" s="3" t="s">
        <v>20</v>
      </c>
      <c r="N13" s="3" t="s">
        <v>21</v>
      </c>
    </row>
    <row r="14" spans="1:14" x14ac:dyDescent="0.3">
      <c r="A14">
        <v>2</v>
      </c>
      <c r="B14">
        <v>24.848611437492998</v>
      </c>
      <c r="C14">
        <v>59.266354295977202</v>
      </c>
      <c r="D14">
        <v>1472.6869999999999</v>
      </c>
      <c r="E14">
        <v>14.8774647887324</v>
      </c>
      <c r="F14">
        <v>130.888771549475</v>
      </c>
      <c r="I14" s="1" t="s">
        <v>13</v>
      </c>
      <c r="J14" s="1">
        <v>1</v>
      </c>
      <c r="K14" s="1">
        <v>967503.98416580306</v>
      </c>
      <c r="L14" s="1">
        <v>967503.98416580306</v>
      </c>
      <c r="M14" s="1">
        <v>192.14122473911397</v>
      </c>
      <c r="N14" s="1">
        <v>4.7924564188966663E-11</v>
      </c>
    </row>
    <row r="15" spans="1:14" x14ac:dyDescent="0.3">
      <c r="A15">
        <v>2</v>
      </c>
      <c r="B15">
        <v>25.471698118409702</v>
      </c>
      <c r="C15">
        <v>58.713126059041002</v>
      </c>
      <c r="D15">
        <v>1495.5229999999999</v>
      </c>
      <c r="E15">
        <v>15.444225352112699</v>
      </c>
      <c r="F15">
        <v>130.888771549475</v>
      </c>
      <c r="I15" s="1" t="s">
        <v>14</v>
      </c>
      <c r="J15" s="1">
        <v>18</v>
      </c>
      <c r="K15" s="1">
        <v>90636.831000897058</v>
      </c>
      <c r="L15" s="1">
        <v>5035.3795000498367</v>
      </c>
      <c r="M15" s="1"/>
      <c r="N15" s="1"/>
    </row>
    <row r="16" spans="1:14" ht="15" thickBot="1" x14ac:dyDescent="0.35">
      <c r="A16">
        <v>2</v>
      </c>
      <c r="B16">
        <v>27.8414671073275</v>
      </c>
      <c r="C16">
        <v>55.781656227780303</v>
      </c>
      <c r="D16">
        <v>1553.0429999999999</v>
      </c>
      <c r="E16">
        <v>16.010985915492999</v>
      </c>
      <c r="F16">
        <v>130.888771549475</v>
      </c>
      <c r="I16" s="2" t="s">
        <v>15</v>
      </c>
      <c r="J16" s="2">
        <v>19</v>
      </c>
      <c r="K16" s="2">
        <v>1058140.8151667002</v>
      </c>
      <c r="L16" s="2"/>
      <c r="M16" s="2"/>
      <c r="N16" s="2"/>
    </row>
    <row r="17" spans="1:17" ht="15" thickBot="1" x14ac:dyDescent="0.35">
      <c r="A17">
        <v>2</v>
      </c>
      <c r="B17">
        <v>31.228453554512399</v>
      </c>
      <c r="C17">
        <v>52.0765121937456</v>
      </c>
      <c r="D17">
        <v>1626.269</v>
      </c>
      <c r="E17">
        <v>16.577746478873198</v>
      </c>
      <c r="F17">
        <v>130.888771549475</v>
      </c>
    </row>
    <row r="18" spans="1:17" x14ac:dyDescent="0.3">
      <c r="A18">
        <v>2</v>
      </c>
      <c r="B18">
        <v>31.271787234441</v>
      </c>
      <c r="C18">
        <v>51.514563158059801</v>
      </c>
      <c r="D18">
        <v>1610.953</v>
      </c>
      <c r="E18">
        <v>17.144507042253501</v>
      </c>
      <c r="F18">
        <v>132.07877280129301</v>
      </c>
      <c r="I18" s="3"/>
      <c r="J18" s="3" t="s">
        <v>22</v>
      </c>
      <c r="K18" s="3" t="s">
        <v>10</v>
      </c>
      <c r="L18" s="3" t="s">
        <v>23</v>
      </c>
      <c r="M18" s="3" t="s">
        <v>24</v>
      </c>
      <c r="N18" s="3" t="s">
        <v>25</v>
      </c>
      <c r="O18" s="3" t="s">
        <v>26</v>
      </c>
      <c r="P18" s="3" t="s">
        <v>27</v>
      </c>
      <c r="Q18" s="3" t="s">
        <v>28</v>
      </c>
    </row>
    <row r="19" spans="1:17" x14ac:dyDescent="0.3">
      <c r="A19">
        <v>2</v>
      </c>
      <c r="B19">
        <v>33.173797651786998</v>
      </c>
      <c r="C19">
        <v>49.455736560069703</v>
      </c>
      <c r="D19">
        <v>1640.635</v>
      </c>
      <c r="E19">
        <v>17.7112676056338</v>
      </c>
      <c r="F19">
        <v>133.26877602076601</v>
      </c>
      <c r="I19" s="1" t="s">
        <v>16</v>
      </c>
      <c r="J19" s="1">
        <v>2416.6986701977012</v>
      </c>
      <c r="K19" s="1">
        <v>77.457949003215049</v>
      </c>
      <c r="L19" s="1">
        <v>31.200137639810102</v>
      </c>
      <c r="M19" s="1">
        <v>4.0075013321496137E-17</v>
      </c>
      <c r="N19" s="1">
        <v>2253.9655579449804</v>
      </c>
      <c r="O19" s="1">
        <v>2579.4317824504219</v>
      </c>
      <c r="P19" s="1">
        <v>2253.9655579449804</v>
      </c>
      <c r="Q19" s="1">
        <v>2579.4317824504219</v>
      </c>
    </row>
    <row r="20" spans="1:17" ht="15" thickBot="1" x14ac:dyDescent="0.35">
      <c r="A20">
        <v>2</v>
      </c>
      <c r="B20">
        <v>34.158123205296398</v>
      </c>
      <c r="C20">
        <v>48.075376896416003</v>
      </c>
      <c r="D20">
        <v>1642.165</v>
      </c>
      <c r="E20">
        <v>18.2780281690141</v>
      </c>
      <c r="F20">
        <v>134.45878115565</v>
      </c>
      <c r="I20" s="6" t="s">
        <v>29</v>
      </c>
      <c r="J20" s="6">
        <v>-15.620709314016619</v>
      </c>
      <c r="K20" s="2">
        <v>1.1269132191231255</v>
      </c>
      <c r="L20" s="2">
        <v>-13.861501532630362</v>
      </c>
      <c r="M20" s="2">
        <v>4.7924564188967174E-11</v>
      </c>
      <c r="N20" s="2">
        <v>-17.98826613351137</v>
      </c>
      <c r="O20" s="2">
        <v>-13.253152494521867</v>
      </c>
      <c r="P20" s="2">
        <v>-17.98826613351137</v>
      </c>
      <c r="Q20" s="2">
        <v>-13.253152494521867</v>
      </c>
    </row>
    <row r="21" spans="1:17" x14ac:dyDescent="0.3">
      <c r="A21">
        <v>2</v>
      </c>
      <c r="B21">
        <v>33.118283033649398</v>
      </c>
      <c r="C21">
        <v>48.627561649416101</v>
      </c>
      <c r="D21">
        <v>1610.461</v>
      </c>
      <c r="E21">
        <v>18.844788732394399</v>
      </c>
      <c r="F21">
        <v>135.64878815553601</v>
      </c>
    </row>
    <row r="24" spans="1:17" x14ac:dyDescent="0.3">
      <c r="I24" t="s">
        <v>30</v>
      </c>
    </row>
    <row r="25" spans="1:17" ht="15" thickBot="1" x14ac:dyDescent="0.35"/>
    <row r="26" spans="1:17" x14ac:dyDescent="0.3">
      <c r="I26" s="3" t="s">
        <v>31</v>
      </c>
      <c r="J26" s="3" t="s">
        <v>32</v>
      </c>
      <c r="K26" s="3" t="s">
        <v>33</v>
      </c>
    </row>
    <row r="27" spans="1:17" x14ac:dyDescent="0.3">
      <c r="B27" s="8" t="s">
        <v>34</v>
      </c>
      <c r="C27" s="8"/>
      <c r="D27" s="5" t="str">
        <f>CONCATENATE(ROUND(-J20,2), " km/hr")</f>
        <v>15.62 km/hr</v>
      </c>
      <c r="I27" s="1">
        <v>1</v>
      </c>
      <c r="J27" s="1">
        <v>1265.0090710358641</v>
      </c>
      <c r="K27" s="1">
        <v>183.13092896413605</v>
      </c>
    </row>
    <row r="28" spans="1:17" x14ac:dyDescent="0.3">
      <c r="I28" s="1">
        <v>2</v>
      </c>
      <c r="J28" s="1">
        <v>1258.5584795678692</v>
      </c>
      <c r="K28" s="1">
        <v>119.46152043213078</v>
      </c>
    </row>
    <row r="29" spans="1:17" x14ac:dyDescent="0.3">
      <c r="I29" s="1">
        <v>3</v>
      </c>
      <c r="J29" s="1">
        <v>1288.7159861558785</v>
      </c>
      <c r="K29" s="1">
        <v>75.017013844121493</v>
      </c>
    </row>
    <row r="30" spans="1:17" x14ac:dyDescent="0.3">
      <c r="I30" s="1">
        <v>4</v>
      </c>
      <c r="J30" s="1">
        <v>1245.6920125138111</v>
      </c>
      <c r="K30" s="1">
        <v>52.81798748618894</v>
      </c>
    </row>
    <row r="31" spans="1:17" x14ac:dyDescent="0.3">
      <c r="I31" s="1">
        <v>5</v>
      </c>
      <c r="J31" s="1">
        <v>1200.6109204661038</v>
      </c>
      <c r="K31" s="1">
        <v>28.102079533896131</v>
      </c>
    </row>
    <row r="32" spans="1:17" x14ac:dyDescent="0.3">
      <c r="I32" s="1">
        <v>6</v>
      </c>
      <c r="J32" s="1">
        <v>1130.8731558182535</v>
      </c>
      <c r="K32" s="1">
        <v>9.1888441817463899</v>
      </c>
    </row>
    <row r="33" spans="9:11" x14ac:dyDescent="0.3">
      <c r="I33" s="1">
        <v>7</v>
      </c>
      <c r="J33" s="1">
        <v>883.68241448144545</v>
      </c>
      <c r="K33" s="1">
        <v>-40.769914481445426</v>
      </c>
    </row>
    <row r="34" spans="9:11" x14ac:dyDescent="0.3">
      <c r="I34" s="1">
        <v>8</v>
      </c>
      <c r="J34" s="1">
        <v>979.85324885674117</v>
      </c>
      <c r="K34" s="1">
        <v>-88.411748856741156</v>
      </c>
    </row>
    <row r="35" spans="9:11" x14ac:dyDescent="0.3">
      <c r="I35" s="1">
        <v>9</v>
      </c>
      <c r="J35" s="1">
        <v>1221.9026726933207</v>
      </c>
      <c r="K35" s="1">
        <v>-93.370672693320785</v>
      </c>
    </row>
    <row r="36" spans="9:11" x14ac:dyDescent="0.3">
      <c r="I36" s="1">
        <v>10</v>
      </c>
      <c r="J36" s="1">
        <v>1333.5880387802335</v>
      </c>
      <c r="K36" s="1">
        <v>-75.222038780233561</v>
      </c>
    </row>
    <row r="37" spans="9:11" x14ac:dyDescent="0.3">
      <c r="I37" s="1">
        <v>11</v>
      </c>
      <c r="J37" s="1">
        <v>1354.9862034295279</v>
      </c>
      <c r="K37" s="1">
        <v>-69.558203429527794</v>
      </c>
    </row>
    <row r="38" spans="9:11" x14ac:dyDescent="0.3">
      <c r="I38" s="1">
        <v>12</v>
      </c>
      <c r="J38" s="1">
        <v>1434.1648924004094</v>
      </c>
      <c r="K38" s="1">
        <v>-34.072892400409273</v>
      </c>
    </row>
    <row r="39" spans="9:11" x14ac:dyDescent="0.3">
      <c r="I39" s="1">
        <v>13</v>
      </c>
      <c r="J39" s="1">
        <v>1490.9161776387214</v>
      </c>
      <c r="K39" s="1">
        <v>-18.229177638721467</v>
      </c>
    </row>
    <row r="40" spans="9:11" x14ac:dyDescent="0.3">
      <c r="I40" s="1">
        <v>14</v>
      </c>
      <c r="J40" s="1">
        <v>1499.5579951122077</v>
      </c>
      <c r="K40" s="1">
        <v>-4.0349951122077528</v>
      </c>
    </row>
    <row r="41" spans="9:11" x14ac:dyDescent="0.3">
      <c r="I41" s="1">
        <v>15</v>
      </c>
      <c r="J41" s="1">
        <v>1545.3496332091404</v>
      </c>
      <c r="K41" s="1">
        <v>7.6933667908594998</v>
      </c>
    </row>
    <row r="42" spans="9:11" x14ac:dyDescent="0.3">
      <c r="I42" s="1">
        <v>16</v>
      </c>
      <c r="J42" s="1">
        <v>1603.2266111313593</v>
      </c>
      <c r="K42" s="1">
        <v>23.042388868640728</v>
      </c>
    </row>
    <row r="43" spans="9:11" x14ac:dyDescent="0.3">
      <c r="I43" s="1">
        <v>17</v>
      </c>
      <c r="J43" s="1">
        <v>1612.0046536670991</v>
      </c>
      <c r="K43" s="1">
        <v>-1.0516536670991172</v>
      </c>
    </row>
    <row r="44" spans="9:11" x14ac:dyDescent="0.3">
      <c r="I44" s="1">
        <v>18</v>
      </c>
      <c r="J44" s="1">
        <v>1644.1649854822681</v>
      </c>
      <c r="K44" s="1">
        <v>-3.5299854822681027</v>
      </c>
    </row>
    <row r="45" spans="9:11" x14ac:dyDescent="0.3">
      <c r="I45" s="1">
        <v>19</v>
      </c>
      <c r="J45" s="1">
        <v>1665.7271825369962</v>
      </c>
      <c r="K45" s="1">
        <v>-23.562182536996261</v>
      </c>
    </row>
    <row r="46" spans="9:11" ht="15" thickBot="1" x14ac:dyDescent="0.35">
      <c r="I46" s="2">
        <v>20</v>
      </c>
      <c r="J46" s="2">
        <v>1657.1016650227498</v>
      </c>
      <c r="K46" s="2">
        <v>-46.640665022749772</v>
      </c>
    </row>
  </sheetData>
  <mergeCells count="1">
    <mergeCell ref="B27:C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E24" sqref="E24"/>
    </sheetView>
  </sheetViews>
  <sheetFormatPr defaultRowHeight="14.4" x14ac:dyDescent="0.3"/>
  <sheetData>
    <row r="1" spans="1:14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4" x14ac:dyDescent="0.3">
      <c r="A2">
        <v>2</v>
      </c>
      <c r="B2">
        <v>37.318392371148597</v>
      </c>
      <c r="C2">
        <v>41.502843180337699</v>
      </c>
      <c r="D2">
        <v>1548.819</v>
      </c>
      <c r="E2">
        <v>3.3533333333333299</v>
      </c>
      <c r="F2">
        <v>146.35906244128299</v>
      </c>
    </row>
    <row r="3" spans="1:14" x14ac:dyDescent="0.3">
      <c r="A3">
        <v>2</v>
      </c>
      <c r="B3">
        <v>34.916652110431798</v>
      </c>
      <c r="C3">
        <v>42.417475274084097</v>
      </c>
      <c r="D3">
        <v>1481.076</v>
      </c>
      <c r="E3">
        <v>3.9200938967136199</v>
      </c>
      <c r="F3">
        <v>148.73911026995799</v>
      </c>
      <c r="I3" t="s">
        <v>5</v>
      </c>
    </row>
    <row r="4" spans="1:14" ht="15" thickBot="1" x14ac:dyDescent="0.35">
      <c r="A4">
        <v>2</v>
      </c>
      <c r="B4">
        <v>34.918430143675302</v>
      </c>
      <c r="C4">
        <v>42.415315392301601</v>
      </c>
      <c r="D4">
        <v>1481.076</v>
      </c>
      <c r="E4">
        <v>4.4868544600939</v>
      </c>
      <c r="F4">
        <v>148.73911026995799</v>
      </c>
    </row>
    <row r="5" spans="1:14" x14ac:dyDescent="0.3">
      <c r="A5">
        <v>2</v>
      </c>
      <c r="B5">
        <v>35.851773841153097</v>
      </c>
      <c r="C5">
        <v>41.704540229447701</v>
      </c>
      <c r="D5">
        <v>1495.182</v>
      </c>
      <c r="E5">
        <v>5.0536150234741797</v>
      </c>
      <c r="F5">
        <v>148.73911026995799</v>
      </c>
      <c r="I5" s="4" t="s">
        <v>6</v>
      </c>
      <c r="J5" s="4"/>
    </row>
    <row r="6" spans="1:14" x14ac:dyDescent="0.3">
      <c r="A6">
        <v>2</v>
      </c>
      <c r="B6">
        <v>38.878441047398901</v>
      </c>
      <c r="C6">
        <v>39.705899414513503</v>
      </c>
      <c r="D6">
        <v>1543.703</v>
      </c>
      <c r="E6">
        <v>5.6203755868544603</v>
      </c>
      <c r="F6">
        <v>147.54908564978899</v>
      </c>
      <c r="I6" s="1" t="s">
        <v>7</v>
      </c>
      <c r="J6" s="1">
        <v>0.99524170672861778</v>
      </c>
    </row>
    <row r="7" spans="1:14" x14ac:dyDescent="0.3">
      <c r="A7">
        <v>2</v>
      </c>
      <c r="B7">
        <v>40.910419246150703</v>
      </c>
      <c r="C7">
        <v>38.581827152532497</v>
      </c>
      <c r="D7">
        <v>1578.3989999999999</v>
      </c>
      <c r="E7">
        <v>6.18713615023474</v>
      </c>
      <c r="F7">
        <v>146.35906244128299</v>
      </c>
      <c r="I7" s="1" t="s">
        <v>8</v>
      </c>
      <c r="J7" s="1">
        <v>0.99050605481209208</v>
      </c>
    </row>
    <row r="8" spans="1:14" x14ac:dyDescent="0.3">
      <c r="A8">
        <v>2</v>
      </c>
      <c r="B8">
        <v>42.055279656629303</v>
      </c>
      <c r="C8">
        <v>38.034459011704598</v>
      </c>
      <c r="D8">
        <v>1599.55</v>
      </c>
      <c r="E8">
        <v>6.7538967136150196</v>
      </c>
      <c r="F8">
        <v>146.35906244128299</v>
      </c>
      <c r="I8" s="1" t="s">
        <v>9</v>
      </c>
      <c r="J8" s="1">
        <v>0.98997861341276383</v>
      </c>
    </row>
    <row r="9" spans="1:14" x14ac:dyDescent="0.3">
      <c r="A9">
        <v>2</v>
      </c>
      <c r="B9">
        <v>42.217955541953501</v>
      </c>
      <c r="C9">
        <v>38.053516182723399</v>
      </c>
      <c r="D9">
        <v>1606.5419999999999</v>
      </c>
      <c r="E9">
        <v>7.32065727699531</v>
      </c>
      <c r="F9">
        <v>146.35906244128299</v>
      </c>
      <c r="I9" s="1" t="s">
        <v>10</v>
      </c>
      <c r="J9" s="1">
        <v>36.592026837597821</v>
      </c>
    </row>
    <row r="10" spans="1:14" ht="15" thickBot="1" x14ac:dyDescent="0.35">
      <c r="A10">
        <v>2</v>
      </c>
      <c r="B10">
        <v>39.893296186334503</v>
      </c>
      <c r="C10">
        <v>39.714183659539799</v>
      </c>
      <c r="D10">
        <v>1584.33</v>
      </c>
      <c r="E10">
        <v>7.8874178403755897</v>
      </c>
      <c r="F10">
        <v>145.16904067915601</v>
      </c>
      <c r="I10" s="2" t="s">
        <v>11</v>
      </c>
      <c r="J10" s="2">
        <v>20</v>
      </c>
    </row>
    <row r="11" spans="1:14" x14ac:dyDescent="0.3">
      <c r="A11">
        <v>2</v>
      </c>
      <c r="B11">
        <v>38.2498436746192</v>
      </c>
      <c r="C11">
        <v>40.836409891084401</v>
      </c>
      <c r="D11">
        <v>1561.9860000000001</v>
      </c>
      <c r="E11">
        <v>8.4541784037558703</v>
      </c>
      <c r="F11">
        <v>145.16904067915601</v>
      </c>
    </row>
    <row r="12" spans="1:14" ht="15" thickBot="1" x14ac:dyDescent="0.35">
      <c r="A12">
        <v>2</v>
      </c>
      <c r="B12">
        <v>42.225267179911903</v>
      </c>
      <c r="C12">
        <v>38.203091470797503</v>
      </c>
      <c r="D12">
        <v>1613.136</v>
      </c>
      <c r="E12">
        <v>9.02093896713615</v>
      </c>
      <c r="F12">
        <v>145.16904067915601</v>
      </c>
      <c r="I12" t="s">
        <v>12</v>
      </c>
    </row>
    <row r="13" spans="1:14" x14ac:dyDescent="0.3">
      <c r="A13">
        <v>2</v>
      </c>
      <c r="B13">
        <v>39.223855235729403</v>
      </c>
      <c r="C13">
        <v>40.6816630097805</v>
      </c>
      <c r="D13">
        <v>1595.692</v>
      </c>
      <c r="E13">
        <v>9.5876995305164296</v>
      </c>
      <c r="F13">
        <v>142.78900163869099</v>
      </c>
      <c r="I13" s="3"/>
      <c r="J13" s="3" t="s">
        <v>17</v>
      </c>
      <c r="K13" s="3" t="s">
        <v>18</v>
      </c>
      <c r="L13" s="3" t="s">
        <v>19</v>
      </c>
      <c r="M13" s="3" t="s">
        <v>20</v>
      </c>
      <c r="N13" s="3" t="s">
        <v>21</v>
      </c>
    </row>
    <row r="14" spans="1:14" x14ac:dyDescent="0.3">
      <c r="A14">
        <v>2</v>
      </c>
      <c r="B14">
        <v>37.195308687527202</v>
      </c>
      <c r="C14">
        <v>42.526635977343297</v>
      </c>
      <c r="D14">
        <v>1581.7909999999999</v>
      </c>
      <c r="E14">
        <v>10.1544600938967</v>
      </c>
      <c r="F14">
        <v>141.59898443571799</v>
      </c>
      <c r="I14" s="1" t="s">
        <v>13</v>
      </c>
      <c r="J14" s="1">
        <v>1</v>
      </c>
      <c r="K14" s="1">
        <v>2514524.3831003224</v>
      </c>
      <c r="L14" s="1">
        <v>2514524.3831003224</v>
      </c>
      <c r="M14" s="1">
        <v>1877.9452202152979</v>
      </c>
      <c r="N14" s="1">
        <v>1.1672369657109452E-19</v>
      </c>
    </row>
    <row r="15" spans="1:14" x14ac:dyDescent="0.3">
      <c r="A15">
        <v>2</v>
      </c>
      <c r="B15">
        <v>34.022923340502302</v>
      </c>
      <c r="C15">
        <v>45.032857973343901</v>
      </c>
      <c r="D15">
        <v>1532.1489999999999</v>
      </c>
      <c r="E15">
        <v>10.721220657277</v>
      </c>
      <c r="F15">
        <v>141.59898443571799</v>
      </c>
      <c r="I15" s="1" t="s">
        <v>14</v>
      </c>
      <c r="J15" s="1">
        <v>18</v>
      </c>
      <c r="K15" s="1">
        <v>24101.575705502626</v>
      </c>
      <c r="L15" s="1">
        <v>1338.9764280834793</v>
      </c>
      <c r="M15" s="1"/>
      <c r="N15" s="1"/>
    </row>
    <row r="16" spans="1:14" ht="15" thickBot="1" x14ac:dyDescent="0.35">
      <c r="A16">
        <v>2</v>
      </c>
      <c r="B16">
        <v>28.528607410403598</v>
      </c>
      <c r="C16">
        <v>51.099871743148903</v>
      </c>
      <c r="D16">
        <v>1457.808</v>
      </c>
      <c r="E16">
        <v>11.287981220657301</v>
      </c>
      <c r="F16">
        <v>139.218954862365</v>
      </c>
      <c r="I16" s="2" t="s">
        <v>15</v>
      </c>
      <c r="J16" s="2">
        <v>19</v>
      </c>
      <c r="K16" s="2">
        <v>2538625.9588058251</v>
      </c>
      <c r="L16" s="2"/>
      <c r="M16" s="2"/>
      <c r="N16" s="2"/>
    </row>
    <row r="17" spans="1:17" ht="15" thickBot="1" x14ac:dyDescent="0.35">
      <c r="A17">
        <v>2</v>
      </c>
      <c r="B17">
        <v>19.273901588803898</v>
      </c>
      <c r="C17">
        <v>63.807301001464602</v>
      </c>
      <c r="D17">
        <v>1229.816</v>
      </c>
      <c r="E17">
        <v>11.8547417840376</v>
      </c>
      <c r="F17">
        <v>139.218954862365</v>
      </c>
    </row>
    <row r="18" spans="1:17" x14ac:dyDescent="0.3">
      <c r="A18">
        <v>2</v>
      </c>
      <c r="B18">
        <v>8.9629492648933304</v>
      </c>
      <c r="C18">
        <v>88.927681413607203</v>
      </c>
      <c r="D18">
        <v>797.05430000000001</v>
      </c>
      <c r="E18">
        <v>12.1381220657277</v>
      </c>
      <c r="F18">
        <v>134.45878115565</v>
      </c>
      <c r="I18" s="3"/>
      <c r="J18" s="3" t="s">
        <v>22</v>
      </c>
      <c r="K18" s="3" t="s">
        <v>10</v>
      </c>
      <c r="L18" s="3" t="s">
        <v>23</v>
      </c>
      <c r="M18" s="3" t="s">
        <v>24</v>
      </c>
      <c r="N18" s="3" t="s">
        <v>25</v>
      </c>
      <c r="O18" s="3" t="s">
        <v>26</v>
      </c>
      <c r="P18" s="3" t="s">
        <v>27</v>
      </c>
      <c r="Q18" s="3" t="s">
        <v>28</v>
      </c>
    </row>
    <row r="19" spans="1:17" x14ac:dyDescent="0.3">
      <c r="A19">
        <v>2</v>
      </c>
      <c r="B19">
        <v>4.2823013020288299</v>
      </c>
      <c r="C19">
        <v>108.38270157847001</v>
      </c>
      <c r="D19">
        <v>464.12740000000002</v>
      </c>
      <c r="E19">
        <v>12.374272300469499</v>
      </c>
      <c r="F19">
        <v>133.26877602076601</v>
      </c>
      <c r="I19" s="1" t="s">
        <v>16</v>
      </c>
      <c r="J19" s="1">
        <v>2209.5719315291685</v>
      </c>
      <c r="K19" s="1">
        <v>21.203572635947634</v>
      </c>
      <c r="L19" s="1">
        <v>104.20752999818316</v>
      </c>
      <c r="M19" s="1">
        <v>1.7274037616786251E-26</v>
      </c>
      <c r="N19" s="1">
        <v>2165.0248784464543</v>
      </c>
      <c r="O19" s="1">
        <v>2254.1189846118828</v>
      </c>
      <c r="P19" s="1">
        <v>2165.0248784464543</v>
      </c>
      <c r="Q19" s="1">
        <v>2254.1189846118828</v>
      </c>
    </row>
    <row r="20" spans="1:17" ht="15" thickBot="1" x14ac:dyDescent="0.35">
      <c r="A20">
        <v>2</v>
      </c>
      <c r="B20">
        <v>5.6692461142286898</v>
      </c>
      <c r="C20">
        <v>100.94190005460101</v>
      </c>
      <c r="D20">
        <v>572.2645</v>
      </c>
      <c r="E20">
        <v>12.610422535211301</v>
      </c>
      <c r="F20">
        <v>135.64878815553601</v>
      </c>
      <c r="I20" s="6" t="s">
        <v>29</v>
      </c>
      <c r="J20" s="6">
        <v>-15.884709932189574</v>
      </c>
      <c r="K20" s="2">
        <v>0.36655388666672056</v>
      </c>
      <c r="L20" s="2">
        <v>-43.335265318390491</v>
      </c>
      <c r="M20" s="2">
        <v>1.1672369657109452E-19</v>
      </c>
      <c r="N20" s="2">
        <v>-16.654811071623705</v>
      </c>
      <c r="O20" s="2">
        <v>-15.114608792755446</v>
      </c>
      <c r="P20" s="2">
        <v>-16.654811071623705</v>
      </c>
      <c r="Q20" s="2">
        <v>-15.114608792755446</v>
      </c>
    </row>
    <row r="21" spans="1:17" x14ac:dyDescent="0.3">
      <c r="A21">
        <v>2</v>
      </c>
      <c r="B21">
        <v>10.775805397928099</v>
      </c>
      <c r="C21">
        <v>84.735619378647698</v>
      </c>
      <c r="D21">
        <v>913.09450000000004</v>
      </c>
      <c r="E21">
        <v>12.893802816901401</v>
      </c>
      <c r="F21">
        <v>133.26877602076601</v>
      </c>
    </row>
    <row r="24" spans="1:17" x14ac:dyDescent="0.3">
      <c r="I24" t="s">
        <v>30</v>
      </c>
    </row>
    <row r="25" spans="1:17" ht="15" thickBot="1" x14ac:dyDescent="0.35"/>
    <row r="26" spans="1:17" x14ac:dyDescent="0.3">
      <c r="I26" s="3" t="s">
        <v>31</v>
      </c>
      <c r="J26" s="3" t="s">
        <v>32</v>
      </c>
      <c r="K26" s="3" t="s">
        <v>33</v>
      </c>
    </row>
    <row r="27" spans="1:17" x14ac:dyDescent="0.3">
      <c r="B27" s="8" t="s">
        <v>34</v>
      </c>
      <c r="C27" s="8"/>
      <c r="D27" s="5" t="str">
        <f>CONCATENATE(ROUND(-J20,2), " km/hr")</f>
        <v>15.88 km/hr</v>
      </c>
      <c r="I27" s="1">
        <v>1</v>
      </c>
      <c r="J27" s="1">
        <v>1550.3113062483519</v>
      </c>
      <c r="K27" s="1">
        <v>-1.4923062483519516</v>
      </c>
    </row>
    <row r="28" spans="1:17" x14ac:dyDescent="0.3">
      <c r="I28" s="1">
        <v>2</v>
      </c>
      <c r="J28" s="1">
        <v>1535.7826407445191</v>
      </c>
      <c r="K28" s="1">
        <v>-54.706640744519063</v>
      </c>
    </row>
    <row r="29" spans="1:17" x14ac:dyDescent="0.3">
      <c r="I29" s="1">
        <v>3</v>
      </c>
      <c r="J29" s="1">
        <v>1535.8169498401221</v>
      </c>
      <c r="K29" s="1">
        <v>-54.740949840122084</v>
      </c>
    </row>
    <row r="30" spans="1:17" x14ac:dyDescent="0.3">
      <c r="I30" s="1">
        <v>4</v>
      </c>
      <c r="J30" s="1">
        <v>1547.1074071290609</v>
      </c>
      <c r="K30" s="1">
        <v>-51.925407129060886</v>
      </c>
    </row>
    <row r="31" spans="1:17" x14ac:dyDescent="0.3">
      <c r="I31" s="1">
        <v>5</v>
      </c>
      <c r="J31" s="1">
        <v>1578.8552367329257</v>
      </c>
      <c r="K31" s="1">
        <v>-35.152236732925758</v>
      </c>
    </row>
    <row r="32" spans="1:17" x14ac:dyDescent="0.3">
      <c r="I32" s="1">
        <v>6</v>
      </c>
      <c r="J32" s="1">
        <v>1596.7107985573143</v>
      </c>
      <c r="K32" s="1">
        <v>-18.311798557314432</v>
      </c>
    </row>
    <row r="33" spans="9:11" x14ac:dyDescent="0.3">
      <c r="I33" s="1">
        <v>7</v>
      </c>
      <c r="J33" s="1">
        <v>1605.4055827004872</v>
      </c>
      <c r="K33" s="1">
        <v>-5.8555827004872754</v>
      </c>
    </row>
    <row r="34" spans="9:11" x14ac:dyDescent="0.3">
      <c r="I34" s="1">
        <v>8</v>
      </c>
      <c r="J34" s="1">
        <v>1605.1028650667254</v>
      </c>
      <c r="K34" s="1">
        <v>1.4391349332745449</v>
      </c>
    </row>
    <row r="35" spans="9:11" x14ac:dyDescent="0.3">
      <c r="I35" s="1">
        <v>9</v>
      </c>
      <c r="J35" s="1">
        <v>1578.7236439036758</v>
      </c>
      <c r="K35" s="1">
        <v>5.6063560963241343</v>
      </c>
    </row>
    <row r="36" spans="9:11" x14ac:dyDescent="0.3">
      <c r="I36" s="1">
        <v>10</v>
      </c>
      <c r="J36" s="1">
        <v>1560.8974057372957</v>
      </c>
      <c r="K36" s="1">
        <v>1.0885942627044187</v>
      </c>
    </row>
    <row r="37" spans="9:11" x14ac:dyDescent="0.3">
      <c r="I37" s="1">
        <v>11</v>
      </c>
      <c r="J37" s="1">
        <v>1602.7269050026446</v>
      </c>
      <c r="K37" s="1">
        <v>10.409094997355396</v>
      </c>
    </row>
    <row r="38" spans="9:11" x14ac:dyDescent="0.3">
      <c r="I38" s="1">
        <v>12</v>
      </c>
      <c r="J38" s="1">
        <v>1563.355515059719</v>
      </c>
      <c r="K38" s="1">
        <v>32.336484940281025</v>
      </c>
    </row>
    <row r="39" spans="9:11" x14ac:dyDescent="0.3">
      <c r="I39" s="1">
        <v>13</v>
      </c>
      <c r="J39" s="1">
        <v>1534.0486546372531</v>
      </c>
      <c r="K39" s="1">
        <v>47.742345362746846</v>
      </c>
    </row>
    <row r="40" spans="9:11" x14ac:dyDescent="0.3">
      <c r="I40" s="1">
        <v>14</v>
      </c>
      <c r="J40" s="1">
        <v>1494.2380452051102</v>
      </c>
      <c r="K40" s="1">
        <v>37.910954794889676</v>
      </c>
    </row>
    <row r="41" spans="9:11" x14ac:dyDescent="0.3">
      <c r="I41" s="1">
        <v>15</v>
      </c>
      <c r="J41" s="1">
        <v>1397.8652913171577</v>
      </c>
      <c r="K41" s="1">
        <v>59.942708682842294</v>
      </c>
    </row>
    <row r="42" spans="9:11" x14ac:dyDescent="0.3">
      <c r="I42" s="1">
        <v>16</v>
      </c>
      <c r="J42" s="1">
        <v>1196.0114635649938</v>
      </c>
      <c r="K42" s="1">
        <v>33.804536435006185</v>
      </c>
    </row>
    <row r="43" spans="9:11" x14ac:dyDescent="0.3">
      <c r="I43" s="1">
        <v>17</v>
      </c>
      <c r="J43" s="1">
        <v>796.98150733185207</v>
      </c>
      <c r="K43" s="1">
        <v>7.2792668147940276E-2</v>
      </c>
    </row>
    <row r="44" spans="9:11" x14ac:dyDescent="0.3">
      <c r="I44" s="1">
        <v>18</v>
      </c>
      <c r="J44" s="1">
        <v>487.94415528810737</v>
      </c>
      <c r="K44" s="1">
        <v>-23.816755288107345</v>
      </c>
    </row>
    <row r="45" spans="9:11" x14ac:dyDescent="0.3">
      <c r="I45" s="1">
        <v>19</v>
      </c>
      <c r="J45" s="1">
        <v>606.13912915776064</v>
      </c>
      <c r="K45" s="1">
        <v>-33.874629157760637</v>
      </c>
    </row>
    <row r="46" spans="9:11" ht="15" thickBot="1" x14ac:dyDescent="0.35">
      <c r="I46" s="2">
        <v>20</v>
      </c>
      <c r="J46" s="2">
        <v>863.57119677492801</v>
      </c>
      <c r="K46" s="2">
        <v>49.523303225072027</v>
      </c>
    </row>
  </sheetData>
  <mergeCells count="1">
    <mergeCell ref="B27:C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sqref="A1:F1"/>
    </sheetView>
  </sheetViews>
  <sheetFormatPr defaultRowHeight="14.4" x14ac:dyDescent="0.3"/>
  <sheetData>
    <row r="1" spans="1:14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4" x14ac:dyDescent="0.3">
      <c r="A2">
        <v>2</v>
      </c>
      <c r="B2">
        <v>32.612494877465402</v>
      </c>
      <c r="C2">
        <v>49.611833754562802</v>
      </c>
      <c r="D2">
        <v>1617.9659999999999</v>
      </c>
      <c r="E2">
        <v>2.7393427230046901</v>
      </c>
      <c r="F2">
        <v>133.26877602076601</v>
      </c>
    </row>
    <row r="3" spans="1:14" x14ac:dyDescent="0.3">
      <c r="A3">
        <v>2</v>
      </c>
      <c r="B3">
        <v>30.293384328912701</v>
      </c>
      <c r="C3">
        <v>51.939872779881703</v>
      </c>
      <c r="D3">
        <v>1573.4349999999999</v>
      </c>
      <c r="E3">
        <v>3.30610328638498</v>
      </c>
      <c r="F3">
        <v>133.26877602076601</v>
      </c>
      <c r="I3" t="s">
        <v>5</v>
      </c>
    </row>
    <row r="4" spans="1:14" ht="15" thickBot="1" x14ac:dyDescent="0.35">
      <c r="A4">
        <v>2</v>
      </c>
      <c r="B4">
        <v>31.877977408800799</v>
      </c>
      <c r="C4">
        <v>50.760671191648697</v>
      </c>
      <c r="D4">
        <v>1618.1479999999999</v>
      </c>
      <c r="E4">
        <v>3.8728638497652601</v>
      </c>
      <c r="F4">
        <v>132.07877280129301</v>
      </c>
    </row>
    <row r="5" spans="1:14" x14ac:dyDescent="0.3">
      <c r="A5">
        <v>2</v>
      </c>
      <c r="B5">
        <v>31.082565159344298</v>
      </c>
      <c r="C5">
        <v>51.8281695958973</v>
      </c>
      <c r="D5">
        <v>1610.953</v>
      </c>
      <c r="E5">
        <v>4.4396244131455402</v>
      </c>
      <c r="F5">
        <v>132.07877280129301</v>
      </c>
      <c r="I5" s="4" t="s">
        <v>6</v>
      </c>
      <c r="J5" s="4"/>
    </row>
    <row r="6" spans="1:14" x14ac:dyDescent="0.3">
      <c r="A6">
        <v>2</v>
      </c>
      <c r="B6">
        <v>32.5409184774647</v>
      </c>
      <c r="C6">
        <v>50.661811296230603</v>
      </c>
      <c r="D6">
        <v>1648.5820000000001</v>
      </c>
      <c r="E6">
        <v>5.0063849765258199</v>
      </c>
      <c r="F6">
        <v>130.888771549475</v>
      </c>
      <c r="I6" s="1" t="s">
        <v>7</v>
      </c>
      <c r="J6" s="1">
        <v>0.99628767705948373</v>
      </c>
    </row>
    <row r="7" spans="1:14" x14ac:dyDescent="0.3">
      <c r="A7">
        <v>2</v>
      </c>
      <c r="B7">
        <v>30.335874619806901</v>
      </c>
      <c r="C7">
        <v>53.107753004043801</v>
      </c>
      <c r="D7">
        <v>1611.07</v>
      </c>
      <c r="E7">
        <v>5.5731455399060996</v>
      </c>
      <c r="F7">
        <v>130.888771549475</v>
      </c>
      <c r="I7" s="1" t="s">
        <v>8</v>
      </c>
      <c r="J7" s="1">
        <v>0.99258913546058214</v>
      </c>
    </row>
    <row r="8" spans="1:14" x14ac:dyDescent="0.3">
      <c r="A8">
        <v>2</v>
      </c>
      <c r="B8">
        <v>25.5914686351176</v>
      </c>
      <c r="C8">
        <v>58.922692197943697</v>
      </c>
      <c r="D8">
        <v>1507.9179999999999</v>
      </c>
      <c r="E8">
        <v>6.1399061032863802</v>
      </c>
      <c r="F8">
        <v>129.698772319472</v>
      </c>
      <c r="I8" s="1" t="s">
        <v>9</v>
      </c>
      <c r="J8" s="1">
        <v>0.99217742076394777</v>
      </c>
    </row>
    <row r="9" spans="1:14" x14ac:dyDescent="0.3">
      <c r="A9">
        <v>2</v>
      </c>
      <c r="B9">
        <v>17.384806740882699</v>
      </c>
      <c r="C9">
        <v>72.017727840495198</v>
      </c>
      <c r="D9">
        <v>1252.0139999999999</v>
      </c>
      <c r="E9">
        <v>6.7066666666666697</v>
      </c>
      <c r="F9">
        <v>129.698772319472</v>
      </c>
      <c r="I9" s="1" t="s">
        <v>10</v>
      </c>
      <c r="J9" s="1">
        <v>28.524134877167285</v>
      </c>
    </row>
    <row r="10" spans="1:14" ht="15" thickBot="1" x14ac:dyDescent="0.35">
      <c r="A10">
        <v>2</v>
      </c>
      <c r="B10">
        <v>13.165746762483501</v>
      </c>
      <c r="C10">
        <v>82.552277066129406</v>
      </c>
      <c r="D10">
        <v>1086.8620000000001</v>
      </c>
      <c r="E10">
        <v>7.2734272300469502</v>
      </c>
      <c r="F10">
        <v>127.31878015167599</v>
      </c>
      <c r="I10" s="2" t="s">
        <v>11</v>
      </c>
      <c r="J10" s="2">
        <v>20</v>
      </c>
    </row>
    <row r="11" spans="1:14" x14ac:dyDescent="0.3">
      <c r="A11">
        <v>2</v>
      </c>
      <c r="B11">
        <v>10.4521048791068</v>
      </c>
      <c r="C11">
        <v>91.198938850414606</v>
      </c>
      <c r="D11">
        <v>953.22090000000003</v>
      </c>
      <c r="E11">
        <v>7.7457276995305202</v>
      </c>
      <c r="F11">
        <v>126.128787332614</v>
      </c>
    </row>
    <row r="12" spans="1:14" ht="15" thickBot="1" x14ac:dyDescent="0.35">
      <c r="A12">
        <v>2</v>
      </c>
      <c r="B12">
        <v>9.3707030143985204</v>
      </c>
      <c r="C12">
        <v>92.785603011683804</v>
      </c>
      <c r="D12">
        <v>869.46630000000005</v>
      </c>
      <c r="E12">
        <v>8.2180281690140795</v>
      </c>
      <c r="F12">
        <v>129.698772319472</v>
      </c>
      <c r="I12" t="s">
        <v>12</v>
      </c>
    </row>
    <row r="13" spans="1:14" x14ac:dyDescent="0.3">
      <c r="A13">
        <v>2</v>
      </c>
      <c r="B13">
        <v>9.4122390313466404</v>
      </c>
      <c r="C13">
        <v>91.036764246677706</v>
      </c>
      <c r="D13">
        <v>856.85979999999995</v>
      </c>
      <c r="E13">
        <v>8.6430985915493004</v>
      </c>
      <c r="F13">
        <v>130.888771549475</v>
      </c>
      <c r="I13" s="3"/>
      <c r="J13" s="3" t="s">
        <v>17</v>
      </c>
      <c r="K13" s="3" t="s">
        <v>18</v>
      </c>
      <c r="L13" s="3" t="s">
        <v>19</v>
      </c>
      <c r="M13" s="3" t="s">
        <v>20</v>
      </c>
      <c r="N13" s="3" t="s">
        <v>21</v>
      </c>
    </row>
    <row r="14" spans="1:14" x14ac:dyDescent="0.3">
      <c r="A14">
        <v>2</v>
      </c>
      <c r="B14">
        <v>7.4652668344065098</v>
      </c>
      <c r="C14">
        <v>98.116295530056902</v>
      </c>
      <c r="D14">
        <v>732.46439999999996</v>
      </c>
      <c r="E14">
        <v>8.9264788732394393</v>
      </c>
      <c r="F14">
        <v>129.698772319472</v>
      </c>
      <c r="I14" s="1" t="s">
        <v>13</v>
      </c>
      <c r="J14" s="1">
        <v>1</v>
      </c>
      <c r="K14" s="1">
        <v>1961544.251435353</v>
      </c>
      <c r="L14" s="1">
        <v>1961544.251435353</v>
      </c>
      <c r="M14" s="1">
        <v>2410.8664169017361</v>
      </c>
      <c r="N14" s="1">
        <v>1.2547238620000707E-20</v>
      </c>
    </row>
    <row r="15" spans="1:14" x14ac:dyDescent="0.3">
      <c r="A15">
        <v>2</v>
      </c>
      <c r="B15">
        <v>8.0577521564171199</v>
      </c>
      <c r="C15">
        <v>97.859275297368299</v>
      </c>
      <c r="D15">
        <v>788.5258</v>
      </c>
      <c r="E15">
        <v>9.3043192488262907</v>
      </c>
      <c r="F15">
        <v>127.31878015167599</v>
      </c>
      <c r="I15" s="1" t="s">
        <v>14</v>
      </c>
      <c r="J15" s="1">
        <v>18</v>
      </c>
      <c r="K15" s="1">
        <v>14645.272868834962</v>
      </c>
      <c r="L15" s="1">
        <v>813.62627049083119</v>
      </c>
      <c r="M15" s="1"/>
      <c r="N15" s="1"/>
    </row>
    <row r="16" spans="1:14" ht="15" thickBot="1" x14ac:dyDescent="0.35">
      <c r="A16">
        <v>2</v>
      </c>
      <c r="B16">
        <v>11.7040901428525</v>
      </c>
      <c r="C16">
        <v>87.101478802202394</v>
      </c>
      <c r="D16">
        <v>1019.444</v>
      </c>
      <c r="E16">
        <v>9.7766197183098598</v>
      </c>
      <c r="F16">
        <v>127.31878015167599</v>
      </c>
      <c r="I16" s="2" t="s">
        <v>15</v>
      </c>
      <c r="J16" s="2">
        <v>19</v>
      </c>
      <c r="K16" s="2">
        <v>1976189.5243041879</v>
      </c>
      <c r="L16" s="2"/>
      <c r="M16" s="2"/>
      <c r="N16" s="2"/>
    </row>
    <row r="17" spans="1:17" ht="15" thickBot="1" x14ac:dyDescent="0.35">
      <c r="A17">
        <v>2</v>
      </c>
      <c r="B17">
        <v>15.975647263449501</v>
      </c>
      <c r="C17">
        <v>75.476266088398106</v>
      </c>
      <c r="D17">
        <v>1205.7819999999999</v>
      </c>
      <c r="E17">
        <v>10.3433802816901</v>
      </c>
      <c r="F17">
        <v>129.698772319472</v>
      </c>
    </row>
    <row r="18" spans="1:17" x14ac:dyDescent="0.3">
      <c r="A18">
        <v>2</v>
      </c>
      <c r="B18">
        <v>19.988568837915</v>
      </c>
      <c r="C18">
        <v>67.238360881508001</v>
      </c>
      <c r="D18">
        <v>1343.999</v>
      </c>
      <c r="E18">
        <v>10.9101408450704</v>
      </c>
      <c r="F18">
        <v>129.698772319472</v>
      </c>
      <c r="I18" s="3"/>
      <c r="J18" s="3" t="s">
        <v>22</v>
      </c>
      <c r="K18" s="3" t="s">
        <v>10</v>
      </c>
      <c r="L18" s="3" t="s">
        <v>23</v>
      </c>
      <c r="M18" s="3" t="s">
        <v>24</v>
      </c>
      <c r="N18" s="3" t="s">
        <v>25</v>
      </c>
      <c r="O18" s="3" t="s">
        <v>26</v>
      </c>
      <c r="P18" s="3" t="s">
        <v>27</v>
      </c>
      <c r="Q18" s="3" t="s">
        <v>28</v>
      </c>
    </row>
    <row r="19" spans="1:17" x14ac:dyDescent="0.3">
      <c r="A19">
        <v>2</v>
      </c>
      <c r="B19">
        <v>24.553967679615901</v>
      </c>
      <c r="C19">
        <v>60.0171153633137</v>
      </c>
      <c r="D19">
        <v>1473.6579999999999</v>
      </c>
      <c r="E19">
        <v>11.476901408450701</v>
      </c>
      <c r="F19">
        <v>130.888771549475</v>
      </c>
      <c r="I19" s="1" t="s">
        <v>16</v>
      </c>
      <c r="J19" s="1">
        <v>2545.6005649405674</v>
      </c>
      <c r="K19" s="1">
        <v>26.368378141204737</v>
      </c>
      <c r="L19" s="1">
        <v>96.539899090822971</v>
      </c>
      <c r="M19" s="1">
        <v>6.8208711615390574E-26</v>
      </c>
      <c r="N19" s="1">
        <v>2490.2026581383002</v>
      </c>
      <c r="O19" s="1">
        <v>2600.9984717428347</v>
      </c>
      <c r="P19" s="1">
        <v>2490.2026581383002</v>
      </c>
      <c r="Q19" s="1">
        <v>2600.9984717428347</v>
      </c>
    </row>
    <row r="20" spans="1:17" ht="15" thickBot="1" x14ac:dyDescent="0.35">
      <c r="A20">
        <v>2</v>
      </c>
      <c r="B20">
        <v>24.616019925871701</v>
      </c>
      <c r="C20">
        <v>59.616019622266599</v>
      </c>
      <c r="D20">
        <v>1467.509</v>
      </c>
      <c r="E20">
        <v>12.043661971831</v>
      </c>
      <c r="F20">
        <v>132.07890793800601</v>
      </c>
      <c r="I20" s="6" t="s">
        <v>29</v>
      </c>
      <c r="J20" s="6">
        <v>-17.965006924151911</v>
      </c>
      <c r="K20" s="2">
        <v>0.36588180697660305</v>
      </c>
      <c r="L20" s="2">
        <v>-49.100574506839898</v>
      </c>
      <c r="M20" s="2">
        <v>1.2547238620000707E-20</v>
      </c>
      <c r="N20" s="2">
        <v>-18.733696076552274</v>
      </c>
      <c r="O20" s="2">
        <v>-17.196317771751549</v>
      </c>
      <c r="P20" s="2">
        <v>-18.733696076552274</v>
      </c>
      <c r="Q20" s="2">
        <v>-17.196317771751549</v>
      </c>
    </row>
    <row r="21" spans="1:17" x14ac:dyDescent="0.3">
      <c r="A21">
        <v>2</v>
      </c>
      <c r="B21">
        <v>27.315299326747599</v>
      </c>
      <c r="C21">
        <v>56.709181844378797</v>
      </c>
      <c r="D21">
        <v>1549.028</v>
      </c>
      <c r="E21">
        <v>12.610422535211301</v>
      </c>
      <c r="F21">
        <v>129.69890750672701</v>
      </c>
    </row>
    <row r="24" spans="1:17" x14ac:dyDescent="0.3">
      <c r="I24" t="s">
        <v>30</v>
      </c>
    </row>
    <row r="25" spans="1:17" ht="15" thickBot="1" x14ac:dyDescent="0.35"/>
    <row r="26" spans="1:17" x14ac:dyDescent="0.3">
      <c r="I26" s="3" t="s">
        <v>31</v>
      </c>
      <c r="J26" s="3" t="s">
        <v>32</v>
      </c>
      <c r="K26" s="3" t="s">
        <v>33</v>
      </c>
    </row>
    <row r="27" spans="1:17" x14ac:dyDescent="0.3">
      <c r="B27" s="8" t="s">
        <v>34</v>
      </c>
      <c r="C27" s="8"/>
      <c r="D27" s="5" t="str">
        <f>CONCATENATE(ROUND(-J20,2), " km/hr")</f>
        <v>17.97 km/hr</v>
      </c>
      <c r="I27" s="1">
        <v>1</v>
      </c>
      <c r="J27" s="1">
        <v>1654.3236280199731</v>
      </c>
      <c r="K27" s="1">
        <v>-36.357628019973163</v>
      </c>
    </row>
    <row r="28" spans="1:17" x14ac:dyDescent="0.3">
      <c r="I28" s="1">
        <v>2</v>
      </c>
      <c r="J28" s="1">
        <v>1612.5003908104231</v>
      </c>
      <c r="K28" s="1">
        <v>-39.065390810423196</v>
      </c>
    </row>
    <row r="29" spans="1:17" x14ac:dyDescent="0.3">
      <c r="I29" s="1">
        <v>3</v>
      </c>
      <c r="J29" s="1">
        <v>1633.6847555080003</v>
      </c>
      <c r="K29" s="1">
        <v>-15.536755508000397</v>
      </c>
    </row>
    <row r="30" spans="1:17" x14ac:dyDescent="0.3">
      <c r="I30" s="1">
        <v>4</v>
      </c>
      <c r="J30" s="1">
        <v>1614.5071392841528</v>
      </c>
      <c r="K30" s="1">
        <v>-3.554139284152825</v>
      </c>
    </row>
    <row r="31" spans="1:17" x14ac:dyDescent="0.3">
      <c r="I31" s="1">
        <v>5</v>
      </c>
      <c r="J31" s="1">
        <v>1635.4607742137073</v>
      </c>
      <c r="K31" s="1">
        <v>13.121225786292825</v>
      </c>
    </row>
    <row r="32" spans="1:17" x14ac:dyDescent="0.3">
      <c r="I32" s="1">
        <v>6</v>
      </c>
      <c r="J32" s="1">
        <v>1591.5194144967711</v>
      </c>
      <c r="K32" s="1">
        <v>19.550585503228831</v>
      </c>
    </row>
    <row r="33" spans="9:11" x14ac:dyDescent="0.3">
      <c r="I33" s="1">
        <v>7</v>
      </c>
      <c r="J33" s="1">
        <v>1487.0539916148371</v>
      </c>
      <c r="K33" s="1">
        <v>20.864008385162833</v>
      </c>
    </row>
    <row r="34" spans="9:11" x14ac:dyDescent="0.3">
      <c r="I34" s="1">
        <v>8</v>
      </c>
      <c r="J34" s="1">
        <v>1251.8015856243833</v>
      </c>
      <c r="K34" s="1">
        <v>0.21241437561661769</v>
      </c>
    </row>
    <row r="35" spans="9:11" x14ac:dyDescent="0.3">
      <c r="I35" s="1">
        <v>9</v>
      </c>
      <c r="J35" s="1">
        <v>1062.5483358430456</v>
      </c>
      <c r="K35" s="1">
        <v>24.313664156954474</v>
      </c>
    </row>
    <row r="36" spans="9:11" x14ac:dyDescent="0.3">
      <c r="I36" s="1">
        <v>10</v>
      </c>
      <c r="J36" s="1">
        <v>907.21099701756225</v>
      </c>
      <c r="K36" s="1">
        <v>46.009902982437779</v>
      </c>
    </row>
    <row r="37" spans="9:11" x14ac:dyDescent="0.3">
      <c r="I37" s="1">
        <v>11</v>
      </c>
      <c r="J37" s="1">
        <v>878.70656437405751</v>
      </c>
      <c r="K37" s="1">
        <v>-9.2402643740574604</v>
      </c>
    </row>
    <row r="38" spans="9:11" x14ac:dyDescent="0.3">
      <c r="I38" s="1">
        <v>12</v>
      </c>
      <c r="J38" s="1">
        <v>910.12446489661738</v>
      </c>
      <c r="K38" s="1">
        <v>-53.264664896617433</v>
      </c>
    </row>
    <row r="39" spans="9:11" x14ac:dyDescent="0.3">
      <c r="I39" s="1">
        <v>13</v>
      </c>
      <c r="J39" s="1">
        <v>782.94063637095996</v>
      </c>
      <c r="K39" s="1">
        <v>-50.476236370960009</v>
      </c>
    </row>
    <row r="40" spans="9:11" x14ac:dyDescent="0.3">
      <c r="I40" s="1">
        <v>14</v>
      </c>
      <c r="J40" s="1">
        <v>787.55800663085779</v>
      </c>
      <c r="K40" s="1">
        <v>0.96779336914221403</v>
      </c>
    </row>
    <row r="41" spans="9:11" x14ac:dyDescent="0.3">
      <c r="I41" s="1">
        <v>15</v>
      </c>
      <c r="J41" s="1">
        <v>980.82189515513051</v>
      </c>
      <c r="K41" s="1">
        <v>38.622104844869455</v>
      </c>
    </row>
    <row r="42" spans="9:11" x14ac:dyDescent="0.3">
      <c r="I42" s="1">
        <v>16</v>
      </c>
      <c r="J42" s="1">
        <v>1189.6689220533633</v>
      </c>
      <c r="K42" s="1">
        <v>16.113077946636622</v>
      </c>
    </row>
    <row r="43" spans="9:11" x14ac:dyDescent="0.3">
      <c r="I43" s="1">
        <v>17</v>
      </c>
      <c r="J43" s="1">
        <v>1337.6629461356513</v>
      </c>
      <c r="K43" s="1">
        <v>6.3360538643487416</v>
      </c>
    </row>
    <row r="44" spans="9:11" x14ac:dyDescent="0.3">
      <c r="I44" s="1">
        <v>18</v>
      </c>
      <c r="J44" s="1">
        <v>1467.3926718710127</v>
      </c>
      <c r="K44" s="1">
        <v>6.2653281289872211</v>
      </c>
    </row>
    <row r="45" spans="9:11" x14ac:dyDescent="0.3">
      <c r="I45" s="1">
        <v>19</v>
      </c>
      <c r="J45" s="1">
        <v>1474.5983596361718</v>
      </c>
      <c r="K45" s="1">
        <v>-7.089359636171821</v>
      </c>
    </row>
    <row r="46" spans="9:11" ht="15" thickBot="1" x14ac:dyDescent="0.35">
      <c r="I46" s="2">
        <v>20</v>
      </c>
      <c r="J46" s="2">
        <v>1526.8197204433125</v>
      </c>
      <c r="K46" s="2">
        <v>22.208279556687557</v>
      </c>
    </row>
  </sheetData>
  <mergeCells count="1">
    <mergeCell ref="B27:C2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2" sqref="B12"/>
    </sheetView>
  </sheetViews>
  <sheetFormatPr defaultRowHeight="14.4" x14ac:dyDescent="0.3"/>
  <cols>
    <col min="4" max="4" width="14.33203125" customWidth="1"/>
  </cols>
  <sheetData>
    <row r="1" spans="1:7" x14ac:dyDescent="0.3">
      <c r="A1" s="5" t="s">
        <v>44</v>
      </c>
      <c r="B1" s="5" t="s">
        <v>45</v>
      </c>
    </row>
    <row r="2" spans="1:7" x14ac:dyDescent="0.3">
      <c r="A2">
        <v>-17.25</v>
      </c>
      <c r="B2">
        <f>'1.15.2-a-Part 1'!J20</f>
        <v>-17.56961225191478</v>
      </c>
      <c r="D2" s="5" t="s">
        <v>46</v>
      </c>
      <c r="E2" s="5"/>
      <c r="F2" s="5"/>
    </row>
    <row r="3" spans="1:7" ht="15" thickBot="1" x14ac:dyDescent="0.35">
      <c r="A3">
        <v>-17.63</v>
      </c>
      <c r="B3">
        <f>'1.15.2-a-Part 2 (1)'!J20</f>
        <v>-15.633814982098924</v>
      </c>
    </row>
    <row r="4" spans="1:7" x14ac:dyDescent="0.3">
      <c r="A4">
        <v>-13.1</v>
      </c>
      <c r="B4">
        <f>'1.15.2-a-Part 2 (2)'!J20</f>
        <v>-17.123416246228661</v>
      </c>
      <c r="D4" s="3"/>
      <c r="E4" s="3" t="s">
        <v>44</v>
      </c>
      <c r="F4" s="3" t="s">
        <v>45</v>
      </c>
    </row>
    <row r="5" spans="1:7" x14ac:dyDescent="0.3">
      <c r="A5">
        <v>-16.98</v>
      </c>
      <c r="B5">
        <f>'1.15.2-a-Part 2 (3)'!J20</f>
        <v>-15.620709314016619</v>
      </c>
      <c r="D5" s="1" t="s">
        <v>42</v>
      </c>
      <c r="E5" s="1">
        <v>-16.565000000000001</v>
      </c>
      <c r="F5" s="1">
        <v>-16.632878275100079</v>
      </c>
    </row>
    <row r="6" spans="1:7" x14ac:dyDescent="0.3">
      <c r="A6">
        <v>-20.12</v>
      </c>
      <c r="B6">
        <f>'1.15.2-a-Part 2 (4)'!J20</f>
        <v>-15.884709932189574</v>
      </c>
      <c r="D6" s="1" t="s">
        <v>47</v>
      </c>
      <c r="E6" s="1">
        <v>6.3009900000000014</v>
      </c>
      <c r="F6" s="1">
        <v>1.0950068241198445</v>
      </c>
    </row>
    <row r="7" spans="1:7" x14ac:dyDescent="0.3">
      <c r="A7">
        <v>-14.31</v>
      </c>
      <c r="B7">
        <f>'1.15.2-a-Part 2 (5)'!J20</f>
        <v>-17.965006924151911</v>
      </c>
      <c r="D7" s="1" t="s">
        <v>11</v>
      </c>
      <c r="E7" s="1">
        <v>6</v>
      </c>
      <c r="F7" s="1">
        <v>6</v>
      </c>
    </row>
    <row r="8" spans="1:7" x14ac:dyDescent="0.3">
      <c r="D8" s="1" t="s">
        <v>17</v>
      </c>
      <c r="E8" s="1">
        <v>5</v>
      </c>
      <c r="F8" s="1">
        <v>5</v>
      </c>
    </row>
    <row r="9" spans="1:7" x14ac:dyDescent="0.3">
      <c r="D9" s="1" t="s">
        <v>20</v>
      </c>
      <c r="E9" s="1">
        <v>5.7542929059503116</v>
      </c>
      <c r="F9" s="1"/>
    </row>
    <row r="10" spans="1:7" x14ac:dyDescent="0.3">
      <c r="D10" s="1" t="s">
        <v>48</v>
      </c>
      <c r="E10" s="1">
        <v>3.8764754456530923E-2</v>
      </c>
      <c r="F10" s="1"/>
      <c r="G10" s="5" t="s">
        <v>50</v>
      </c>
    </row>
    <row r="11" spans="1:7" ht="15" thickBot="1" x14ac:dyDescent="0.35">
      <c r="D11" s="2" t="s">
        <v>49</v>
      </c>
      <c r="E11" s="2">
        <v>5.0503290576326485</v>
      </c>
      <c r="F11" s="2"/>
    </row>
    <row r="14" spans="1:7" x14ac:dyDescent="0.3">
      <c r="D14" s="5" t="s">
        <v>51</v>
      </c>
      <c r="E14" s="5"/>
      <c r="F14" s="5"/>
      <c r="G14" s="5"/>
    </row>
    <row r="15" spans="1:7" ht="15" thickBot="1" x14ac:dyDescent="0.35"/>
    <row r="16" spans="1:7" x14ac:dyDescent="0.3">
      <c r="D16" s="3"/>
      <c r="E16" s="3">
        <v>-17.25</v>
      </c>
      <c r="F16" s="3">
        <v>-17.56961225191478</v>
      </c>
    </row>
    <row r="17" spans="2:7" x14ac:dyDescent="0.3">
      <c r="D17" s="1" t="s">
        <v>42</v>
      </c>
      <c r="E17" s="1">
        <v>-16.428000000000001</v>
      </c>
      <c r="F17" s="1">
        <v>-16.445531479737138</v>
      </c>
    </row>
    <row r="18" spans="2:7" x14ac:dyDescent="0.3">
      <c r="D18" s="1" t="s">
        <v>47</v>
      </c>
      <c r="E18" s="1">
        <v>7.7354700000000207</v>
      </c>
      <c r="F18" s="1">
        <v>1.1055173671540799</v>
      </c>
    </row>
    <row r="19" spans="2:7" x14ac:dyDescent="0.3">
      <c r="D19" s="1" t="s">
        <v>11</v>
      </c>
      <c r="E19" s="1">
        <v>5</v>
      </c>
      <c r="F19" s="1">
        <v>5</v>
      </c>
    </row>
    <row r="20" spans="2:7" x14ac:dyDescent="0.3">
      <c r="D20" s="1" t="s">
        <v>52</v>
      </c>
      <c r="E20" s="1">
        <v>0</v>
      </c>
      <c r="F20" s="1"/>
    </row>
    <row r="21" spans="2:7" x14ac:dyDescent="0.3">
      <c r="D21" s="1" t="s">
        <v>17</v>
      </c>
      <c r="E21" s="1">
        <v>5</v>
      </c>
      <c r="F21" s="1"/>
    </row>
    <row r="22" spans="2:7" x14ac:dyDescent="0.3">
      <c r="D22" s="1" t="s">
        <v>23</v>
      </c>
      <c r="E22" s="1">
        <v>1.3184182050648897E-2</v>
      </c>
      <c r="F22" s="1"/>
    </row>
    <row r="23" spans="2:7" x14ac:dyDescent="0.3">
      <c r="D23" s="1" t="s">
        <v>53</v>
      </c>
      <c r="E23" s="1">
        <v>0.49499537027613283</v>
      </c>
      <c r="F23" s="1"/>
      <c r="G23" s="5" t="s">
        <v>57</v>
      </c>
    </row>
    <row r="24" spans="2:7" x14ac:dyDescent="0.3">
      <c r="D24" s="1" t="s">
        <v>54</v>
      </c>
      <c r="E24" s="1">
        <v>2.0150483733330233</v>
      </c>
      <c r="F24" s="1"/>
    </row>
    <row r="25" spans="2:7" x14ac:dyDescent="0.3">
      <c r="D25" s="1" t="s">
        <v>55</v>
      </c>
      <c r="E25" s="1">
        <v>0.98999074055226566</v>
      </c>
      <c r="F25" s="1"/>
      <c r="G25" s="5" t="s">
        <v>57</v>
      </c>
    </row>
    <row r="26" spans="2:7" ht="15" thickBot="1" x14ac:dyDescent="0.35">
      <c r="D26" s="2" t="s">
        <v>56</v>
      </c>
      <c r="E26" s="2">
        <v>2.570581835636315</v>
      </c>
      <c r="F26" s="2"/>
    </row>
    <row r="29" spans="2:7" x14ac:dyDescent="0.3">
      <c r="B29" s="5" t="s">
        <v>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B6" sqref="B6"/>
    </sheetView>
  </sheetViews>
  <sheetFormatPr defaultRowHeight="14.4" x14ac:dyDescent="0.3"/>
  <sheetData>
    <row r="1" spans="1:24" s="5" customFormat="1" x14ac:dyDescent="0.3">
      <c r="A1" s="5" t="s">
        <v>60</v>
      </c>
      <c r="I1" s="5" t="s">
        <v>59</v>
      </c>
    </row>
    <row r="3" spans="1:24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/>
      <c r="I3" s="5" t="s">
        <v>0</v>
      </c>
      <c r="J3" s="5" t="s">
        <v>1</v>
      </c>
      <c r="K3" s="5" t="s">
        <v>2</v>
      </c>
      <c r="L3" s="5" t="s">
        <v>3</v>
      </c>
      <c r="M3" s="5" t="s">
        <v>4</v>
      </c>
      <c r="N3" s="5"/>
    </row>
    <row r="4" spans="1:24" x14ac:dyDescent="0.3">
      <c r="A4">
        <v>6</v>
      </c>
      <c r="B4">
        <v>17.020131349978701</v>
      </c>
      <c r="C4">
        <v>80.590539076438404</v>
      </c>
      <c r="D4">
        <v>1371.662</v>
      </c>
      <c r="E4">
        <v>-5.2897652582159598</v>
      </c>
      <c r="F4">
        <v>64.255008043235904</v>
      </c>
      <c r="I4">
        <v>6</v>
      </c>
      <c r="J4">
        <v>25.746975016423399</v>
      </c>
      <c r="K4">
        <v>70.2325213602399</v>
      </c>
      <c r="L4">
        <v>1808.2750000000001</v>
      </c>
      <c r="M4">
        <v>15.633145539906099</v>
      </c>
      <c r="N4">
        <v>57.117452759505703</v>
      </c>
    </row>
    <row r="5" spans="1:24" x14ac:dyDescent="0.3">
      <c r="A5">
        <v>6</v>
      </c>
      <c r="B5">
        <v>21.741846051502399</v>
      </c>
      <c r="C5">
        <v>66.494129592536694</v>
      </c>
      <c r="D5">
        <v>1445.7049999999999</v>
      </c>
      <c r="E5">
        <v>-4.7230046948356801</v>
      </c>
      <c r="F5">
        <v>66.634349997500294</v>
      </c>
      <c r="I5">
        <v>6</v>
      </c>
      <c r="J5">
        <v>30.611904538013601</v>
      </c>
      <c r="K5">
        <v>61.9370897293581</v>
      </c>
      <c r="L5">
        <v>1896.0119999999999</v>
      </c>
      <c r="M5">
        <v>16.199906103286398</v>
      </c>
      <c r="N5">
        <v>58.306992363867899</v>
      </c>
    </row>
    <row r="6" spans="1:24" x14ac:dyDescent="0.3">
      <c r="A6">
        <v>6</v>
      </c>
      <c r="B6">
        <v>23.583844303281801</v>
      </c>
      <c r="C6">
        <v>62.435645369374797</v>
      </c>
      <c r="D6">
        <v>1472.473</v>
      </c>
      <c r="E6">
        <v>-4.1562441314554004</v>
      </c>
      <c r="F6">
        <v>66.634349997500294</v>
      </c>
      <c r="I6">
        <v>6</v>
      </c>
      <c r="J6">
        <v>29.287943910477399</v>
      </c>
      <c r="K6">
        <v>62.8976808791274</v>
      </c>
      <c r="L6">
        <v>1842.144</v>
      </c>
      <c r="M6">
        <v>16.766666666666701</v>
      </c>
      <c r="N6">
        <v>59.496554839069603</v>
      </c>
    </row>
    <row r="7" spans="1:24" x14ac:dyDescent="0.3">
      <c r="A7">
        <v>6</v>
      </c>
      <c r="B7">
        <v>25.824973164808601</v>
      </c>
      <c r="C7">
        <v>58.712832786766</v>
      </c>
      <c r="D7">
        <v>1516.2570000000001</v>
      </c>
      <c r="E7">
        <v>-3.5894835680751198</v>
      </c>
      <c r="F7">
        <v>66.634349997500294</v>
      </c>
      <c r="I7">
        <v>6</v>
      </c>
      <c r="J7">
        <v>29.307665768477801</v>
      </c>
      <c r="K7">
        <v>62.855355463632002</v>
      </c>
      <c r="L7">
        <v>1842.144</v>
      </c>
      <c r="M7">
        <v>17.333427230046901</v>
      </c>
      <c r="N7">
        <v>59.496554839069603</v>
      </c>
    </row>
    <row r="8" spans="1:24" x14ac:dyDescent="0.3">
      <c r="A8">
        <v>6</v>
      </c>
      <c r="B8">
        <v>22.6814027871702</v>
      </c>
      <c r="C8">
        <v>63.799746163197497</v>
      </c>
      <c r="D8">
        <v>1447.068</v>
      </c>
      <c r="E8">
        <v>-3.0227230046948401</v>
      </c>
      <c r="F8">
        <v>65.444666626830596</v>
      </c>
      <c r="I8">
        <v>6</v>
      </c>
      <c r="J8">
        <v>30.577981955352602</v>
      </c>
      <c r="K8">
        <v>60.6476820066393</v>
      </c>
      <c r="L8">
        <v>1854.4839999999999</v>
      </c>
      <c r="M8">
        <v>17.9001877934272</v>
      </c>
      <c r="N8">
        <v>59.496554839069603</v>
      </c>
    </row>
    <row r="9" spans="1:24" x14ac:dyDescent="0.3">
      <c r="A9">
        <v>6</v>
      </c>
      <c r="B9">
        <v>13.2732646706529</v>
      </c>
      <c r="C9">
        <v>89.960081820402706</v>
      </c>
      <c r="D9">
        <v>1194.0640000000001</v>
      </c>
      <c r="E9">
        <v>-2.50319248826291</v>
      </c>
      <c r="F9">
        <v>60.686121545300402</v>
      </c>
      <c r="I9">
        <v>6</v>
      </c>
      <c r="J9">
        <v>29.1993783502753</v>
      </c>
      <c r="K9">
        <v>63.115681450951499</v>
      </c>
      <c r="L9">
        <v>1842.9390000000001</v>
      </c>
      <c r="M9">
        <v>18.466948356807499</v>
      </c>
      <c r="N9">
        <v>58.306992363867899</v>
      </c>
    </row>
    <row r="10" spans="1:24" x14ac:dyDescent="0.3">
      <c r="A10">
        <v>6</v>
      </c>
      <c r="B10">
        <v>6.1767191453862402</v>
      </c>
      <c r="C10">
        <v>120.119332706737</v>
      </c>
      <c r="D10">
        <v>741.9434</v>
      </c>
      <c r="E10">
        <v>-2.2198122065727701</v>
      </c>
      <c r="F10">
        <v>59.496537529372098</v>
      </c>
      <c r="I10">
        <v>6</v>
      </c>
      <c r="J10">
        <v>31.911443545613398</v>
      </c>
      <c r="K10">
        <v>59.743091254846703</v>
      </c>
      <c r="L10">
        <v>1906.4880000000001</v>
      </c>
      <c r="M10">
        <v>19.033708920187799</v>
      </c>
      <c r="N10">
        <v>58.306992363867899</v>
      </c>
    </row>
    <row r="11" spans="1:24" x14ac:dyDescent="0.3">
      <c r="A11">
        <v>6</v>
      </c>
      <c r="B11">
        <v>0.71352432084482897</v>
      </c>
      <c r="C11">
        <v>143.543686991203</v>
      </c>
      <c r="D11">
        <v>102.42189999999999</v>
      </c>
      <c r="E11">
        <v>-2.0781220657277002</v>
      </c>
      <c r="F11">
        <v>63.065357914190997</v>
      </c>
      <c r="I11">
        <v>6</v>
      </c>
      <c r="J11">
        <v>29.224779824474801</v>
      </c>
      <c r="K11">
        <v>62.322723731754401</v>
      </c>
      <c r="L11">
        <v>1821.3679999999999</v>
      </c>
      <c r="M11">
        <v>19.600469483568101</v>
      </c>
      <c r="N11">
        <v>59.496554839069603</v>
      </c>
    </row>
    <row r="12" spans="1:24" x14ac:dyDescent="0.3">
      <c r="A12">
        <v>6</v>
      </c>
      <c r="B12">
        <v>0.71383150098153703</v>
      </c>
      <c r="C12">
        <v>143.48191643423999</v>
      </c>
      <c r="D12">
        <v>102.42189999999999</v>
      </c>
      <c r="E12">
        <v>-2.03089201877934</v>
      </c>
      <c r="F12">
        <v>63.065357914190997</v>
      </c>
      <c r="I12">
        <v>6</v>
      </c>
      <c r="J12">
        <v>29.224779824474801</v>
      </c>
      <c r="K12">
        <v>62.322723731754401</v>
      </c>
      <c r="L12">
        <v>1821.3679999999999</v>
      </c>
      <c r="M12">
        <v>20.167230046948401</v>
      </c>
      <c r="N12">
        <v>59.496554839069603</v>
      </c>
    </row>
    <row r="13" spans="1:24" x14ac:dyDescent="0.3">
      <c r="A13">
        <v>6</v>
      </c>
      <c r="B13">
        <v>1.8881126458341599</v>
      </c>
      <c r="C13">
        <v>136.984699389757</v>
      </c>
      <c r="D13">
        <v>258.64249999999998</v>
      </c>
      <c r="E13">
        <v>-1.98366197183099</v>
      </c>
      <c r="F13">
        <v>61.875734485347202</v>
      </c>
      <c r="I13">
        <v>6</v>
      </c>
      <c r="J13">
        <v>34.027786971467002</v>
      </c>
      <c r="K13">
        <v>56.067760151071802</v>
      </c>
      <c r="L13">
        <v>1907.8620000000001</v>
      </c>
      <c r="M13">
        <v>20.7339906103286</v>
      </c>
      <c r="N13">
        <v>60.686138840176397</v>
      </c>
      <c r="Q13" s="9" t="s">
        <v>61</v>
      </c>
      <c r="R13" s="9"/>
      <c r="S13" s="9"/>
      <c r="T13" s="9"/>
      <c r="U13" s="9"/>
      <c r="V13" s="9"/>
      <c r="W13" s="9"/>
      <c r="X13" s="9"/>
    </row>
    <row r="14" spans="1:24" x14ac:dyDescent="0.3">
      <c r="A14">
        <v>6</v>
      </c>
      <c r="B14">
        <v>10.0414364280052</v>
      </c>
      <c r="C14">
        <v>98.718403628051306</v>
      </c>
      <c r="D14">
        <v>991.27459999999996</v>
      </c>
      <c r="E14">
        <v>-1.60582159624413</v>
      </c>
      <c r="F14">
        <v>61.875734485347202</v>
      </c>
      <c r="I14">
        <v>6</v>
      </c>
      <c r="J14">
        <v>32.378760387789001</v>
      </c>
      <c r="K14">
        <v>57.192092712306</v>
      </c>
      <c r="L14">
        <v>1851.809</v>
      </c>
      <c r="M14">
        <v>21.3007511737089</v>
      </c>
      <c r="N14">
        <v>61.875743125657898</v>
      </c>
      <c r="Q14" s="9"/>
      <c r="R14" s="9"/>
      <c r="S14" s="9"/>
      <c r="T14" s="9"/>
      <c r="U14" s="9"/>
      <c r="V14" s="9"/>
      <c r="W14" s="9"/>
      <c r="X14" s="9"/>
    </row>
    <row r="15" spans="1:24" x14ac:dyDescent="0.3">
      <c r="Q15" s="9"/>
      <c r="R15" s="9"/>
      <c r="S15" s="9"/>
      <c r="T15" s="9"/>
      <c r="U15" s="9"/>
      <c r="V15" s="9"/>
      <c r="W15" s="9"/>
      <c r="X15" s="9"/>
    </row>
    <row r="16" spans="1:24" x14ac:dyDescent="0.3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/>
      <c r="I16" s="5" t="s">
        <v>0</v>
      </c>
      <c r="J16" s="5" t="s">
        <v>1</v>
      </c>
      <c r="K16" s="5" t="s">
        <v>2</v>
      </c>
      <c r="L16" s="5" t="s">
        <v>3</v>
      </c>
      <c r="M16" s="5" t="s">
        <v>4</v>
      </c>
      <c r="N16" s="5"/>
      <c r="Q16" s="9"/>
      <c r="R16" s="9"/>
      <c r="S16" s="9"/>
      <c r="T16" s="9"/>
      <c r="U16" s="9"/>
      <c r="V16" s="9"/>
      <c r="W16" s="9"/>
      <c r="X16" s="9"/>
    </row>
    <row r="17" spans="1:24" x14ac:dyDescent="0.3">
      <c r="A17">
        <v>6</v>
      </c>
      <c r="B17">
        <v>35.297446015462903</v>
      </c>
      <c r="C17">
        <v>42.486304552735803</v>
      </c>
      <c r="D17">
        <v>1499.6579999999999</v>
      </c>
      <c r="E17">
        <v>-4.1562441314554004</v>
      </c>
      <c r="F17">
        <v>76.152264982893598</v>
      </c>
      <c r="I17">
        <v>6</v>
      </c>
      <c r="J17">
        <v>33.507463555254503</v>
      </c>
      <c r="K17">
        <v>82.791745432527094</v>
      </c>
      <c r="L17">
        <v>2774.1410000000001</v>
      </c>
      <c r="M17">
        <v>9.9183098591549292</v>
      </c>
      <c r="N17">
        <v>42.845384384356002</v>
      </c>
      <c r="Q17" s="9"/>
      <c r="R17" s="9"/>
      <c r="S17" s="9"/>
      <c r="T17" s="9"/>
      <c r="U17" s="9"/>
      <c r="V17" s="9"/>
      <c r="W17" s="9"/>
      <c r="X17" s="9"/>
    </row>
    <row r="18" spans="1:24" x14ac:dyDescent="0.3">
      <c r="A18">
        <v>6</v>
      </c>
      <c r="B18">
        <v>33.501213105741101</v>
      </c>
      <c r="C18">
        <v>44.324485456757799</v>
      </c>
      <c r="D18">
        <v>1484.924</v>
      </c>
      <c r="E18">
        <v>-3.5894835680751198</v>
      </c>
      <c r="F18">
        <v>74.962487140464305</v>
      </c>
      <c r="I18">
        <v>6</v>
      </c>
      <c r="J18">
        <v>32.117979278412001</v>
      </c>
      <c r="K18">
        <v>86.252024457601806</v>
      </c>
      <c r="L18">
        <v>2770.241</v>
      </c>
      <c r="M18">
        <v>10.4850704225352</v>
      </c>
      <c r="N18">
        <v>42.845384384356002</v>
      </c>
      <c r="Q18" s="9"/>
      <c r="R18" s="9"/>
      <c r="S18" s="9"/>
      <c r="T18" s="9"/>
      <c r="U18" s="9"/>
      <c r="V18" s="9"/>
      <c r="W18" s="9"/>
      <c r="X18" s="9"/>
    </row>
    <row r="19" spans="1:24" x14ac:dyDescent="0.3">
      <c r="A19">
        <v>6</v>
      </c>
      <c r="B19">
        <v>33.832810651945103</v>
      </c>
      <c r="C19">
        <v>44.011380909714099</v>
      </c>
      <c r="D19">
        <v>1489.029</v>
      </c>
      <c r="E19">
        <v>-3.0227230046948401</v>
      </c>
      <c r="F19">
        <v>76.152264982893598</v>
      </c>
      <c r="I19">
        <v>6</v>
      </c>
      <c r="J19">
        <v>31.993685176883101</v>
      </c>
      <c r="K19">
        <v>83.851344066664794</v>
      </c>
      <c r="L19">
        <v>2682.7139999999999</v>
      </c>
      <c r="M19">
        <v>11.051830985915499</v>
      </c>
      <c r="N19">
        <v>44.034486364031999</v>
      </c>
      <c r="Q19" s="9"/>
      <c r="R19" s="9"/>
      <c r="S19" s="9"/>
      <c r="T19" s="9"/>
      <c r="U19" s="9"/>
      <c r="V19" s="9"/>
      <c r="W19" s="9"/>
      <c r="X19" s="9"/>
    </row>
    <row r="20" spans="1:24" x14ac:dyDescent="0.3">
      <c r="A20">
        <v>6</v>
      </c>
      <c r="B20">
        <v>35.403397330780102</v>
      </c>
      <c r="C20">
        <v>43.462791150249203</v>
      </c>
      <c r="D20">
        <v>1538.73</v>
      </c>
      <c r="E20">
        <v>-2.4559624413145502</v>
      </c>
      <c r="F20">
        <v>74.962487140464305</v>
      </c>
      <c r="I20">
        <v>6</v>
      </c>
      <c r="J20">
        <v>31.8866244722361</v>
      </c>
      <c r="K20">
        <v>80.347980585113802</v>
      </c>
      <c r="L20">
        <v>2562.0259999999998</v>
      </c>
      <c r="M20">
        <v>11.6185915492958</v>
      </c>
      <c r="N20">
        <v>45.223641450656203</v>
      </c>
    </row>
    <row r="21" spans="1:24" x14ac:dyDescent="0.3">
      <c r="A21">
        <v>6</v>
      </c>
      <c r="B21">
        <v>35.292333509967797</v>
      </c>
      <c r="C21">
        <v>43.599567134386199</v>
      </c>
      <c r="D21">
        <v>1538.73</v>
      </c>
      <c r="E21">
        <v>-1.8892018779342701</v>
      </c>
      <c r="F21">
        <v>74.962487140464305</v>
      </c>
      <c r="I21">
        <v>6</v>
      </c>
      <c r="J21">
        <v>27.528299046116899</v>
      </c>
      <c r="K21">
        <v>89.010519748101501</v>
      </c>
      <c r="L21">
        <v>2450.308</v>
      </c>
      <c r="M21">
        <v>12.1853521126761</v>
      </c>
      <c r="N21">
        <v>45.223641450656203</v>
      </c>
    </row>
    <row r="22" spans="1:24" x14ac:dyDescent="0.3">
      <c r="A22">
        <v>6</v>
      </c>
      <c r="B22">
        <v>31.7041895924953</v>
      </c>
      <c r="C22">
        <v>47.080342486090601</v>
      </c>
      <c r="D22">
        <v>1492.644</v>
      </c>
      <c r="E22">
        <v>-1.3224413145539899</v>
      </c>
      <c r="F22">
        <v>72.582964268763405</v>
      </c>
      <c r="I22">
        <v>6</v>
      </c>
      <c r="J22">
        <v>30.523991526095099</v>
      </c>
      <c r="K22">
        <v>81.175928069338099</v>
      </c>
      <c r="L22">
        <v>2477.8130000000001</v>
      </c>
      <c r="M22">
        <v>12.752112676056299</v>
      </c>
      <c r="N22">
        <v>46.412845562229698</v>
      </c>
    </row>
    <row r="23" spans="1:24" x14ac:dyDescent="0.3">
      <c r="A23">
        <v>6</v>
      </c>
      <c r="B23">
        <v>30.330558033011599</v>
      </c>
      <c r="C23">
        <v>49.2713748658133</v>
      </c>
      <c r="D23">
        <v>1494.4280000000001</v>
      </c>
      <c r="E23">
        <v>-0.75568075117370903</v>
      </c>
      <c r="F23">
        <v>72.582929922421997</v>
      </c>
      <c r="I23">
        <v>6</v>
      </c>
      <c r="J23">
        <v>34.176792528513602</v>
      </c>
      <c r="K23">
        <v>74.349811820631302</v>
      </c>
      <c r="L23">
        <v>2541.038</v>
      </c>
      <c r="M23">
        <v>13.3188732394366</v>
      </c>
      <c r="N23">
        <v>47.602095024502198</v>
      </c>
    </row>
    <row r="24" spans="1:24" x14ac:dyDescent="0.3">
      <c r="A24">
        <v>6</v>
      </c>
      <c r="B24">
        <v>29.0760694799026</v>
      </c>
      <c r="C24">
        <v>51.887586341159803</v>
      </c>
      <c r="D24">
        <v>1508.6869999999999</v>
      </c>
      <c r="E24">
        <v>-0.18892018779342701</v>
      </c>
      <c r="F24">
        <v>70.203454466746507</v>
      </c>
      <c r="I24">
        <v>6</v>
      </c>
      <c r="J24">
        <v>33.959715418081402</v>
      </c>
      <c r="K24">
        <v>71.691636070731093</v>
      </c>
      <c r="L24">
        <v>2434.627</v>
      </c>
      <c r="M24">
        <v>13.8856338028169</v>
      </c>
      <c r="N24">
        <v>48.7913865213173</v>
      </c>
    </row>
    <row r="25" spans="1:24" x14ac:dyDescent="0.3">
      <c r="A25">
        <v>6</v>
      </c>
      <c r="B25">
        <v>28.943926248275201</v>
      </c>
      <c r="C25">
        <v>53.488050580928103</v>
      </c>
      <c r="D25">
        <v>1548.154</v>
      </c>
      <c r="E25">
        <v>0.37784037558685402</v>
      </c>
      <c r="F25">
        <v>69.013736068654694</v>
      </c>
      <c r="I25">
        <v>6</v>
      </c>
      <c r="J25">
        <v>33.908839439927</v>
      </c>
      <c r="K25">
        <v>70.789270236106702</v>
      </c>
      <c r="L25">
        <v>2400.3820000000001</v>
      </c>
      <c r="M25">
        <v>14.452394366197201</v>
      </c>
      <c r="N25">
        <v>48.7913865213173</v>
      </c>
    </row>
    <row r="26" spans="1:24" x14ac:dyDescent="0.3">
      <c r="A26">
        <v>6</v>
      </c>
      <c r="B26">
        <v>27.909381913510298</v>
      </c>
      <c r="C26">
        <v>54.624721921653503</v>
      </c>
      <c r="D26">
        <v>1524.5419999999999</v>
      </c>
      <c r="E26">
        <v>0.94460093896713604</v>
      </c>
      <c r="F26">
        <v>69.013736068654694</v>
      </c>
      <c r="I26">
        <v>6</v>
      </c>
      <c r="J26">
        <v>34.022673310837497</v>
      </c>
      <c r="K26">
        <v>69.636307958646995</v>
      </c>
      <c r="L26">
        <v>2369.2130000000002</v>
      </c>
      <c r="M26">
        <v>15.0191549295775</v>
      </c>
      <c r="N26">
        <v>49.980717052038202</v>
      </c>
    </row>
    <row r="27" spans="1:24" x14ac:dyDescent="0.3">
      <c r="A27">
        <v>6</v>
      </c>
      <c r="B27">
        <v>27.9099050506893</v>
      </c>
      <c r="C27">
        <v>55.6615262198222</v>
      </c>
      <c r="D27">
        <v>1553.508</v>
      </c>
      <c r="E27">
        <v>1.5113615023474201</v>
      </c>
      <c r="F27">
        <v>67.824031461243905</v>
      </c>
      <c r="I27">
        <v>6</v>
      </c>
      <c r="J27">
        <v>34.288973130259599</v>
      </c>
      <c r="K27">
        <v>68.209794916784304</v>
      </c>
      <c r="L27">
        <v>2338.8440000000001</v>
      </c>
      <c r="M27">
        <v>15.5859154929577</v>
      </c>
      <c r="N27">
        <v>51.1700838949059</v>
      </c>
    </row>
    <row r="29" spans="1:24" x14ac:dyDescent="0.3">
      <c r="A29" s="5" t="s">
        <v>0</v>
      </c>
      <c r="B29" s="5" t="s">
        <v>1</v>
      </c>
      <c r="C29" s="5" t="s">
        <v>2</v>
      </c>
      <c r="D29" s="5" t="s">
        <v>3</v>
      </c>
      <c r="E29" s="5" t="s">
        <v>4</v>
      </c>
      <c r="F29" s="5"/>
      <c r="I29" s="5" t="s">
        <v>0</v>
      </c>
      <c r="J29" s="5" t="s">
        <v>1</v>
      </c>
      <c r="K29" s="5" t="s">
        <v>2</v>
      </c>
      <c r="L29" s="5" t="s">
        <v>3</v>
      </c>
      <c r="M29" s="5" t="s">
        <v>4</v>
      </c>
      <c r="N29" s="5"/>
    </row>
    <row r="30" spans="1:24" x14ac:dyDescent="0.3">
      <c r="A30">
        <v>6</v>
      </c>
      <c r="B30">
        <v>50.5489850335046</v>
      </c>
      <c r="C30">
        <v>32.134111638047301</v>
      </c>
      <c r="D30">
        <v>1624.347</v>
      </c>
      <c r="E30">
        <v>-4.2507042253521101</v>
      </c>
      <c r="F30">
        <v>79.721692494900495</v>
      </c>
      <c r="I30">
        <v>6</v>
      </c>
      <c r="J30">
        <v>24.9512133658239</v>
      </c>
      <c r="K30">
        <v>80.778352771461599</v>
      </c>
      <c r="L30">
        <v>2015.518</v>
      </c>
      <c r="M30">
        <v>9.4932394366197208</v>
      </c>
      <c r="N30">
        <v>52.359484575385203</v>
      </c>
    </row>
    <row r="31" spans="1:24" x14ac:dyDescent="0.3">
      <c r="A31">
        <v>6</v>
      </c>
      <c r="B31">
        <v>44.412869211454698</v>
      </c>
      <c r="C31">
        <v>34.407372845823197</v>
      </c>
      <c r="D31">
        <v>1528.13</v>
      </c>
      <c r="E31">
        <v>-3.68394366197183</v>
      </c>
      <c r="F31">
        <v>79.721692494900495</v>
      </c>
      <c r="I31">
        <v>6</v>
      </c>
      <c r="J31">
        <v>29.218836446607799</v>
      </c>
      <c r="K31">
        <v>71.767270523046193</v>
      </c>
      <c r="L31">
        <v>2096.9560000000001</v>
      </c>
      <c r="M31">
        <v>10.06</v>
      </c>
      <c r="N31">
        <v>52.359484575385203</v>
      </c>
    </row>
    <row r="32" spans="1:24" x14ac:dyDescent="0.3">
      <c r="A32">
        <v>6</v>
      </c>
      <c r="B32">
        <v>50.2138868252799</v>
      </c>
      <c r="C32">
        <v>31.261377300045101</v>
      </c>
      <c r="D32">
        <v>1569.7550000000001</v>
      </c>
      <c r="E32">
        <v>-3.1171830985915499</v>
      </c>
      <c r="F32">
        <v>80.911508689490603</v>
      </c>
      <c r="I32">
        <v>6</v>
      </c>
      <c r="J32">
        <v>32.363023818586498</v>
      </c>
      <c r="K32">
        <v>64.080571172573201</v>
      </c>
      <c r="L32">
        <v>2073.8409999999999</v>
      </c>
      <c r="M32">
        <v>10.6267605633803</v>
      </c>
      <c r="N32">
        <v>55.927868053768798</v>
      </c>
    </row>
    <row r="33" spans="1:14" x14ac:dyDescent="0.3">
      <c r="A33">
        <v>6</v>
      </c>
      <c r="B33">
        <v>44.061830042409198</v>
      </c>
      <c r="C33">
        <v>34.336062520180498</v>
      </c>
      <c r="D33">
        <v>1512.91</v>
      </c>
      <c r="E33">
        <v>-2.5504225352112702</v>
      </c>
      <c r="F33">
        <v>82.101333442155706</v>
      </c>
      <c r="I33">
        <v>6</v>
      </c>
      <c r="J33">
        <v>32.206515324141101</v>
      </c>
      <c r="K33">
        <v>62.132188446969899</v>
      </c>
      <c r="L33">
        <v>2001.0609999999999</v>
      </c>
      <c r="M33">
        <v>11.193521126760601</v>
      </c>
      <c r="N33">
        <v>57.117383394882403</v>
      </c>
    </row>
    <row r="34" spans="1:14" x14ac:dyDescent="0.3">
      <c r="A34">
        <v>6</v>
      </c>
      <c r="B34">
        <v>47.201526488542498</v>
      </c>
      <c r="C34">
        <v>32.693177722433397</v>
      </c>
      <c r="D34">
        <v>1543.1679999999999</v>
      </c>
      <c r="E34">
        <v>-1.98366197183099</v>
      </c>
      <c r="F34">
        <v>82.101333442155706</v>
      </c>
      <c r="I34">
        <v>6</v>
      </c>
      <c r="J34">
        <v>35.918759360966803</v>
      </c>
      <c r="K34">
        <v>55.974434813278897</v>
      </c>
      <c r="L34">
        <v>2010.5319999999999</v>
      </c>
      <c r="M34">
        <v>11.7602816901408</v>
      </c>
      <c r="N34">
        <v>59.496485600343497</v>
      </c>
    </row>
    <row r="35" spans="1:14" x14ac:dyDescent="0.3">
      <c r="A35">
        <v>6</v>
      </c>
      <c r="B35">
        <v>47.241705936819599</v>
      </c>
      <c r="C35">
        <v>32.665371913619701</v>
      </c>
      <c r="D35">
        <v>1543.1679999999999</v>
      </c>
      <c r="E35">
        <v>-1.4169014084506999</v>
      </c>
      <c r="F35">
        <v>82.101333442155706</v>
      </c>
      <c r="I35">
        <v>6</v>
      </c>
      <c r="J35">
        <v>35.985995661074298</v>
      </c>
      <c r="K35">
        <v>53.477237842552199</v>
      </c>
      <c r="L35">
        <v>1924.432</v>
      </c>
      <c r="M35">
        <v>12.3270422535211</v>
      </c>
      <c r="N35">
        <v>61.875674003243901</v>
      </c>
    </row>
    <row r="36" spans="1:14" x14ac:dyDescent="0.3">
      <c r="A36">
        <v>6</v>
      </c>
      <c r="B36">
        <v>41.288637094936803</v>
      </c>
      <c r="C36">
        <v>35.619643391478597</v>
      </c>
      <c r="D36">
        <v>1470.6869999999999</v>
      </c>
      <c r="E36">
        <v>-0.85014084507042298</v>
      </c>
      <c r="F36">
        <v>82.101333442155706</v>
      </c>
      <c r="I36">
        <v>6</v>
      </c>
      <c r="J36">
        <v>37.768659018642801</v>
      </c>
      <c r="K36">
        <v>49.748854676222301</v>
      </c>
      <c r="L36">
        <v>1878.9480000000001</v>
      </c>
      <c r="M36">
        <v>12.893802816901401</v>
      </c>
      <c r="N36">
        <v>63.065297480122503</v>
      </c>
    </row>
    <row r="37" spans="1:14" x14ac:dyDescent="0.3">
      <c r="A37">
        <v>6</v>
      </c>
      <c r="B37">
        <v>43.990578990246</v>
      </c>
      <c r="C37">
        <v>33.591860415428499</v>
      </c>
      <c r="D37">
        <v>1477.7249999999999</v>
      </c>
      <c r="E37">
        <v>-0.28338028169014101</v>
      </c>
      <c r="F37">
        <v>83.291166386136297</v>
      </c>
      <c r="I37">
        <v>6</v>
      </c>
      <c r="J37">
        <v>37.833503886910997</v>
      </c>
      <c r="K37">
        <v>49.175951110209702</v>
      </c>
      <c r="L37">
        <v>1860.499</v>
      </c>
      <c r="M37">
        <v>13.4605633802817</v>
      </c>
      <c r="N37">
        <v>64.254939028602905</v>
      </c>
    </row>
    <row r="38" spans="1:14" x14ac:dyDescent="0.3">
      <c r="A38">
        <v>6</v>
      </c>
      <c r="B38">
        <v>47.028199380172701</v>
      </c>
      <c r="C38">
        <v>31.567269947605201</v>
      </c>
      <c r="D38">
        <v>1484.5519999999999</v>
      </c>
      <c r="E38">
        <v>0.28338028169014101</v>
      </c>
      <c r="F38">
        <v>84.481007175332195</v>
      </c>
      <c r="I38">
        <v>6</v>
      </c>
      <c r="J38">
        <v>39.877790469923902</v>
      </c>
      <c r="K38">
        <v>46.097888569462597</v>
      </c>
      <c r="L38">
        <v>1838.2819999999999</v>
      </c>
      <c r="M38">
        <v>14.027323943661999</v>
      </c>
      <c r="N38">
        <v>65.444735590639397</v>
      </c>
    </row>
    <row r="39" spans="1:14" x14ac:dyDescent="0.3">
      <c r="A39">
        <v>6</v>
      </c>
      <c r="B39">
        <v>54.123926204392703</v>
      </c>
      <c r="C39">
        <v>28.2991611330146</v>
      </c>
      <c r="D39">
        <v>1531.662</v>
      </c>
      <c r="E39">
        <v>0.85014084507042298</v>
      </c>
      <c r="F39">
        <v>85.670855482868305</v>
      </c>
      <c r="I39">
        <v>6</v>
      </c>
      <c r="J39">
        <v>37.619550501631998</v>
      </c>
      <c r="K39">
        <v>47.976614977626802</v>
      </c>
      <c r="L39">
        <v>1804.8589999999999</v>
      </c>
      <c r="M39">
        <v>14.5940845070423</v>
      </c>
      <c r="N39">
        <v>65.444735590639397</v>
      </c>
    </row>
    <row r="40" spans="1:14" x14ac:dyDescent="0.3">
      <c r="A40">
        <v>6</v>
      </c>
      <c r="B40">
        <v>44.465935970445003</v>
      </c>
      <c r="C40">
        <v>32.091675781487197</v>
      </c>
      <c r="D40">
        <v>1426.9860000000001</v>
      </c>
      <c r="E40">
        <v>1.4169014084506999</v>
      </c>
      <c r="F40">
        <v>85.670855482868305</v>
      </c>
      <c r="I40">
        <v>6</v>
      </c>
      <c r="J40">
        <v>42.220392473241702</v>
      </c>
      <c r="K40">
        <v>44.3317839503136</v>
      </c>
      <c r="L40">
        <v>1871.7049999999999</v>
      </c>
      <c r="M40">
        <v>15.1608450704225</v>
      </c>
      <c r="N40">
        <v>65.444735590639397</v>
      </c>
    </row>
  </sheetData>
  <mergeCells count="1">
    <mergeCell ref="Q13:X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1.15.1</vt:lpstr>
      <vt:lpstr>1.15.2-a-Part 1</vt:lpstr>
      <vt:lpstr>1.15.2-a-Part 2 (1)</vt:lpstr>
      <vt:lpstr>1.15.2-a-Part 2 (2)</vt:lpstr>
      <vt:lpstr>1.15.2-a-Part 2 (3)</vt:lpstr>
      <vt:lpstr>1.15.2-a-Part 2 (4)</vt:lpstr>
      <vt:lpstr>1.15.2-a-Part 2 (5)</vt:lpstr>
      <vt:lpstr>1.15.2-b-Hypothesis test</vt:lpstr>
      <vt:lpstr>1.15.2-c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Somdut</dc:creator>
  <cp:lastModifiedBy>Roy, Somdut</cp:lastModifiedBy>
  <dcterms:created xsi:type="dcterms:W3CDTF">2020-09-21T16:38:27Z</dcterms:created>
  <dcterms:modified xsi:type="dcterms:W3CDTF">2020-09-21T19:43:30Z</dcterms:modified>
</cp:coreProperties>
</file>