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showInkAnnotation="0"/>
  <mc:AlternateContent xmlns:mc="http://schemas.openxmlformats.org/markup-compatibility/2006">
    <mc:Choice Requires="x15">
      <x15ac:absPath xmlns:x15ac="http://schemas.microsoft.com/office/spreadsheetml/2010/11/ac" url="D:\ShareCache\刘新儒(数学与统计学院)\Teaching\学科竞赛\数学建模\数模管理\2025\研究生数学建模竞赛\湖南省研究生数学建模竞赛\命题\原始数据_处理后\"/>
    </mc:Choice>
  </mc:AlternateContent>
  <xr:revisionPtr revIDLastSave="0" documentId="13_ncr:1_{7E951D73-DE2C-4BD4-B81B-0381AAADA8DC}" xr6:coauthVersionLast="47" xr6:coauthVersionMax="47" xr10:uidLastSave="{00000000-0000-0000-0000-000000000000}"/>
  <bookViews>
    <workbookView xWindow="-96" yWindow="-96" windowWidth="23232" windowHeight="13872" activeTab="4" xr2:uid="{00000000-000D-0000-FFFF-FFFF00000000}"/>
  </bookViews>
  <sheets>
    <sheet name="过检率积分" sheetId="1" r:id="rId1"/>
    <sheet name="绩效积分 " sheetId="4" r:id="rId2"/>
    <sheet name="平均值" sheetId="3" r:id="rId3"/>
    <sheet name="开机员汇总" sheetId="5" r:id="rId4"/>
    <sheet name="基础岗位汇总" sheetId="6" r:id="rId5"/>
  </sheets>
  <definedNames>
    <definedName name="_xlnm._FilterDatabase" localSheetId="0" hidden="1">过检率积分!$A$1:$K$127</definedName>
    <definedName name="_xlnm._FilterDatabase" localSheetId="4" hidden="1">基础岗位汇总!$A$1:$H$127</definedName>
    <definedName name="_xlnm._FilterDatabase" localSheetId="1" hidden="1">'绩效积分 '!$A$1:$K$127</definedName>
    <definedName name="_xlnm._FilterDatabase" localSheetId="3" hidden="1">开机员汇总!$A$1:$H$127</definedName>
    <definedName name="_xlnm._FilterDatabase" localSheetId="2" hidden="1">平均值!$A$1:$S$187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6" i="3" l="1"/>
  <c r="S6" i="3"/>
  <c r="B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R187" i="3"/>
  <c r="Q187" i="3"/>
  <c r="S187" i="3" s="1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S133" i="3" s="1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S115" i="3" s="1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S60" i="3" s="1"/>
  <c r="R59" i="3"/>
  <c r="Q59" i="3"/>
  <c r="R58" i="3"/>
  <c r="Q58" i="3"/>
  <c r="R57" i="3"/>
  <c r="Q57" i="3"/>
  <c r="R56" i="3"/>
  <c r="Q56" i="3"/>
  <c r="R55" i="3"/>
  <c r="Q55" i="3"/>
  <c r="R54" i="3"/>
  <c r="Q54" i="3"/>
  <c r="S54" i="3" s="1"/>
  <c r="R53" i="3"/>
  <c r="Q53" i="3"/>
  <c r="R52" i="3"/>
  <c r="Q52" i="3"/>
  <c r="R51" i="3"/>
  <c r="Q51" i="3"/>
  <c r="R50" i="3"/>
  <c r="Q50" i="3"/>
  <c r="R49" i="3"/>
  <c r="Q49" i="3"/>
  <c r="R48" i="3"/>
  <c r="Q48" i="3"/>
  <c r="S48" i="3" s="1"/>
  <c r="R47" i="3"/>
  <c r="Q47" i="3"/>
  <c r="R46" i="3"/>
  <c r="Q46" i="3"/>
  <c r="R45" i="3"/>
  <c r="Q45" i="3"/>
  <c r="R44" i="3"/>
  <c r="Q44" i="3"/>
  <c r="R43" i="3"/>
  <c r="Q43" i="3"/>
  <c r="R42" i="3"/>
  <c r="Q42" i="3"/>
  <c r="S42" i="3" s="1"/>
  <c r="R41" i="3"/>
  <c r="Q41" i="3"/>
  <c r="R40" i="3"/>
  <c r="Q40" i="3"/>
  <c r="R39" i="3"/>
  <c r="Q39" i="3"/>
  <c r="R38" i="3"/>
  <c r="Q38" i="3"/>
  <c r="R37" i="3"/>
  <c r="Q37" i="3"/>
  <c r="R36" i="3"/>
  <c r="Q36" i="3"/>
  <c r="S36" i="3" s="1"/>
  <c r="R35" i="3"/>
  <c r="Q35" i="3"/>
  <c r="R34" i="3"/>
  <c r="Q34" i="3"/>
  <c r="R33" i="3"/>
  <c r="Q33" i="3"/>
  <c r="R32" i="3"/>
  <c r="Q32" i="3"/>
  <c r="R31" i="3"/>
  <c r="Q31" i="3"/>
  <c r="R30" i="3"/>
  <c r="Q30" i="3"/>
  <c r="S30" i="3" s="1"/>
  <c r="R29" i="3"/>
  <c r="Q29" i="3"/>
  <c r="S28" i="3"/>
  <c r="R27" i="3"/>
  <c r="Q27" i="3"/>
  <c r="R26" i="3"/>
  <c r="Q26" i="3"/>
  <c r="R25" i="3"/>
  <c r="Q25" i="3"/>
  <c r="R24" i="3"/>
  <c r="Q24" i="3"/>
  <c r="S24" i="3" s="1"/>
  <c r="R23" i="3"/>
  <c r="Q23" i="3"/>
  <c r="S22" i="3"/>
  <c r="R21" i="3"/>
  <c r="Q21" i="3"/>
  <c r="R20" i="3"/>
  <c r="Q20" i="3"/>
  <c r="R19" i="3"/>
  <c r="Q19" i="3"/>
  <c r="R18" i="3"/>
  <c r="Q18" i="3"/>
  <c r="S18" i="3" s="1"/>
  <c r="R17" i="3"/>
  <c r="Q17" i="3"/>
  <c r="R16" i="3"/>
  <c r="Q16" i="3"/>
  <c r="S16" i="3" s="1"/>
  <c r="R15" i="3"/>
  <c r="Q15" i="3"/>
  <c r="R14" i="3"/>
  <c r="Q14" i="3"/>
  <c r="R13" i="3"/>
  <c r="Q13" i="3"/>
  <c r="R12" i="3"/>
  <c r="Q12" i="3"/>
  <c r="S12" i="3" s="1"/>
  <c r="R11" i="3"/>
  <c r="Q11" i="3"/>
  <c r="S11" i="3" s="1"/>
  <c r="R10" i="3"/>
  <c r="Q10" i="3"/>
  <c r="R9" i="3"/>
  <c r="Q9" i="3"/>
  <c r="R8" i="3"/>
  <c r="Q8" i="3"/>
  <c r="R7" i="3"/>
  <c r="Q7" i="3"/>
  <c r="R6" i="3"/>
  <c r="G50" i="6" l="1"/>
  <c r="G78" i="5"/>
  <c r="S8" i="3"/>
  <c r="S14" i="3"/>
  <c r="S20" i="3"/>
  <c r="S39" i="3"/>
  <c r="S51" i="3"/>
  <c r="S63" i="3"/>
  <c r="S75" i="3"/>
  <c r="S87" i="3"/>
  <c r="S111" i="3"/>
  <c r="S123" i="3"/>
  <c r="S135" i="3"/>
  <c r="S147" i="3"/>
  <c r="S159" i="3"/>
  <c r="S171" i="3"/>
  <c r="S183" i="3"/>
  <c r="S9" i="3"/>
  <c r="S15" i="3"/>
  <c r="S21" i="3"/>
  <c r="S34" i="3"/>
  <c r="S40" i="3"/>
  <c r="S46" i="3"/>
  <c r="S52" i="3"/>
  <c r="S58" i="3"/>
  <c r="S64" i="3"/>
  <c r="S70" i="3"/>
  <c r="S76" i="3"/>
  <c r="S82" i="3"/>
  <c r="S88" i="3"/>
  <c r="S94" i="3"/>
  <c r="S100" i="3"/>
  <c r="S106" i="3"/>
  <c r="S112" i="3"/>
  <c r="S118" i="3"/>
  <c r="S124" i="3"/>
  <c r="S130" i="3"/>
  <c r="S136" i="3"/>
  <c r="S142" i="3"/>
  <c r="S148" i="3"/>
  <c r="S154" i="3"/>
  <c r="S160" i="3"/>
  <c r="S166" i="3"/>
  <c r="S172" i="3"/>
  <c r="S178" i="3"/>
  <c r="S184" i="3"/>
  <c r="S17" i="3"/>
  <c r="S67" i="3"/>
  <c r="S37" i="3"/>
  <c r="S97" i="3"/>
  <c r="S32" i="3"/>
  <c r="S38" i="3"/>
  <c r="S44" i="3"/>
  <c r="S50" i="3"/>
  <c r="S56" i="3"/>
  <c r="S62" i="3"/>
  <c r="S68" i="3"/>
  <c r="S74" i="3"/>
  <c r="S80" i="3"/>
  <c r="S86" i="3"/>
  <c r="S92" i="3"/>
  <c r="S98" i="3"/>
  <c r="S104" i="3"/>
  <c r="S110" i="3"/>
  <c r="S116" i="3"/>
  <c r="S122" i="3"/>
  <c r="S128" i="3"/>
  <c r="S134" i="3"/>
  <c r="S140" i="3"/>
  <c r="S146" i="3"/>
  <c r="S152" i="3"/>
  <c r="S158" i="3"/>
  <c r="S164" i="3"/>
  <c r="S170" i="3"/>
  <c r="S176" i="3"/>
  <c r="S182" i="3"/>
  <c r="S163" i="3"/>
  <c r="S145" i="3"/>
  <c r="S23" i="3"/>
  <c r="S19" i="3"/>
  <c r="S157" i="3"/>
  <c r="S105" i="3"/>
  <c r="S117" i="3"/>
  <c r="S129" i="3"/>
  <c r="S153" i="3"/>
  <c r="S165" i="3"/>
  <c r="S29" i="3"/>
  <c r="S41" i="3"/>
  <c r="S53" i="3"/>
  <c r="S65" i="3"/>
  <c r="S77" i="3"/>
  <c r="S89" i="3"/>
  <c r="S101" i="3"/>
  <c r="S113" i="3"/>
  <c r="S125" i="3"/>
  <c r="S137" i="3"/>
  <c r="S149" i="3"/>
  <c r="S161" i="3"/>
  <c r="S173" i="3"/>
  <c r="S185" i="3"/>
  <c r="S10" i="3"/>
  <c r="S31" i="3"/>
  <c r="S79" i="3"/>
  <c r="S91" i="3"/>
  <c r="S127" i="3"/>
  <c r="S139" i="3"/>
  <c r="S7" i="3"/>
  <c r="S13" i="3"/>
  <c r="S49" i="3"/>
  <c r="S61" i="3"/>
  <c r="S109" i="3"/>
  <c r="S99" i="3"/>
  <c r="S93" i="3"/>
  <c r="S141" i="3"/>
  <c r="S177" i="3"/>
  <c r="S26" i="3"/>
  <c r="S81" i="3"/>
  <c r="S35" i="3"/>
  <c r="S47" i="3"/>
  <c r="S59" i="3"/>
  <c r="S71" i="3"/>
  <c r="S83" i="3"/>
  <c r="S95" i="3"/>
  <c r="S107" i="3"/>
  <c r="S119" i="3"/>
  <c r="S131" i="3"/>
  <c r="S143" i="3"/>
  <c r="S155" i="3"/>
  <c r="S167" i="3"/>
  <c r="S179" i="3"/>
  <c r="S33" i="3"/>
  <c r="S66" i="3"/>
  <c r="S72" i="3"/>
  <c r="S78" i="3"/>
  <c r="S84" i="3"/>
  <c r="S90" i="3"/>
  <c r="S96" i="3"/>
  <c r="S102" i="3"/>
  <c r="S108" i="3"/>
  <c r="S114" i="3"/>
  <c r="S120" i="3"/>
  <c r="S126" i="3"/>
  <c r="S132" i="3"/>
  <c r="S138" i="3"/>
  <c r="S144" i="3"/>
  <c r="S150" i="3"/>
  <c r="S156" i="3"/>
  <c r="S162" i="3"/>
  <c r="S168" i="3"/>
  <c r="S174" i="3"/>
  <c r="S180" i="3"/>
  <c r="S186" i="3"/>
  <c r="S57" i="3"/>
  <c r="S45" i="3"/>
  <c r="S43" i="3"/>
  <c r="S55" i="3"/>
  <c r="S103" i="3"/>
  <c r="S151" i="3"/>
  <c r="S175" i="3"/>
  <c r="S69" i="3"/>
  <c r="S27" i="3"/>
  <c r="S25" i="3"/>
  <c r="S73" i="3"/>
  <c r="S85" i="3"/>
  <c r="S121" i="3"/>
  <c r="S169" i="3"/>
  <c r="S181" i="3"/>
</calcChain>
</file>

<file path=xl/sharedStrings.xml><?xml version="1.0" encoding="utf-8"?>
<sst xmlns="http://schemas.openxmlformats.org/spreadsheetml/2006/main" count="2151" uniqueCount="213">
  <si>
    <t>姓名</t>
  </si>
  <si>
    <t>1月过检率分数</t>
  </si>
  <si>
    <t>2月过检率分数</t>
  </si>
  <si>
    <t>3月过检率分数</t>
  </si>
  <si>
    <t>4月过检率分数</t>
  </si>
  <si>
    <t>1月绩效分数</t>
  </si>
  <si>
    <t>2月绩效分数</t>
  </si>
  <si>
    <t>3月绩效分数</t>
  </si>
  <si>
    <t>4月绩效分数</t>
  </si>
  <si>
    <t>过检率平均值</t>
  </si>
  <si>
    <t>绩效分数平均值</t>
  </si>
  <si>
    <t>初始金额</t>
  </si>
  <si>
    <t>合计</t>
  </si>
  <si>
    <t>二次分配调整原因</t>
  </si>
  <si>
    <t>二次分配金额</t>
  </si>
  <si>
    <t>A</t>
  </si>
  <si>
    <t>B</t>
  </si>
  <si>
    <t>C</t>
  </si>
  <si>
    <t>D</t>
  </si>
  <si>
    <t>E</t>
  </si>
  <si>
    <t>1-4月旅检某大队绩效奖金分配方案第一档</t>
  </si>
  <si>
    <t>1-4月旅检某大队绩效奖金分配方案第二档</t>
  </si>
  <si>
    <t>1-4月旅检某大队绩效奖金分配方案第三档</t>
  </si>
  <si>
    <t>1-4月旅检某大队绩效奖金分配方案第四档</t>
  </si>
  <si>
    <t>1-4月旅检某大队绩效奖金分配方案第五档</t>
  </si>
  <si>
    <t>档次</t>
    <phoneticPr fontId="11" type="noConversion"/>
  </si>
  <si>
    <t>P90879</t>
  </si>
  <si>
    <t>P58626</t>
  </si>
  <si>
    <t>P23810</t>
  </si>
  <si>
    <t>P26412</t>
  </si>
  <si>
    <t>P25965</t>
  </si>
  <si>
    <t>P42188</t>
  </si>
  <si>
    <t>P98382</t>
  </si>
  <si>
    <t>P17373</t>
  </si>
  <si>
    <t>P95800</t>
  </si>
  <si>
    <t>P12624</t>
  </si>
  <si>
    <t>P19442</t>
  </si>
  <si>
    <t>P94494</t>
  </si>
  <si>
    <t>P41579</t>
  </si>
  <si>
    <t>P14588</t>
  </si>
  <si>
    <t>P60702</t>
  </si>
  <si>
    <t>P63010</t>
  </si>
  <si>
    <t>P57093</t>
  </si>
  <si>
    <t>P74612</t>
  </si>
  <si>
    <t>P22044</t>
  </si>
  <si>
    <t>P23815</t>
  </si>
  <si>
    <t>P22513</t>
  </si>
  <si>
    <t>P57909</t>
  </si>
  <si>
    <t>P86534</t>
  </si>
  <si>
    <t>P82935</t>
  </si>
  <si>
    <t>P93245</t>
  </si>
  <si>
    <t>P95394</t>
  </si>
  <si>
    <t>P09759</t>
  </si>
  <si>
    <t>P53323</t>
  </si>
  <si>
    <t>P25536</t>
  </si>
  <si>
    <t>P41359</t>
  </si>
  <si>
    <t>P52330</t>
  </si>
  <si>
    <t>P27206</t>
  </si>
  <si>
    <t>P17313</t>
  </si>
  <si>
    <t>P33074</t>
  </si>
  <si>
    <t>P97778</t>
  </si>
  <si>
    <t>P19649</t>
  </si>
  <si>
    <t>P36274</t>
  </si>
  <si>
    <t>P94662</t>
  </si>
  <si>
    <t>P58314</t>
  </si>
  <si>
    <t>P33821</t>
  </si>
  <si>
    <t>P83684</t>
  </si>
  <si>
    <t>P82545</t>
  </si>
  <si>
    <t>P44924</t>
  </si>
  <si>
    <t>P64947</t>
  </si>
  <si>
    <t>P43939</t>
  </si>
  <si>
    <t>P38239</t>
  </si>
  <si>
    <t>P84751</t>
  </si>
  <si>
    <t>P64683</t>
  </si>
  <si>
    <t>P25079</t>
  </si>
  <si>
    <t>P01929</t>
  </si>
  <si>
    <t>P73482</t>
  </si>
  <si>
    <t>P61244</t>
  </si>
  <si>
    <t>P36572</t>
  </si>
  <si>
    <t>P70730</t>
  </si>
  <si>
    <t>P00954</t>
  </si>
  <si>
    <t>P54323</t>
  </si>
  <si>
    <t>P28504</t>
  </si>
  <si>
    <t>P23943</t>
  </si>
  <si>
    <t>P55835</t>
  </si>
  <si>
    <t>P56572</t>
  </si>
  <si>
    <t>P32653</t>
  </si>
  <si>
    <t>P09641</t>
  </si>
  <si>
    <t>P81626</t>
  </si>
  <si>
    <t>P21473</t>
  </si>
  <si>
    <t>P31942</t>
  </si>
  <si>
    <t>P92518</t>
  </si>
  <si>
    <t>P86530</t>
  </si>
  <si>
    <t>P71553</t>
  </si>
  <si>
    <t>P14201</t>
  </si>
  <si>
    <t>P27977</t>
  </si>
  <si>
    <t>P60393</t>
  </si>
  <si>
    <t>P19201</t>
  </si>
  <si>
    <t>P46254</t>
  </si>
  <si>
    <t>P79241</t>
  </si>
  <si>
    <t>P92393</t>
  </si>
  <si>
    <t>P79338</t>
  </si>
  <si>
    <t>P62063</t>
  </si>
  <si>
    <t>P84935</t>
  </si>
  <si>
    <t>P15899</t>
  </si>
  <si>
    <t>P31393</t>
  </si>
  <si>
    <t>P01884</t>
  </si>
  <si>
    <t>P85062</t>
  </si>
  <si>
    <t>P25996</t>
  </si>
  <si>
    <t>P46475</t>
  </si>
  <si>
    <t>P93663</t>
  </si>
  <si>
    <t>P40946</t>
  </si>
  <si>
    <t>P22837</t>
  </si>
  <si>
    <t>P83934</t>
  </si>
  <si>
    <t>P80821</t>
  </si>
  <si>
    <t>P82632</t>
  </si>
  <si>
    <t>P88425</t>
  </si>
  <si>
    <t>P62801</t>
  </si>
  <si>
    <t>P87327</t>
  </si>
  <si>
    <t>P75094</t>
  </si>
  <si>
    <t>P11668</t>
  </si>
  <si>
    <t>P88206</t>
  </si>
  <si>
    <t>P49524</t>
  </si>
  <si>
    <t>P57584</t>
  </si>
  <si>
    <t>P64505</t>
  </si>
  <si>
    <t>P06713</t>
  </si>
  <si>
    <t>P09618</t>
  </si>
  <si>
    <t>P59453</t>
  </si>
  <si>
    <t>P36000</t>
  </si>
  <si>
    <t>P08864</t>
  </si>
  <si>
    <t>P79912</t>
  </si>
  <si>
    <t>P61828</t>
  </si>
  <si>
    <t>P15693</t>
  </si>
  <si>
    <t>P89885</t>
  </si>
  <si>
    <t>P36062</t>
  </si>
  <si>
    <t>P37075</t>
  </si>
  <si>
    <t>P75192</t>
  </si>
  <si>
    <t>P19082</t>
  </si>
  <si>
    <t>P40165</t>
  </si>
  <si>
    <t>P98764</t>
  </si>
  <si>
    <t>P05939</t>
  </si>
  <si>
    <t>P94739</t>
  </si>
  <si>
    <t>P25715</t>
  </si>
  <si>
    <t>P61152</t>
  </si>
  <si>
    <t>P76309</t>
  </si>
  <si>
    <t>P30202</t>
  </si>
  <si>
    <t>P29645</t>
  </si>
  <si>
    <t>P85433</t>
  </si>
  <si>
    <t>P77104</t>
  </si>
  <si>
    <t>P77905</t>
  </si>
  <si>
    <t>P90402</t>
  </si>
  <si>
    <t>P74844</t>
  </si>
  <si>
    <t>P84041</t>
  </si>
  <si>
    <t>P41445</t>
  </si>
  <si>
    <t>P81023</t>
  </si>
  <si>
    <t>P76668</t>
  </si>
  <si>
    <t>P74697</t>
  </si>
  <si>
    <t>P26447</t>
  </si>
  <si>
    <t>P06894</t>
  </si>
  <si>
    <t>P21956</t>
  </si>
  <si>
    <t>P11148</t>
  </si>
  <si>
    <t>P02295</t>
  </si>
  <si>
    <t>P93382</t>
  </si>
  <si>
    <t>P30414</t>
  </si>
  <si>
    <t>P95501</t>
  </si>
  <si>
    <t>P46382</t>
  </si>
  <si>
    <t>P67021</t>
  </si>
  <si>
    <t>P54947</t>
  </si>
  <si>
    <t>P27200</t>
  </si>
  <si>
    <t>P45272</t>
  </si>
  <si>
    <t>P68816</t>
  </si>
  <si>
    <t>P11465</t>
  </si>
  <si>
    <t>P97802</t>
  </si>
  <si>
    <t>P93093</t>
  </si>
  <si>
    <t>P21724</t>
  </si>
  <si>
    <t>P24218</t>
  </si>
  <si>
    <t>P14463</t>
  </si>
  <si>
    <t>P63724</t>
  </si>
  <si>
    <t>P78918</t>
  </si>
  <si>
    <t>P66949</t>
  </si>
  <si>
    <t>P24721</t>
  </si>
  <si>
    <t>P94605</t>
  </si>
  <si>
    <t>P07106</t>
  </si>
  <si>
    <t>P50417</t>
  </si>
  <si>
    <t>P34500</t>
  </si>
  <si>
    <t>P97466</t>
  </si>
  <si>
    <t>P65098</t>
  </si>
  <si>
    <t>P13454</t>
  </si>
  <si>
    <t>P09822</t>
  </si>
  <si>
    <t>P05880</t>
  </si>
  <si>
    <t>P92382</t>
  </si>
  <si>
    <t>P17686</t>
  </si>
  <si>
    <t>P78320</t>
  </si>
  <si>
    <t>P52285</t>
  </si>
  <si>
    <t>P70434</t>
  </si>
  <si>
    <t>P98175</t>
  </si>
  <si>
    <t>P24241</t>
  </si>
  <si>
    <t>P90807</t>
  </si>
  <si>
    <t>P41032</t>
  </si>
  <si>
    <t>P54895</t>
  </si>
  <si>
    <t>P12269</t>
  </si>
  <si>
    <t>P74882</t>
  </si>
  <si>
    <t>P16787</t>
  </si>
  <si>
    <t>P55312</t>
  </si>
  <si>
    <t>P94816</t>
  </si>
  <si>
    <t>P29820</t>
  </si>
  <si>
    <t>P90238</t>
  </si>
  <si>
    <t>P14256</t>
  </si>
  <si>
    <t>P75432</t>
  </si>
  <si>
    <t>P01333</t>
  </si>
  <si>
    <t>P97848</t>
  </si>
  <si>
    <t>P41769</t>
  </si>
  <si>
    <t>过检率&amp;绩效加权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</si>
</sst>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[$-F800]dddd\,\ mmmm\ dd\,\ yyyy"/>
    <numFmt numFmtId="178" formatCode="0.0_ "/>
  </numFmts>
  <fonts count="12" x14ac:knownFonts="1">
    <font>
      <sz val="12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0" borderId="0" xfId="1" applyNumberFormat="1" applyFont="1" applyFill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0" xfId="0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8" fontId="8" fillId="2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3">
    <cellStyle name="常规" xfId="0" builtinId="0"/>
    <cellStyle name="常规 21" xfId="2" xr:uid="{00000000-0005-0000-0000-000001000000}"/>
    <cellStyle name="常规 40 2" xfId="1" xr:uid="{00000000-0005-0000-0000-000002000000}"/>
  </cellStyles>
  <dxfs count="2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zoomScale="85" zoomScaleNormal="85" zoomScaleSheetLayoutView="100" workbookViewId="0">
      <selection activeCell="K2" sqref="K2"/>
    </sheetView>
  </sheetViews>
  <sheetFormatPr defaultColWidth="9" defaultRowHeight="15.3" x14ac:dyDescent="0.45"/>
  <cols>
    <col min="1" max="1" width="9" style="40"/>
    <col min="2" max="2" width="13.84765625" style="40" customWidth="1"/>
    <col min="3" max="4" width="9" style="40"/>
    <col min="5" max="5" width="14.59765625" style="40" customWidth="1"/>
    <col min="6" max="7" width="9" style="40"/>
    <col min="8" max="8" width="14.59765625" style="40" customWidth="1"/>
    <col min="9" max="10" width="9" style="40"/>
    <col min="11" max="11" width="14.59765625" style="40" customWidth="1"/>
  </cols>
  <sheetData>
    <row r="1" spans="1:11" x14ac:dyDescent="0.45">
      <c r="A1" s="40" t="s">
        <v>0</v>
      </c>
      <c r="B1" s="28" t="s">
        <v>1</v>
      </c>
      <c r="D1" s="40" t="s">
        <v>0</v>
      </c>
      <c r="E1" s="28" t="s">
        <v>2</v>
      </c>
      <c r="G1" s="40" t="s">
        <v>0</v>
      </c>
      <c r="H1" s="28" t="s">
        <v>3</v>
      </c>
      <c r="J1" s="40" t="s">
        <v>0</v>
      </c>
      <c r="K1" s="28" t="s">
        <v>4</v>
      </c>
    </row>
    <row r="2" spans="1:11" x14ac:dyDescent="0.45">
      <c r="A2" s="29" t="s">
        <v>26</v>
      </c>
      <c r="B2" s="25">
        <v>99</v>
      </c>
      <c r="D2" s="31" t="s">
        <v>30</v>
      </c>
      <c r="E2" s="41">
        <v>100</v>
      </c>
      <c r="G2" s="29" t="s">
        <v>32</v>
      </c>
      <c r="H2" s="42">
        <v>100</v>
      </c>
      <c r="J2" s="29" t="s">
        <v>33</v>
      </c>
      <c r="K2" s="20">
        <v>99</v>
      </c>
    </row>
    <row r="3" spans="1:11" x14ac:dyDescent="0.45">
      <c r="A3" s="31" t="s">
        <v>27</v>
      </c>
      <c r="B3" s="25">
        <v>92</v>
      </c>
      <c r="D3" s="29" t="s">
        <v>29</v>
      </c>
      <c r="E3" s="41">
        <v>97</v>
      </c>
      <c r="G3" s="29" t="s">
        <v>44</v>
      </c>
      <c r="H3" s="20">
        <v>99</v>
      </c>
      <c r="J3" s="33" t="s">
        <v>129</v>
      </c>
      <c r="K3" s="43">
        <v>96</v>
      </c>
    </row>
    <row r="4" spans="1:11" x14ac:dyDescent="0.45">
      <c r="A4" s="31" t="s">
        <v>28</v>
      </c>
      <c r="B4" s="25">
        <v>96</v>
      </c>
      <c r="D4" s="29" t="s">
        <v>32</v>
      </c>
      <c r="E4" s="41">
        <v>96</v>
      </c>
      <c r="G4" s="33" t="s">
        <v>143</v>
      </c>
      <c r="H4" s="43">
        <v>98</v>
      </c>
      <c r="J4" s="33" t="s">
        <v>156</v>
      </c>
      <c r="K4" s="43">
        <v>94</v>
      </c>
    </row>
    <row r="5" spans="1:11" x14ac:dyDescent="0.45">
      <c r="A5" s="29" t="s">
        <v>29</v>
      </c>
      <c r="B5" s="25">
        <v>97</v>
      </c>
      <c r="D5" s="29" t="s">
        <v>33</v>
      </c>
      <c r="E5" s="41">
        <v>95</v>
      </c>
      <c r="G5" s="29" t="s">
        <v>50</v>
      </c>
      <c r="H5" s="43">
        <v>97</v>
      </c>
      <c r="J5" s="34" t="s">
        <v>27</v>
      </c>
      <c r="K5" s="43">
        <v>90</v>
      </c>
    </row>
    <row r="6" spans="1:11" x14ac:dyDescent="0.45">
      <c r="A6" s="34" t="s">
        <v>30</v>
      </c>
      <c r="B6" s="25">
        <v>94</v>
      </c>
      <c r="D6" s="31" t="s">
        <v>27</v>
      </c>
      <c r="E6" s="41">
        <v>90</v>
      </c>
      <c r="G6" s="33" t="s">
        <v>35</v>
      </c>
      <c r="H6" s="43">
        <v>96</v>
      </c>
      <c r="J6" s="29" t="s">
        <v>32</v>
      </c>
      <c r="K6" s="42">
        <v>100</v>
      </c>
    </row>
    <row r="7" spans="1:11" x14ac:dyDescent="0.45">
      <c r="A7" s="29" t="s">
        <v>31</v>
      </c>
      <c r="B7" s="25">
        <v>93</v>
      </c>
      <c r="D7" s="31" t="s">
        <v>34</v>
      </c>
      <c r="E7" s="41">
        <v>94</v>
      </c>
      <c r="G7" s="34" t="s">
        <v>27</v>
      </c>
      <c r="H7" s="44">
        <v>95</v>
      </c>
      <c r="J7" s="29" t="s">
        <v>68</v>
      </c>
      <c r="K7" s="45">
        <v>87</v>
      </c>
    </row>
    <row r="8" spans="1:11" x14ac:dyDescent="0.45">
      <c r="A8" s="29" t="s">
        <v>32</v>
      </c>
      <c r="B8" s="25">
        <v>100</v>
      </c>
      <c r="D8" s="31" t="s">
        <v>37</v>
      </c>
      <c r="E8" s="41">
        <v>93</v>
      </c>
      <c r="G8" s="33" t="s">
        <v>28</v>
      </c>
      <c r="H8" s="43">
        <v>94</v>
      </c>
      <c r="J8" s="29" t="s">
        <v>39</v>
      </c>
      <c r="K8" s="43">
        <v>85</v>
      </c>
    </row>
    <row r="9" spans="1:11" x14ac:dyDescent="0.45">
      <c r="A9" s="29" t="s">
        <v>33</v>
      </c>
      <c r="B9" s="25">
        <v>88</v>
      </c>
      <c r="D9" s="29" t="s">
        <v>44</v>
      </c>
      <c r="E9" s="41">
        <v>98</v>
      </c>
      <c r="G9" s="33" t="s">
        <v>38</v>
      </c>
      <c r="H9" s="43">
        <v>93</v>
      </c>
      <c r="J9" s="31" t="s">
        <v>47</v>
      </c>
      <c r="K9" s="44">
        <v>88</v>
      </c>
    </row>
    <row r="10" spans="1:11" x14ac:dyDescent="0.45">
      <c r="A10" s="34" t="s">
        <v>34</v>
      </c>
      <c r="B10" s="25">
        <v>89</v>
      </c>
      <c r="D10" s="31" t="s">
        <v>41</v>
      </c>
      <c r="E10" s="41">
        <v>80</v>
      </c>
      <c r="G10" s="33" t="s">
        <v>48</v>
      </c>
      <c r="H10" s="46">
        <v>92</v>
      </c>
      <c r="J10" s="33" t="s">
        <v>48</v>
      </c>
      <c r="K10" s="43">
        <v>97</v>
      </c>
    </row>
    <row r="11" spans="1:11" x14ac:dyDescent="0.45">
      <c r="A11" s="31" t="s">
        <v>35</v>
      </c>
      <c r="B11" s="25">
        <v>86</v>
      </c>
      <c r="D11" s="31" t="s">
        <v>51</v>
      </c>
      <c r="E11" s="41">
        <v>79</v>
      </c>
      <c r="G11" s="29" t="s">
        <v>49</v>
      </c>
      <c r="H11" s="43">
        <v>91</v>
      </c>
      <c r="J11" s="33" t="s">
        <v>35</v>
      </c>
      <c r="K11" s="43">
        <v>89</v>
      </c>
    </row>
    <row r="12" spans="1:11" x14ac:dyDescent="0.45">
      <c r="A12" s="34" t="s">
        <v>36</v>
      </c>
      <c r="B12" s="25">
        <v>98</v>
      </c>
      <c r="D12" s="29" t="s">
        <v>50</v>
      </c>
      <c r="E12" s="41">
        <v>99</v>
      </c>
      <c r="G12" s="33" t="s">
        <v>129</v>
      </c>
      <c r="H12" s="43">
        <v>90</v>
      </c>
      <c r="J12" s="34" t="s">
        <v>40</v>
      </c>
      <c r="K12" s="41">
        <v>81</v>
      </c>
    </row>
    <row r="13" spans="1:11" x14ac:dyDescent="0.45">
      <c r="A13" s="34" t="s">
        <v>37</v>
      </c>
      <c r="B13" s="25">
        <v>99</v>
      </c>
      <c r="D13" s="29" t="s">
        <v>39</v>
      </c>
      <c r="E13" s="41">
        <v>87</v>
      </c>
      <c r="G13" s="29" t="s">
        <v>39</v>
      </c>
      <c r="H13" s="43">
        <v>89</v>
      </c>
      <c r="J13" s="29" t="s">
        <v>88</v>
      </c>
      <c r="K13" s="43">
        <v>93</v>
      </c>
    </row>
    <row r="14" spans="1:11" x14ac:dyDescent="0.45">
      <c r="A14" s="34" t="s">
        <v>38</v>
      </c>
      <c r="B14" s="25">
        <v>91</v>
      </c>
      <c r="D14" s="31" t="s">
        <v>28</v>
      </c>
      <c r="E14" s="41">
        <v>92</v>
      </c>
      <c r="G14" s="29" t="s">
        <v>88</v>
      </c>
      <c r="H14" s="44">
        <v>88</v>
      </c>
      <c r="J14" s="29" t="s">
        <v>44</v>
      </c>
      <c r="K14" s="43">
        <v>98</v>
      </c>
    </row>
    <row r="15" spans="1:11" x14ac:dyDescent="0.45">
      <c r="A15" s="29" t="s">
        <v>39</v>
      </c>
      <c r="B15" s="25">
        <v>90</v>
      </c>
      <c r="D15" s="31" t="s">
        <v>53</v>
      </c>
      <c r="E15" s="41">
        <v>85</v>
      </c>
      <c r="G15" s="33" t="s">
        <v>40</v>
      </c>
      <c r="H15" s="45">
        <v>87</v>
      </c>
      <c r="J15" s="33" t="s">
        <v>143</v>
      </c>
      <c r="K15" s="43">
        <v>91</v>
      </c>
    </row>
    <row r="16" spans="1:11" x14ac:dyDescent="0.45">
      <c r="A16" s="34" t="s">
        <v>40</v>
      </c>
      <c r="B16" s="25">
        <v>78</v>
      </c>
      <c r="D16" s="29" t="s">
        <v>43</v>
      </c>
      <c r="E16" s="41">
        <v>86</v>
      </c>
      <c r="G16" s="29" t="s">
        <v>57</v>
      </c>
      <c r="H16" s="43">
        <v>86</v>
      </c>
      <c r="J16" s="33" t="s">
        <v>38</v>
      </c>
      <c r="K16" s="43">
        <v>84</v>
      </c>
    </row>
    <row r="17" spans="1:11" x14ac:dyDescent="0.45">
      <c r="A17" s="34" t="s">
        <v>41</v>
      </c>
      <c r="B17" s="25">
        <v>83</v>
      </c>
      <c r="D17" s="31" t="s">
        <v>129</v>
      </c>
      <c r="E17" s="41">
        <v>72</v>
      </c>
      <c r="G17" s="33" t="s">
        <v>34</v>
      </c>
      <c r="H17" s="43">
        <v>85</v>
      </c>
      <c r="J17" s="29" t="s">
        <v>49</v>
      </c>
      <c r="K17" s="43">
        <v>86</v>
      </c>
    </row>
    <row r="18" spans="1:11" x14ac:dyDescent="0.45">
      <c r="A18" s="31" t="s">
        <v>42</v>
      </c>
      <c r="B18" s="25">
        <v>93</v>
      </c>
      <c r="D18" s="31" t="s">
        <v>40</v>
      </c>
      <c r="E18" s="41">
        <v>74</v>
      </c>
      <c r="G18" s="33" t="s">
        <v>52</v>
      </c>
      <c r="H18" s="43">
        <v>84</v>
      </c>
      <c r="J18" s="29" t="s">
        <v>57</v>
      </c>
      <c r="K18" s="44">
        <v>95</v>
      </c>
    </row>
    <row r="19" spans="1:11" x14ac:dyDescent="0.45">
      <c r="A19" s="29" t="s">
        <v>43</v>
      </c>
      <c r="B19" s="25">
        <v>84</v>
      </c>
      <c r="D19" s="31" t="s">
        <v>35</v>
      </c>
      <c r="E19" s="41">
        <v>75</v>
      </c>
      <c r="G19" s="29" t="s">
        <v>43</v>
      </c>
      <c r="H19" s="43">
        <v>83</v>
      </c>
      <c r="J19" s="29" t="s">
        <v>43</v>
      </c>
      <c r="K19" s="41">
        <v>77</v>
      </c>
    </row>
    <row r="20" spans="1:11" x14ac:dyDescent="0.45">
      <c r="A20" s="29" t="s">
        <v>44</v>
      </c>
      <c r="B20" s="25">
        <v>95</v>
      </c>
      <c r="D20" s="31" t="s">
        <v>38</v>
      </c>
      <c r="E20" s="41">
        <v>84</v>
      </c>
      <c r="G20" s="33" t="s">
        <v>54</v>
      </c>
      <c r="H20" s="41">
        <v>82</v>
      </c>
      <c r="J20" s="33" t="s">
        <v>53</v>
      </c>
      <c r="K20" s="41">
        <v>80</v>
      </c>
    </row>
    <row r="21" spans="1:11" x14ac:dyDescent="0.45">
      <c r="A21" s="29" t="s">
        <v>45</v>
      </c>
      <c r="B21" s="25">
        <v>81</v>
      </c>
      <c r="D21" s="31" t="s">
        <v>36</v>
      </c>
      <c r="E21" s="41">
        <v>83</v>
      </c>
      <c r="G21" s="29" t="s">
        <v>45</v>
      </c>
      <c r="H21" s="41">
        <v>81</v>
      </c>
      <c r="J21" s="31" t="s">
        <v>37</v>
      </c>
      <c r="K21" s="41">
        <v>78</v>
      </c>
    </row>
    <row r="22" spans="1:11" x14ac:dyDescent="0.45">
      <c r="A22" s="29" t="s">
        <v>46</v>
      </c>
      <c r="B22" s="25">
        <v>87</v>
      </c>
      <c r="D22" s="29" t="s">
        <v>88</v>
      </c>
      <c r="E22" s="41">
        <v>88</v>
      </c>
      <c r="G22" s="31" t="s">
        <v>37</v>
      </c>
      <c r="H22" s="41">
        <v>80</v>
      </c>
      <c r="J22" s="33" t="s">
        <v>55</v>
      </c>
      <c r="K22" s="41">
        <v>79</v>
      </c>
    </row>
    <row r="23" spans="1:11" x14ac:dyDescent="0.45">
      <c r="A23" s="31" t="s">
        <v>47</v>
      </c>
      <c r="B23" s="25">
        <v>74</v>
      </c>
      <c r="D23" s="29" t="s">
        <v>45</v>
      </c>
      <c r="E23" s="41">
        <v>81</v>
      </c>
      <c r="G23" s="29" t="s">
        <v>33</v>
      </c>
      <c r="H23" s="41">
        <v>79</v>
      </c>
      <c r="J23" s="33" t="s">
        <v>105</v>
      </c>
      <c r="K23" s="41">
        <v>75</v>
      </c>
    </row>
    <row r="24" spans="1:11" x14ac:dyDescent="0.45">
      <c r="A24" s="31" t="s">
        <v>48</v>
      </c>
      <c r="B24" s="25">
        <v>82</v>
      </c>
      <c r="D24" s="29" t="s">
        <v>57</v>
      </c>
      <c r="E24" s="41">
        <v>91</v>
      </c>
      <c r="G24" s="29" t="s">
        <v>29</v>
      </c>
      <c r="H24" s="41">
        <v>78</v>
      </c>
      <c r="J24" s="34" t="s">
        <v>137</v>
      </c>
      <c r="K24" s="41">
        <v>82</v>
      </c>
    </row>
    <row r="25" spans="1:11" x14ac:dyDescent="0.45">
      <c r="A25" s="31" t="s">
        <v>49</v>
      </c>
      <c r="B25" s="25">
        <v>73</v>
      </c>
      <c r="D25" s="31" t="s">
        <v>49</v>
      </c>
      <c r="E25" s="41">
        <v>76</v>
      </c>
      <c r="G25" s="34" t="s">
        <v>55</v>
      </c>
      <c r="H25" s="41">
        <v>77</v>
      </c>
      <c r="J25" s="29" t="s">
        <v>50</v>
      </c>
      <c r="K25" s="46">
        <v>92</v>
      </c>
    </row>
    <row r="26" spans="1:11" x14ac:dyDescent="0.45">
      <c r="A26" s="29" t="s">
        <v>50</v>
      </c>
      <c r="B26" s="25">
        <v>80</v>
      </c>
      <c r="D26" s="31" t="s">
        <v>55</v>
      </c>
      <c r="E26" s="41">
        <v>78</v>
      </c>
      <c r="G26" s="34" t="s">
        <v>68</v>
      </c>
      <c r="H26" s="41">
        <v>76</v>
      </c>
      <c r="J26" s="33" t="s">
        <v>51</v>
      </c>
      <c r="K26" s="41">
        <v>73</v>
      </c>
    </row>
    <row r="27" spans="1:11" x14ac:dyDescent="0.45">
      <c r="A27" s="34" t="s">
        <v>51</v>
      </c>
      <c r="B27" s="25">
        <v>79</v>
      </c>
      <c r="D27" s="31" t="s">
        <v>54</v>
      </c>
      <c r="E27" s="41">
        <v>77</v>
      </c>
      <c r="G27" s="29" t="s">
        <v>140</v>
      </c>
      <c r="H27" s="41">
        <v>75</v>
      </c>
      <c r="J27" s="29" t="s">
        <v>45</v>
      </c>
      <c r="K27" s="41">
        <v>76</v>
      </c>
    </row>
    <row r="28" spans="1:11" x14ac:dyDescent="0.45">
      <c r="A28" s="31" t="s">
        <v>52</v>
      </c>
      <c r="B28" s="25">
        <v>72</v>
      </c>
      <c r="D28" s="31" t="s">
        <v>48</v>
      </c>
      <c r="E28" s="41">
        <v>89</v>
      </c>
      <c r="G28" s="33" t="s">
        <v>51</v>
      </c>
      <c r="H28" s="41">
        <v>74</v>
      </c>
      <c r="J28" s="33" t="s">
        <v>54</v>
      </c>
      <c r="K28" s="43">
        <v>83</v>
      </c>
    </row>
    <row r="29" spans="1:11" x14ac:dyDescent="0.45">
      <c r="A29" s="34" t="s">
        <v>53</v>
      </c>
      <c r="B29" s="25">
        <v>85</v>
      </c>
      <c r="D29" s="31" t="s">
        <v>47</v>
      </c>
      <c r="E29" s="41">
        <v>73</v>
      </c>
      <c r="G29" s="34" t="s">
        <v>105</v>
      </c>
      <c r="H29" s="41">
        <v>73</v>
      </c>
      <c r="J29" s="33" t="s">
        <v>34</v>
      </c>
      <c r="K29" s="41">
        <v>72</v>
      </c>
    </row>
    <row r="30" spans="1:11" x14ac:dyDescent="0.45">
      <c r="A30" s="31" t="s">
        <v>54</v>
      </c>
      <c r="B30" s="25">
        <v>76</v>
      </c>
      <c r="D30" s="31" t="s">
        <v>31</v>
      </c>
      <c r="E30" s="41">
        <v>82</v>
      </c>
      <c r="G30" s="31" t="s">
        <v>47</v>
      </c>
      <c r="H30" s="41">
        <v>72</v>
      </c>
      <c r="J30" s="29" t="s">
        <v>29</v>
      </c>
      <c r="K30" s="41">
        <v>74</v>
      </c>
    </row>
    <row r="31" spans="1:11" x14ac:dyDescent="0.45">
      <c r="A31" s="34" t="s">
        <v>55</v>
      </c>
      <c r="B31" s="25">
        <v>77</v>
      </c>
      <c r="D31" s="31" t="s">
        <v>52</v>
      </c>
      <c r="E31" s="41">
        <v>71</v>
      </c>
      <c r="G31" s="33" t="s">
        <v>53</v>
      </c>
      <c r="H31" s="41">
        <v>71</v>
      </c>
      <c r="J31" s="33" t="s">
        <v>41</v>
      </c>
      <c r="K31" s="41">
        <v>71</v>
      </c>
    </row>
    <row r="32" spans="1:11" x14ac:dyDescent="0.45">
      <c r="A32" s="31" t="s">
        <v>56</v>
      </c>
      <c r="B32" s="25">
        <v>71</v>
      </c>
      <c r="D32" s="29" t="s">
        <v>87</v>
      </c>
      <c r="E32" s="29">
        <v>94</v>
      </c>
      <c r="G32" s="33" t="s">
        <v>41</v>
      </c>
      <c r="H32" s="41">
        <v>70</v>
      </c>
      <c r="J32" s="34" t="s">
        <v>99</v>
      </c>
      <c r="K32" s="41">
        <v>96</v>
      </c>
    </row>
    <row r="33" spans="1:11" x14ac:dyDescent="0.45">
      <c r="A33" s="29" t="s">
        <v>57</v>
      </c>
      <c r="B33" s="25">
        <v>75</v>
      </c>
      <c r="D33" s="34" t="s">
        <v>66</v>
      </c>
      <c r="E33" s="41">
        <v>93</v>
      </c>
      <c r="G33" s="34" t="s">
        <v>75</v>
      </c>
      <c r="H33" s="41">
        <v>94</v>
      </c>
      <c r="J33" s="34" t="s">
        <v>152</v>
      </c>
      <c r="K33" s="41">
        <v>86</v>
      </c>
    </row>
    <row r="34" spans="1:11" x14ac:dyDescent="0.45">
      <c r="A34" s="29" t="s">
        <v>58</v>
      </c>
      <c r="B34" s="25">
        <v>98</v>
      </c>
      <c r="D34" s="29" t="s">
        <v>95</v>
      </c>
      <c r="E34" s="41">
        <v>99</v>
      </c>
      <c r="G34" s="34" t="s">
        <v>76</v>
      </c>
      <c r="H34" s="41">
        <v>95</v>
      </c>
      <c r="J34" s="34" t="s">
        <v>97</v>
      </c>
      <c r="K34" s="41">
        <v>95</v>
      </c>
    </row>
    <row r="35" spans="1:11" x14ac:dyDescent="0.45">
      <c r="A35" s="34" t="s">
        <v>59</v>
      </c>
      <c r="B35" s="25">
        <v>92</v>
      </c>
      <c r="D35" s="34" t="s">
        <v>103</v>
      </c>
      <c r="E35" s="41">
        <v>94</v>
      </c>
      <c r="G35" s="29" t="s">
        <v>101</v>
      </c>
      <c r="H35" s="41">
        <v>96</v>
      </c>
      <c r="J35" s="34" t="s">
        <v>125</v>
      </c>
      <c r="K35" s="41">
        <v>94</v>
      </c>
    </row>
    <row r="36" spans="1:11" x14ac:dyDescent="0.45">
      <c r="A36" s="34" t="s">
        <v>60</v>
      </c>
      <c r="B36" s="25">
        <v>99</v>
      </c>
      <c r="D36" s="34" t="s">
        <v>64</v>
      </c>
      <c r="E36" s="41">
        <v>100</v>
      </c>
      <c r="G36" s="34" t="s">
        <v>90</v>
      </c>
      <c r="H36" s="41">
        <v>93</v>
      </c>
      <c r="J36" s="34" t="s">
        <v>101</v>
      </c>
      <c r="K36" s="41">
        <v>89</v>
      </c>
    </row>
    <row r="37" spans="1:11" x14ac:dyDescent="0.45">
      <c r="A37" s="34" t="s">
        <v>61</v>
      </c>
      <c r="B37" s="25">
        <v>92</v>
      </c>
      <c r="D37" s="34" t="s">
        <v>92</v>
      </c>
      <c r="E37" s="41">
        <v>94</v>
      </c>
      <c r="G37" s="34" t="s">
        <v>79</v>
      </c>
      <c r="H37" s="41">
        <v>94</v>
      </c>
      <c r="J37" s="34" t="s">
        <v>119</v>
      </c>
      <c r="K37" s="41">
        <v>88</v>
      </c>
    </row>
    <row r="38" spans="1:11" x14ac:dyDescent="0.45">
      <c r="A38" s="34" t="s">
        <v>62</v>
      </c>
      <c r="B38" s="25">
        <v>96</v>
      </c>
      <c r="D38" s="34" t="s">
        <v>135</v>
      </c>
      <c r="E38" s="41">
        <v>93</v>
      </c>
      <c r="G38" s="34" t="s">
        <v>125</v>
      </c>
      <c r="H38" s="41">
        <v>94</v>
      </c>
      <c r="J38" s="29" t="s">
        <v>79</v>
      </c>
      <c r="K38" s="41">
        <v>94</v>
      </c>
    </row>
    <row r="39" spans="1:11" x14ac:dyDescent="0.45">
      <c r="A39" s="34" t="s">
        <v>63</v>
      </c>
      <c r="B39" s="25">
        <v>97</v>
      </c>
      <c r="D39" s="34" t="s">
        <v>120</v>
      </c>
      <c r="E39" s="41">
        <v>90</v>
      </c>
      <c r="G39" s="34" t="s">
        <v>74</v>
      </c>
      <c r="H39" s="41">
        <v>89</v>
      </c>
      <c r="J39" s="29" t="s">
        <v>102</v>
      </c>
      <c r="K39" s="41">
        <v>82</v>
      </c>
    </row>
    <row r="40" spans="1:11" x14ac:dyDescent="0.45">
      <c r="A40" s="34" t="s">
        <v>64</v>
      </c>
      <c r="B40" s="25">
        <v>94</v>
      </c>
      <c r="D40" s="29" t="s">
        <v>97</v>
      </c>
      <c r="E40" s="41">
        <v>81</v>
      </c>
      <c r="G40" s="34" t="s">
        <v>102</v>
      </c>
      <c r="H40" s="41">
        <v>84</v>
      </c>
      <c r="J40" s="34" t="s">
        <v>104</v>
      </c>
      <c r="K40" s="41">
        <v>86</v>
      </c>
    </row>
    <row r="41" spans="1:11" x14ac:dyDescent="0.45">
      <c r="A41" s="34" t="s">
        <v>65</v>
      </c>
      <c r="B41" s="25">
        <v>86</v>
      </c>
      <c r="D41" s="29" t="s">
        <v>81</v>
      </c>
      <c r="E41" s="41">
        <v>98</v>
      </c>
      <c r="G41" s="34" t="s">
        <v>97</v>
      </c>
      <c r="H41" s="41">
        <v>75</v>
      </c>
      <c r="J41" s="34" t="s">
        <v>118</v>
      </c>
      <c r="K41" s="41">
        <v>97</v>
      </c>
    </row>
    <row r="42" spans="1:11" x14ac:dyDescent="0.45">
      <c r="A42" s="34" t="s">
        <v>66</v>
      </c>
      <c r="B42" s="25">
        <v>99</v>
      </c>
      <c r="D42" s="29" t="s">
        <v>80</v>
      </c>
      <c r="E42" s="41">
        <v>97</v>
      </c>
      <c r="G42" s="34" t="s">
        <v>118</v>
      </c>
      <c r="H42" s="41">
        <v>92</v>
      </c>
      <c r="J42" s="34" t="s">
        <v>95</v>
      </c>
      <c r="K42" s="41">
        <v>92</v>
      </c>
    </row>
    <row r="43" spans="1:11" x14ac:dyDescent="0.45">
      <c r="A43" s="29" t="s">
        <v>67</v>
      </c>
      <c r="B43" s="25">
        <v>91</v>
      </c>
      <c r="D43" s="34" t="s">
        <v>70</v>
      </c>
      <c r="E43" s="41">
        <v>93</v>
      </c>
      <c r="G43" s="34" t="s">
        <v>100</v>
      </c>
      <c r="H43" s="41">
        <v>82</v>
      </c>
      <c r="J43" s="34" t="s">
        <v>76</v>
      </c>
      <c r="K43" s="41">
        <v>90</v>
      </c>
    </row>
    <row r="44" spans="1:11" x14ac:dyDescent="0.45">
      <c r="A44" s="29" t="s">
        <v>68</v>
      </c>
      <c r="B44" s="25">
        <v>79</v>
      </c>
      <c r="D44" s="29" t="s">
        <v>84</v>
      </c>
      <c r="E44" s="41">
        <v>86</v>
      </c>
      <c r="G44" s="34" t="s">
        <v>61</v>
      </c>
      <c r="H44" s="41">
        <v>95</v>
      </c>
      <c r="J44" s="34" t="s">
        <v>157</v>
      </c>
      <c r="K44" s="41">
        <v>99</v>
      </c>
    </row>
    <row r="45" spans="1:11" x14ac:dyDescent="0.45">
      <c r="A45" s="29" t="s">
        <v>69</v>
      </c>
      <c r="B45" s="25">
        <v>100</v>
      </c>
      <c r="D45" s="34" t="s">
        <v>79</v>
      </c>
      <c r="E45" s="41">
        <v>92</v>
      </c>
      <c r="G45" s="34" t="s">
        <v>62</v>
      </c>
      <c r="H45" s="41">
        <v>98</v>
      </c>
      <c r="J45" s="34" t="s">
        <v>158</v>
      </c>
      <c r="K45" s="41">
        <v>96</v>
      </c>
    </row>
    <row r="46" spans="1:11" x14ac:dyDescent="0.45">
      <c r="A46" s="29" t="s">
        <v>70</v>
      </c>
      <c r="B46" s="25">
        <v>99</v>
      </c>
      <c r="D46" s="34" t="s">
        <v>78</v>
      </c>
      <c r="E46" s="41">
        <v>83</v>
      </c>
      <c r="G46" s="29" t="s">
        <v>67</v>
      </c>
      <c r="H46" s="41">
        <v>73</v>
      </c>
      <c r="J46" s="29" t="s">
        <v>100</v>
      </c>
      <c r="K46" s="41">
        <v>83</v>
      </c>
    </row>
    <row r="47" spans="1:11" x14ac:dyDescent="0.45">
      <c r="A47" s="29" t="s">
        <v>71</v>
      </c>
      <c r="B47" s="25">
        <v>88</v>
      </c>
      <c r="D47" s="29" t="s">
        <v>63</v>
      </c>
      <c r="E47" s="41">
        <v>97</v>
      </c>
      <c r="G47" s="29" t="s">
        <v>84</v>
      </c>
      <c r="H47" s="41">
        <v>83</v>
      </c>
      <c r="J47" s="29" t="s">
        <v>75</v>
      </c>
      <c r="K47" s="41">
        <v>94</v>
      </c>
    </row>
    <row r="48" spans="1:11" x14ac:dyDescent="0.45">
      <c r="A48" s="29" t="s">
        <v>72</v>
      </c>
      <c r="B48" s="25">
        <v>86</v>
      </c>
      <c r="D48" s="34" t="s">
        <v>152</v>
      </c>
      <c r="E48" s="41">
        <v>82</v>
      </c>
      <c r="G48" s="29" t="s">
        <v>152</v>
      </c>
      <c r="H48" s="26">
        <v>98</v>
      </c>
      <c r="J48" s="29" t="s">
        <v>61</v>
      </c>
      <c r="K48" s="41">
        <v>90</v>
      </c>
    </row>
    <row r="49" spans="1:11" x14ac:dyDescent="0.45">
      <c r="A49" s="34" t="s">
        <v>73</v>
      </c>
      <c r="B49" s="25">
        <v>97</v>
      </c>
      <c r="D49" s="34" t="s">
        <v>76</v>
      </c>
      <c r="E49" s="41">
        <v>90</v>
      </c>
      <c r="G49" s="34" t="s">
        <v>65</v>
      </c>
      <c r="H49" s="41">
        <v>96</v>
      </c>
      <c r="J49" s="29" t="s">
        <v>91</v>
      </c>
      <c r="K49" s="41">
        <v>88</v>
      </c>
    </row>
    <row r="50" spans="1:11" x14ac:dyDescent="0.45">
      <c r="A50" s="29" t="s">
        <v>74</v>
      </c>
      <c r="B50" s="25">
        <v>90</v>
      </c>
      <c r="D50" s="34" t="s">
        <v>67</v>
      </c>
      <c r="E50" s="41">
        <v>84</v>
      </c>
      <c r="G50" s="29" t="s">
        <v>104</v>
      </c>
      <c r="H50" s="41">
        <v>91</v>
      </c>
      <c r="J50" s="34" t="s">
        <v>92</v>
      </c>
      <c r="K50" s="41">
        <v>80</v>
      </c>
    </row>
    <row r="51" spans="1:11" x14ac:dyDescent="0.45">
      <c r="A51" s="34" t="s">
        <v>75</v>
      </c>
      <c r="B51" s="25">
        <v>93</v>
      </c>
      <c r="D51" s="29" t="s">
        <v>110</v>
      </c>
      <c r="E51" s="41">
        <v>88</v>
      </c>
      <c r="G51" s="34" t="s">
        <v>94</v>
      </c>
      <c r="H51" s="41">
        <v>74</v>
      </c>
      <c r="J51" s="29" t="s">
        <v>114</v>
      </c>
      <c r="K51" s="41">
        <v>88</v>
      </c>
    </row>
    <row r="52" spans="1:11" x14ac:dyDescent="0.45">
      <c r="A52" s="34" t="s">
        <v>76</v>
      </c>
      <c r="B52" s="25">
        <v>92</v>
      </c>
      <c r="D52" s="34" t="s">
        <v>77</v>
      </c>
      <c r="E52" s="41">
        <v>84</v>
      </c>
      <c r="G52" s="34" t="s">
        <v>93</v>
      </c>
      <c r="H52" s="41">
        <v>81</v>
      </c>
      <c r="J52" s="29" t="s">
        <v>90</v>
      </c>
      <c r="K52" s="41">
        <v>84</v>
      </c>
    </row>
    <row r="53" spans="1:11" x14ac:dyDescent="0.45">
      <c r="A53" s="34" t="s">
        <v>77</v>
      </c>
      <c r="B53" s="25">
        <v>91</v>
      </c>
      <c r="D53" s="29" t="s">
        <v>74</v>
      </c>
      <c r="E53" s="41">
        <v>87</v>
      </c>
      <c r="G53" s="34" t="s">
        <v>103</v>
      </c>
      <c r="H53" s="41">
        <v>77</v>
      </c>
      <c r="J53" s="34" t="s">
        <v>155</v>
      </c>
      <c r="K53" s="41">
        <v>75</v>
      </c>
    </row>
    <row r="54" spans="1:11" x14ac:dyDescent="0.45">
      <c r="A54" s="29" t="s">
        <v>78</v>
      </c>
      <c r="B54" s="25">
        <v>98</v>
      </c>
      <c r="D54" s="34" t="s">
        <v>75</v>
      </c>
      <c r="E54" s="41">
        <v>82</v>
      </c>
      <c r="G54" s="31" t="s">
        <v>153</v>
      </c>
      <c r="H54" s="41">
        <v>87</v>
      </c>
      <c r="J54" s="29" t="s">
        <v>103</v>
      </c>
      <c r="K54" s="41">
        <v>79</v>
      </c>
    </row>
    <row r="55" spans="1:11" x14ac:dyDescent="0.45">
      <c r="A55" s="34" t="s">
        <v>79</v>
      </c>
      <c r="B55" s="25">
        <v>96</v>
      </c>
      <c r="D55" s="29" t="s">
        <v>71</v>
      </c>
      <c r="E55" s="41">
        <v>95</v>
      </c>
      <c r="G55" s="34" t="s">
        <v>154</v>
      </c>
      <c r="H55" s="41">
        <v>87</v>
      </c>
      <c r="J55" s="29" t="s">
        <v>66</v>
      </c>
      <c r="K55" s="41">
        <v>78</v>
      </c>
    </row>
    <row r="56" spans="1:11" x14ac:dyDescent="0.45">
      <c r="A56" s="34" t="s">
        <v>80</v>
      </c>
      <c r="B56" s="25">
        <v>97</v>
      </c>
      <c r="D56" s="34" t="s">
        <v>105</v>
      </c>
      <c r="E56" s="41">
        <v>80</v>
      </c>
      <c r="G56" s="29" t="s">
        <v>91</v>
      </c>
      <c r="H56" s="41">
        <v>72</v>
      </c>
      <c r="J56" s="34" t="s">
        <v>106</v>
      </c>
      <c r="K56" s="41">
        <v>77</v>
      </c>
    </row>
    <row r="57" spans="1:11" x14ac:dyDescent="0.45">
      <c r="A57" s="34" t="s">
        <v>81</v>
      </c>
      <c r="B57" s="25">
        <v>95</v>
      </c>
      <c r="D57" s="34" t="s">
        <v>91</v>
      </c>
      <c r="E57" s="41">
        <v>73</v>
      </c>
      <c r="G57" s="33" t="s">
        <v>155</v>
      </c>
      <c r="H57" s="41">
        <v>77</v>
      </c>
      <c r="J57" s="34" t="s">
        <v>135</v>
      </c>
      <c r="K57" s="41">
        <v>78</v>
      </c>
    </row>
    <row r="58" spans="1:11" x14ac:dyDescent="0.45">
      <c r="A58" s="34" t="s">
        <v>82</v>
      </c>
      <c r="B58" s="25">
        <v>83</v>
      </c>
      <c r="D58" s="34" t="s">
        <v>118</v>
      </c>
      <c r="E58" s="41">
        <v>89</v>
      </c>
      <c r="G58" s="29" t="s">
        <v>123</v>
      </c>
      <c r="H58" s="41">
        <v>93</v>
      </c>
      <c r="J58" s="34" t="s">
        <v>84</v>
      </c>
      <c r="K58" s="41">
        <v>77</v>
      </c>
    </row>
    <row r="59" spans="1:11" x14ac:dyDescent="0.45">
      <c r="A59" s="34" t="s">
        <v>83</v>
      </c>
      <c r="B59" s="25">
        <v>86</v>
      </c>
      <c r="D59" s="34" t="s">
        <v>94</v>
      </c>
      <c r="E59" s="41">
        <v>79</v>
      </c>
      <c r="G59" s="29" t="s">
        <v>70</v>
      </c>
      <c r="H59" s="41">
        <v>80</v>
      </c>
      <c r="J59" s="29" t="s">
        <v>110</v>
      </c>
      <c r="K59" s="29">
        <v>76</v>
      </c>
    </row>
    <row r="60" spans="1:11" x14ac:dyDescent="0.45">
      <c r="A60" s="34" t="s">
        <v>84</v>
      </c>
      <c r="B60" s="25">
        <v>84</v>
      </c>
      <c r="D60" s="29" t="s">
        <v>140</v>
      </c>
      <c r="E60" s="41">
        <v>86</v>
      </c>
      <c r="G60" s="29" t="s">
        <v>66</v>
      </c>
      <c r="H60" s="41">
        <v>80</v>
      </c>
      <c r="J60" s="34" t="s">
        <v>140</v>
      </c>
      <c r="K60" s="41">
        <v>92</v>
      </c>
    </row>
    <row r="61" spans="1:11" x14ac:dyDescent="0.45">
      <c r="A61" s="29" t="s">
        <v>85</v>
      </c>
      <c r="B61" s="25">
        <v>91</v>
      </c>
      <c r="D61" s="29" t="s">
        <v>106</v>
      </c>
      <c r="E61" s="41">
        <v>86</v>
      </c>
      <c r="G61" s="34" t="s">
        <v>110</v>
      </c>
      <c r="H61" s="41">
        <v>88</v>
      </c>
      <c r="J61" s="34" t="s">
        <v>150</v>
      </c>
      <c r="K61" s="41">
        <v>95</v>
      </c>
    </row>
    <row r="62" spans="1:11" x14ac:dyDescent="0.45">
      <c r="A62" s="29" t="s">
        <v>86</v>
      </c>
      <c r="B62" s="25">
        <v>91</v>
      </c>
      <c r="D62" s="29" t="s">
        <v>126</v>
      </c>
      <c r="E62" s="41">
        <v>81</v>
      </c>
      <c r="G62" s="34" t="s">
        <v>95</v>
      </c>
      <c r="H62" s="41">
        <v>75</v>
      </c>
      <c r="J62" s="34" t="s">
        <v>77</v>
      </c>
      <c r="K62" s="41">
        <v>75</v>
      </c>
    </row>
    <row r="63" spans="1:11" x14ac:dyDescent="0.45">
      <c r="A63" s="29" t="s">
        <v>87</v>
      </c>
      <c r="B63" s="25">
        <v>89</v>
      </c>
      <c r="D63" s="34" t="s">
        <v>100</v>
      </c>
      <c r="E63" s="41">
        <v>77</v>
      </c>
      <c r="G63" s="34" t="s">
        <v>77</v>
      </c>
      <c r="H63" s="41">
        <v>73</v>
      </c>
      <c r="J63" s="29" t="s">
        <v>67</v>
      </c>
      <c r="K63" s="41">
        <v>75</v>
      </c>
    </row>
    <row r="64" spans="1:11" x14ac:dyDescent="0.45">
      <c r="A64" s="29" t="s">
        <v>88</v>
      </c>
      <c r="B64" s="25">
        <v>90</v>
      </c>
      <c r="D64" s="34" t="s">
        <v>104</v>
      </c>
      <c r="E64" s="41">
        <v>76</v>
      </c>
      <c r="G64" s="34" t="s">
        <v>119</v>
      </c>
      <c r="H64" s="41">
        <v>72</v>
      </c>
      <c r="J64" s="29" t="s">
        <v>159</v>
      </c>
      <c r="K64" s="41">
        <v>73</v>
      </c>
    </row>
    <row r="65" spans="1:11" x14ac:dyDescent="0.45">
      <c r="A65" s="34" t="s">
        <v>89</v>
      </c>
      <c r="B65" s="25">
        <v>84</v>
      </c>
      <c r="D65" s="34" t="s">
        <v>90</v>
      </c>
      <c r="E65" s="41">
        <v>80</v>
      </c>
      <c r="G65" s="34" t="s">
        <v>92</v>
      </c>
      <c r="H65" s="41">
        <v>71</v>
      </c>
      <c r="J65" s="29" t="s">
        <v>142</v>
      </c>
      <c r="K65" s="41">
        <v>99</v>
      </c>
    </row>
    <row r="66" spans="1:11" x14ac:dyDescent="0.45">
      <c r="A66" s="29" t="s">
        <v>90</v>
      </c>
      <c r="B66" s="25">
        <v>83</v>
      </c>
      <c r="D66" s="34" t="s">
        <v>85</v>
      </c>
      <c r="E66" s="41">
        <v>84</v>
      </c>
      <c r="G66" s="29" t="s">
        <v>131</v>
      </c>
      <c r="H66" s="41">
        <v>96</v>
      </c>
      <c r="J66" s="34" t="s">
        <v>85</v>
      </c>
      <c r="K66" s="41">
        <v>84</v>
      </c>
    </row>
    <row r="67" spans="1:11" x14ac:dyDescent="0.45">
      <c r="A67" s="29" t="s">
        <v>91</v>
      </c>
      <c r="B67" s="25">
        <v>74</v>
      </c>
      <c r="D67" s="31" t="s">
        <v>99</v>
      </c>
      <c r="E67" s="41">
        <v>72</v>
      </c>
      <c r="G67" s="34" t="s">
        <v>69</v>
      </c>
      <c r="H67" s="41">
        <v>100</v>
      </c>
      <c r="J67" s="34" t="s">
        <v>94</v>
      </c>
      <c r="K67" s="41">
        <v>73</v>
      </c>
    </row>
    <row r="68" spans="1:11" x14ac:dyDescent="0.45">
      <c r="A68" s="34" t="s">
        <v>92</v>
      </c>
      <c r="B68" s="25">
        <v>85</v>
      </c>
      <c r="D68" s="34" t="s">
        <v>149</v>
      </c>
      <c r="E68" s="41">
        <v>73</v>
      </c>
      <c r="G68" s="34" t="s">
        <v>120</v>
      </c>
      <c r="H68" s="41">
        <v>95</v>
      </c>
      <c r="J68" s="29" t="s">
        <v>62</v>
      </c>
      <c r="K68" s="41">
        <v>91</v>
      </c>
    </row>
    <row r="69" spans="1:11" x14ac:dyDescent="0.45">
      <c r="A69" s="34" t="s">
        <v>93</v>
      </c>
      <c r="B69" s="25">
        <v>81</v>
      </c>
      <c r="D69" s="34" t="s">
        <v>96</v>
      </c>
      <c r="E69" s="41">
        <v>74</v>
      </c>
      <c r="G69" s="29" t="s">
        <v>135</v>
      </c>
      <c r="H69" s="41">
        <v>80</v>
      </c>
      <c r="J69" s="34" t="s">
        <v>71</v>
      </c>
      <c r="K69" s="41">
        <v>85</v>
      </c>
    </row>
    <row r="70" spans="1:11" x14ac:dyDescent="0.45">
      <c r="A70" s="29" t="s">
        <v>94</v>
      </c>
      <c r="B70" s="25">
        <v>79</v>
      </c>
      <c r="D70" s="34" t="s">
        <v>102</v>
      </c>
      <c r="E70" s="41">
        <v>71</v>
      </c>
      <c r="G70" s="29" t="s">
        <v>122</v>
      </c>
      <c r="H70" s="41">
        <v>75</v>
      </c>
      <c r="J70" s="34" t="s">
        <v>70</v>
      </c>
      <c r="K70" s="41">
        <v>78</v>
      </c>
    </row>
    <row r="71" spans="1:11" x14ac:dyDescent="0.45">
      <c r="A71" s="29" t="s">
        <v>95</v>
      </c>
      <c r="B71" s="25">
        <v>80</v>
      </c>
      <c r="D71" s="34" t="s">
        <v>119</v>
      </c>
      <c r="E71" s="41">
        <v>73</v>
      </c>
      <c r="G71" s="29" t="s">
        <v>111</v>
      </c>
      <c r="H71" s="41">
        <v>93</v>
      </c>
      <c r="J71" s="33" t="s">
        <v>122</v>
      </c>
      <c r="K71" s="41">
        <v>74</v>
      </c>
    </row>
    <row r="72" spans="1:11" x14ac:dyDescent="0.45">
      <c r="A72" s="34" t="s">
        <v>96</v>
      </c>
      <c r="B72" s="25">
        <v>77</v>
      </c>
      <c r="D72" s="29" t="s">
        <v>69</v>
      </c>
      <c r="E72" s="41">
        <v>96</v>
      </c>
      <c r="G72" s="34" t="s">
        <v>106</v>
      </c>
      <c r="H72" s="41">
        <v>83</v>
      </c>
      <c r="J72" s="34" t="s">
        <v>133</v>
      </c>
      <c r="K72" s="41">
        <v>97</v>
      </c>
    </row>
    <row r="73" spans="1:11" x14ac:dyDescent="0.45">
      <c r="A73" s="34" t="s">
        <v>97</v>
      </c>
      <c r="B73" s="25">
        <v>81</v>
      </c>
      <c r="D73" s="34" t="s">
        <v>131</v>
      </c>
      <c r="E73" s="41">
        <v>75</v>
      </c>
      <c r="G73" s="34" t="s">
        <v>142</v>
      </c>
      <c r="H73" s="41">
        <v>79</v>
      </c>
      <c r="J73" s="29" t="s">
        <v>87</v>
      </c>
      <c r="K73" s="41">
        <v>87</v>
      </c>
    </row>
    <row r="74" spans="1:11" x14ac:dyDescent="0.45">
      <c r="A74" s="34" t="s">
        <v>98</v>
      </c>
      <c r="B74" s="25">
        <v>75</v>
      </c>
      <c r="D74" s="34" t="s">
        <v>82</v>
      </c>
      <c r="E74" s="41">
        <v>80</v>
      </c>
      <c r="G74" s="34" t="s">
        <v>124</v>
      </c>
      <c r="H74" s="41">
        <v>71</v>
      </c>
      <c r="J74" s="34" t="s">
        <v>160</v>
      </c>
      <c r="K74" s="41">
        <v>92</v>
      </c>
    </row>
    <row r="75" spans="1:11" x14ac:dyDescent="0.45">
      <c r="A75" s="34" t="s">
        <v>99</v>
      </c>
      <c r="B75" s="25">
        <v>71</v>
      </c>
      <c r="D75" s="29" t="s">
        <v>146</v>
      </c>
      <c r="E75" s="41">
        <v>88</v>
      </c>
      <c r="G75" s="34" t="s">
        <v>78</v>
      </c>
      <c r="H75" s="41">
        <v>70</v>
      </c>
      <c r="J75" s="29" t="s">
        <v>123</v>
      </c>
      <c r="K75" s="41">
        <v>84</v>
      </c>
    </row>
    <row r="76" spans="1:11" x14ac:dyDescent="0.45">
      <c r="A76" s="34" t="s">
        <v>100</v>
      </c>
      <c r="B76" s="25">
        <v>76</v>
      </c>
      <c r="D76" s="34" t="s">
        <v>101</v>
      </c>
      <c r="E76" s="41">
        <v>75</v>
      </c>
      <c r="G76" s="34" t="s">
        <v>113</v>
      </c>
      <c r="H76" s="41">
        <v>93</v>
      </c>
      <c r="J76" s="34" t="s">
        <v>145</v>
      </c>
      <c r="K76" s="41">
        <v>86</v>
      </c>
    </row>
    <row r="77" spans="1:11" x14ac:dyDescent="0.45">
      <c r="A77" s="29" t="s">
        <v>101</v>
      </c>
      <c r="B77" s="25">
        <v>86</v>
      </c>
      <c r="D77" s="34" t="s">
        <v>144</v>
      </c>
      <c r="E77" s="41">
        <v>94</v>
      </c>
      <c r="G77" s="29" t="s">
        <v>81</v>
      </c>
      <c r="H77" s="41">
        <v>99</v>
      </c>
      <c r="J77" s="34" t="s">
        <v>149</v>
      </c>
      <c r="K77" s="41">
        <v>88</v>
      </c>
    </row>
    <row r="78" spans="1:11" x14ac:dyDescent="0.45">
      <c r="A78" s="29" t="s">
        <v>102</v>
      </c>
      <c r="B78" s="25">
        <v>72</v>
      </c>
      <c r="D78" s="29" t="s">
        <v>89</v>
      </c>
      <c r="E78" s="41">
        <v>86</v>
      </c>
      <c r="G78" s="34" t="s">
        <v>141</v>
      </c>
      <c r="H78" s="41">
        <v>87</v>
      </c>
      <c r="J78" s="34" t="s">
        <v>147</v>
      </c>
      <c r="K78" s="41">
        <v>82</v>
      </c>
    </row>
    <row r="79" spans="1:11" x14ac:dyDescent="0.45">
      <c r="A79" s="34" t="s">
        <v>103</v>
      </c>
      <c r="B79" s="25">
        <v>89</v>
      </c>
      <c r="D79" s="34" t="s">
        <v>113</v>
      </c>
      <c r="E79" s="41">
        <v>100</v>
      </c>
      <c r="G79" s="29" t="s">
        <v>72</v>
      </c>
      <c r="H79" s="41">
        <v>96</v>
      </c>
      <c r="J79" s="29" t="s">
        <v>161</v>
      </c>
      <c r="K79" s="41">
        <v>80</v>
      </c>
    </row>
    <row r="80" spans="1:11" x14ac:dyDescent="0.45">
      <c r="A80" s="34" t="s">
        <v>104</v>
      </c>
      <c r="B80" s="25">
        <v>73</v>
      </c>
      <c r="D80" s="34" t="s">
        <v>83</v>
      </c>
      <c r="E80" s="41">
        <v>75</v>
      </c>
      <c r="G80" s="34" t="s">
        <v>82</v>
      </c>
      <c r="H80" s="41">
        <v>73</v>
      </c>
      <c r="J80" s="34" t="s">
        <v>82</v>
      </c>
      <c r="K80" s="41">
        <v>75</v>
      </c>
    </row>
    <row r="81" spans="1:11" x14ac:dyDescent="0.45">
      <c r="A81" s="34" t="s">
        <v>105</v>
      </c>
      <c r="B81" s="25">
        <v>83</v>
      </c>
      <c r="D81" s="34" t="s">
        <v>124</v>
      </c>
      <c r="E81" s="41">
        <v>85</v>
      </c>
      <c r="G81" s="34" t="s">
        <v>85</v>
      </c>
      <c r="H81" s="41">
        <v>73</v>
      </c>
      <c r="J81" s="34" t="s">
        <v>146</v>
      </c>
      <c r="K81" s="41">
        <v>100</v>
      </c>
    </row>
    <row r="82" spans="1:11" x14ac:dyDescent="0.45">
      <c r="A82" s="34" t="s">
        <v>106</v>
      </c>
      <c r="B82" s="25">
        <v>84</v>
      </c>
      <c r="D82" s="34" t="s">
        <v>115</v>
      </c>
      <c r="E82" s="41">
        <v>93</v>
      </c>
      <c r="G82" s="29" t="s">
        <v>132</v>
      </c>
      <c r="H82" s="41">
        <v>76</v>
      </c>
      <c r="J82" s="34" t="s">
        <v>154</v>
      </c>
      <c r="K82" s="41">
        <v>81</v>
      </c>
    </row>
    <row r="83" spans="1:11" x14ac:dyDescent="0.45">
      <c r="A83" s="34" t="s">
        <v>107</v>
      </c>
      <c r="B83" s="25">
        <v>76</v>
      </c>
      <c r="D83" s="34" t="s">
        <v>59</v>
      </c>
      <c r="E83" s="41">
        <v>90</v>
      </c>
      <c r="G83" s="34" t="s">
        <v>137</v>
      </c>
      <c r="H83" s="41">
        <v>84</v>
      </c>
      <c r="J83" s="34" t="s">
        <v>78</v>
      </c>
      <c r="K83" s="41">
        <v>71</v>
      </c>
    </row>
    <row r="84" spans="1:11" x14ac:dyDescent="0.45">
      <c r="A84" s="34" t="s">
        <v>108</v>
      </c>
      <c r="B84" s="25">
        <v>87</v>
      </c>
      <c r="D84" s="34" t="s">
        <v>65</v>
      </c>
      <c r="E84" s="41">
        <v>75</v>
      </c>
      <c r="G84" s="34" t="s">
        <v>145</v>
      </c>
      <c r="H84" s="41">
        <v>91</v>
      </c>
      <c r="J84" s="34" t="s">
        <v>131</v>
      </c>
      <c r="K84" s="41">
        <v>89</v>
      </c>
    </row>
    <row r="85" spans="1:11" x14ac:dyDescent="0.45">
      <c r="A85" s="29" t="s">
        <v>109</v>
      </c>
      <c r="B85" s="25">
        <v>73</v>
      </c>
      <c r="D85" s="34" t="s">
        <v>86</v>
      </c>
      <c r="E85" s="41">
        <v>84</v>
      </c>
      <c r="G85" s="34" t="s">
        <v>128</v>
      </c>
      <c r="H85" s="41">
        <v>97</v>
      </c>
      <c r="J85" s="34" t="s">
        <v>153</v>
      </c>
      <c r="K85" s="41">
        <v>81</v>
      </c>
    </row>
    <row r="86" spans="1:11" x14ac:dyDescent="0.45">
      <c r="A86" s="29" t="s">
        <v>110</v>
      </c>
      <c r="B86" s="25">
        <v>87</v>
      </c>
      <c r="D86" s="29" t="s">
        <v>93</v>
      </c>
      <c r="E86" s="41">
        <v>81</v>
      </c>
      <c r="G86" s="29" t="s">
        <v>99</v>
      </c>
      <c r="H86" s="41">
        <v>90</v>
      </c>
      <c r="J86" s="34" t="s">
        <v>111</v>
      </c>
      <c r="K86" s="41">
        <v>84</v>
      </c>
    </row>
    <row r="87" spans="1:11" x14ac:dyDescent="0.45">
      <c r="A87" s="34" t="s">
        <v>111</v>
      </c>
      <c r="B87" s="25">
        <v>91</v>
      </c>
      <c r="D87" s="29" t="s">
        <v>73</v>
      </c>
      <c r="E87" s="41">
        <v>97</v>
      </c>
      <c r="G87" s="34" t="s">
        <v>117</v>
      </c>
      <c r="H87" s="41">
        <v>84</v>
      </c>
      <c r="J87" s="34" t="s">
        <v>126</v>
      </c>
      <c r="K87" s="41">
        <v>76</v>
      </c>
    </row>
    <row r="88" spans="1:11" x14ac:dyDescent="0.45">
      <c r="A88" s="34" t="s">
        <v>112</v>
      </c>
      <c r="B88" s="25">
        <v>93</v>
      </c>
      <c r="D88" s="29" t="s">
        <v>108</v>
      </c>
      <c r="E88" s="41">
        <v>88</v>
      </c>
      <c r="G88" s="34" t="s">
        <v>146</v>
      </c>
      <c r="H88" s="41">
        <v>88</v>
      </c>
      <c r="J88" s="34" t="s">
        <v>93</v>
      </c>
      <c r="K88" s="41">
        <v>76</v>
      </c>
    </row>
    <row r="89" spans="1:11" x14ac:dyDescent="0.45">
      <c r="A89" s="34" t="s">
        <v>113</v>
      </c>
      <c r="B89" s="25">
        <v>94</v>
      </c>
      <c r="D89" s="29" t="s">
        <v>142</v>
      </c>
      <c r="E89" s="41">
        <v>91</v>
      </c>
      <c r="G89" s="34" t="s">
        <v>80</v>
      </c>
      <c r="H89" s="41">
        <v>78</v>
      </c>
      <c r="J89" s="34" t="s">
        <v>141</v>
      </c>
      <c r="K89" s="41">
        <v>81</v>
      </c>
    </row>
    <row r="90" spans="1:11" x14ac:dyDescent="0.45">
      <c r="A90" s="34" t="s">
        <v>114</v>
      </c>
      <c r="B90" s="25">
        <v>74</v>
      </c>
      <c r="D90" s="34" t="s">
        <v>68</v>
      </c>
      <c r="E90" s="41">
        <v>79</v>
      </c>
      <c r="G90" s="29" t="s">
        <v>147</v>
      </c>
      <c r="H90" s="41">
        <v>84</v>
      </c>
      <c r="J90" s="34" t="s">
        <v>65</v>
      </c>
      <c r="K90" s="41">
        <v>89</v>
      </c>
    </row>
    <row r="91" spans="1:11" x14ac:dyDescent="0.45">
      <c r="A91" s="34" t="s">
        <v>115</v>
      </c>
      <c r="B91" s="25">
        <v>99</v>
      </c>
      <c r="D91" s="34" t="s">
        <v>109</v>
      </c>
      <c r="E91" s="41">
        <v>76</v>
      </c>
      <c r="G91" s="34" t="s">
        <v>139</v>
      </c>
      <c r="H91" s="41">
        <v>98</v>
      </c>
      <c r="J91" s="33" t="s">
        <v>139</v>
      </c>
      <c r="K91" s="41">
        <v>91</v>
      </c>
    </row>
    <row r="92" spans="1:11" x14ac:dyDescent="0.45">
      <c r="A92" s="34" t="s">
        <v>116</v>
      </c>
      <c r="B92" s="25">
        <v>78</v>
      </c>
      <c r="D92" s="34" t="s">
        <v>72</v>
      </c>
      <c r="E92" s="41">
        <v>75</v>
      </c>
      <c r="G92" s="34" t="s">
        <v>136</v>
      </c>
      <c r="H92" s="41">
        <v>74</v>
      </c>
      <c r="J92" s="34" t="s">
        <v>52</v>
      </c>
      <c r="K92" s="41">
        <v>82</v>
      </c>
    </row>
    <row r="93" spans="1:11" x14ac:dyDescent="0.45">
      <c r="A93" s="34" t="s">
        <v>117</v>
      </c>
      <c r="B93" s="25">
        <v>72</v>
      </c>
      <c r="D93" s="34" t="s">
        <v>132</v>
      </c>
      <c r="E93" s="41">
        <v>85</v>
      </c>
      <c r="G93" s="33" t="s">
        <v>144</v>
      </c>
      <c r="H93" s="41">
        <v>71</v>
      </c>
      <c r="J93" s="29" t="s">
        <v>120</v>
      </c>
      <c r="K93" s="41">
        <v>90</v>
      </c>
    </row>
    <row r="94" spans="1:11" x14ac:dyDescent="0.45">
      <c r="A94" s="29" t="s">
        <v>118</v>
      </c>
      <c r="B94" s="25">
        <v>82</v>
      </c>
      <c r="D94" s="34" t="s">
        <v>61</v>
      </c>
      <c r="E94" s="41">
        <v>90</v>
      </c>
      <c r="G94" s="29" t="s">
        <v>130</v>
      </c>
      <c r="H94" s="41">
        <v>89</v>
      </c>
      <c r="J94" s="29" t="s">
        <v>132</v>
      </c>
      <c r="K94" s="41">
        <v>87</v>
      </c>
    </row>
    <row r="95" spans="1:11" x14ac:dyDescent="0.45">
      <c r="A95" s="34" t="s">
        <v>119</v>
      </c>
      <c r="B95" s="25">
        <v>74</v>
      </c>
      <c r="D95" s="34" t="s">
        <v>111</v>
      </c>
      <c r="E95" s="41">
        <v>84</v>
      </c>
      <c r="G95" s="29" t="s">
        <v>115</v>
      </c>
      <c r="H95" s="41">
        <v>80</v>
      </c>
      <c r="J95" s="34" t="s">
        <v>72</v>
      </c>
      <c r="K95" s="41">
        <v>89</v>
      </c>
    </row>
    <row r="96" spans="1:11" x14ac:dyDescent="0.45">
      <c r="A96" s="34" t="s">
        <v>120</v>
      </c>
      <c r="B96" s="25">
        <v>92</v>
      </c>
      <c r="D96" s="34" t="s">
        <v>136</v>
      </c>
      <c r="E96" s="41">
        <v>79</v>
      </c>
      <c r="G96" s="34" t="s">
        <v>134</v>
      </c>
      <c r="H96" s="41">
        <v>92</v>
      </c>
      <c r="J96" s="34" t="s">
        <v>81</v>
      </c>
      <c r="K96" s="41">
        <v>98</v>
      </c>
    </row>
    <row r="97" spans="1:11" x14ac:dyDescent="0.45">
      <c r="A97" s="34" t="s">
        <v>121</v>
      </c>
      <c r="B97" s="25">
        <v>98</v>
      </c>
      <c r="D97" s="33" t="s">
        <v>62</v>
      </c>
      <c r="E97" s="41">
        <v>92</v>
      </c>
      <c r="G97" s="34" t="s">
        <v>30</v>
      </c>
      <c r="H97" s="41">
        <v>85</v>
      </c>
      <c r="J97" s="34" t="s">
        <v>134</v>
      </c>
      <c r="K97" s="41">
        <v>97</v>
      </c>
    </row>
    <row r="98" spans="1:11" x14ac:dyDescent="0.45">
      <c r="A98" s="34" t="s">
        <v>122</v>
      </c>
      <c r="B98" s="25">
        <v>84</v>
      </c>
      <c r="D98" s="34" t="s">
        <v>141</v>
      </c>
      <c r="E98" s="41">
        <v>78</v>
      </c>
      <c r="G98" s="34" t="s">
        <v>73</v>
      </c>
      <c r="H98" s="41">
        <v>78</v>
      </c>
      <c r="J98" s="34" t="s">
        <v>144</v>
      </c>
      <c r="K98" s="41">
        <v>80</v>
      </c>
    </row>
    <row r="99" spans="1:11" x14ac:dyDescent="0.45">
      <c r="A99" s="29" t="s">
        <v>123</v>
      </c>
      <c r="B99" s="25">
        <v>91</v>
      </c>
      <c r="D99" s="29" t="s">
        <v>130</v>
      </c>
      <c r="E99" s="41">
        <v>87</v>
      </c>
      <c r="G99" s="29" t="s">
        <v>149</v>
      </c>
      <c r="H99" s="41">
        <v>72</v>
      </c>
      <c r="J99" s="34" t="s">
        <v>151</v>
      </c>
      <c r="K99" s="41">
        <v>93</v>
      </c>
    </row>
    <row r="100" spans="1:11" x14ac:dyDescent="0.45">
      <c r="A100" s="34" t="s">
        <v>124</v>
      </c>
      <c r="B100" s="25">
        <v>85</v>
      </c>
      <c r="D100" s="34" t="s">
        <v>60</v>
      </c>
      <c r="E100" s="41">
        <v>93</v>
      </c>
      <c r="G100" s="34" t="s">
        <v>98</v>
      </c>
      <c r="H100" s="41">
        <v>81</v>
      </c>
      <c r="J100" s="29" t="s">
        <v>112</v>
      </c>
      <c r="K100" s="41">
        <v>94</v>
      </c>
    </row>
    <row r="101" spans="1:11" x14ac:dyDescent="0.45">
      <c r="A101" s="34" t="s">
        <v>125</v>
      </c>
      <c r="B101" s="25">
        <v>93</v>
      </c>
      <c r="D101" s="34" t="s">
        <v>121</v>
      </c>
      <c r="E101" s="41">
        <v>83</v>
      </c>
      <c r="G101" s="34" t="s">
        <v>121</v>
      </c>
      <c r="H101" s="41">
        <v>70</v>
      </c>
      <c r="J101" s="34" t="s">
        <v>115</v>
      </c>
      <c r="K101" s="41">
        <v>78</v>
      </c>
    </row>
    <row r="102" spans="1:11" x14ac:dyDescent="0.45">
      <c r="A102" s="29" t="s">
        <v>126</v>
      </c>
      <c r="B102" s="25">
        <v>81</v>
      </c>
      <c r="D102" s="34" t="s">
        <v>133</v>
      </c>
      <c r="E102" s="41">
        <v>89</v>
      </c>
      <c r="G102" s="34" t="s">
        <v>107</v>
      </c>
      <c r="H102" s="41">
        <v>82</v>
      </c>
      <c r="J102" s="34" t="s">
        <v>89</v>
      </c>
      <c r="K102" s="41">
        <v>77</v>
      </c>
    </row>
    <row r="103" spans="1:11" x14ac:dyDescent="0.45">
      <c r="A103" s="34" t="s">
        <v>127</v>
      </c>
      <c r="B103" s="25">
        <v>80</v>
      </c>
      <c r="D103" s="29" t="s">
        <v>122</v>
      </c>
      <c r="E103" s="41">
        <v>86</v>
      </c>
      <c r="G103" s="34" t="s">
        <v>60</v>
      </c>
      <c r="H103" s="41">
        <v>80</v>
      </c>
      <c r="J103" s="34" t="s">
        <v>136</v>
      </c>
      <c r="K103" s="41">
        <v>73</v>
      </c>
    </row>
    <row r="104" spans="1:11" x14ac:dyDescent="0.45">
      <c r="A104" s="34" t="s">
        <v>128</v>
      </c>
      <c r="B104" s="25">
        <v>80</v>
      </c>
      <c r="D104" s="34" t="s">
        <v>134</v>
      </c>
      <c r="E104" s="41">
        <v>89</v>
      </c>
      <c r="G104" s="29" t="s">
        <v>151</v>
      </c>
      <c r="H104" s="29">
        <v>100</v>
      </c>
      <c r="J104" s="29" t="s">
        <v>73</v>
      </c>
      <c r="K104" s="41">
        <v>74</v>
      </c>
    </row>
    <row r="105" spans="1:11" x14ac:dyDescent="0.45">
      <c r="A105" s="34" t="s">
        <v>129</v>
      </c>
      <c r="B105" s="25">
        <v>73</v>
      </c>
      <c r="D105" s="34" t="s">
        <v>139</v>
      </c>
      <c r="E105" s="41">
        <v>82</v>
      </c>
      <c r="G105" s="34" t="s">
        <v>108</v>
      </c>
      <c r="H105" s="41">
        <v>88</v>
      </c>
      <c r="J105" s="29" t="s">
        <v>116</v>
      </c>
      <c r="K105" s="41">
        <v>73</v>
      </c>
    </row>
    <row r="106" spans="1:11" x14ac:dyDescent="0.45">
      <c r="A106" s="34" t="s">
        <v>130</v>
      </c>
      <c r="B106" s="25">
        <v>90</v>
      </c>
      <c r="D106" s="34" t="s">
        <v>125</v>
      </c>
      <c r="E106" s="41">
        <v>82</v>
      </c>
      <c r="G106" s="34" t="s">
        <v>89</v>
      </c>
      <c r="H106" s="41">
        <v>83</v>
      </c>
      <c r="J106" s="34" t="s">
        <v>64</v>
      </c>
      <c r="K106" s="41">
        <v>72</v>
      </c>
    </row>
    <row r="107" spans="1:11" x14ac:dyDescent="0.45">
      <c r="A107" s="29" t="s">
        <v>131</v>
      </c>
      <c r="B107" s="25">
        <v>86</v>
      </c>
      <c r="D107" s="29" t="s">
        <v>150</v>
      </c>
      <c r="E107" s="41">
        <v>91</v>
      </c>
      <c r="G107" s="34" t="s">
        <v>126</v>
      </c>
      <c r="H107" s="41">
        <v>75</v>
      </c>
      <c r="J107" s="34" t="s">
        <v>121</v>
      </c>
      <c r="K107" s="41">
        <v>71</v>
      </c>
    </row>
    <row r="108" spans="1:11" x14ac:dyDescent="0.45">
      <c r="A108" s="33" t="s">
        <v>132</v>
      </c>
      <c r="B108" s="25">
        <v>85</v>
      </c>
      <c r="D108" s="34" t="s">
        <v>148</v>
      </c>
      <c r="E108" s="41">
        <v>77</v>
      </c>
      <c r="G108" s="34" t="s">
        <v>138</v>
      </c>
      <c r="H108" s="41">
        <v>77</v>
      </c>
      <c r="J108" s="34" t="s">
        <v>98</v>
      </c>
      <c r="K108" s="41">
        <v>73</v>
      </c>
    </row>
    <row r="109" spans="1:11" x14ac:dyDescent="0.45">
      <c r="A109" s="39" t="s">
        <v>133</v>
      </c>
      <c r="B109" s="25">
        <v>82</v>
      </c>
      <c r="D109" s="34" t="s">
        <v>145</v>
      </c>
      <c r="E109" s="41">
        <v>76</v>
      </c>
      <c r="G109" s="29" t="s">
        <v>36</v>
      </c>
      <c r="H109" s="41">
        <v>70</v>
      </c>
      <c r="J109" s="34" t="s">
        <v>80</v>
      </c>
      <c r="K109" s="41">
        <v>74</v>
      </c>
    </row>
    <row r="110" spans="1:11" x14ac:dyDescent="0.45">
      <c r="A110" s="33" t="s">
        <v>134</v>
      </c>
      <c r="B110" s="25">
        <v>82</v>
      </c>
      <c r="D110" s="29" t="s">
        <v>127</v>
      </c>
      <c r="E110" s="41">
        <v>99</v>
      </c>
      <c r="G110" s="34" t="s">
        <v>109</v>
      </c>
      <c r="H110" s="41">
        <v>91</v>
      </c>
      <c r="J110" s="34" t="s">
        <v>113</v>
      </c>
      <c r="K110" s="41">
        <v>75</v>
      </c>
    </row>
    <row r="111" spans="1:11" x14ac:dyDescent="0.45">
      <c r="A111" s="29" t="s">
        <v>135</v>
      </c>
      <c r="B111" s="25">
        <v>99</v>
      </c>
      <c r="D111" s="34" t="s">
        <v>123</v>
      </c>
      <c r="E111" s="41">
        <v>84</v>
      </c>
      <c r="G111" s="29" t="s">
        <v>59</v>
      </c>
      <c r="H111" s="41">
        <v>95</v>
      </c>
      <c r="J111" s="34" t="s">
        <v>148</v>
      </c>
      <c r="K111" s="41">
        <v>83</v>
      </c>
    </row>
    <row r="112" spans="1:11" x14ac:dyDescent="0.45">
      <c r="A112" s="34" t="s">
        <v>136</v>
      </c>
      <c r="B112" s="25">
        <v>79</v>
      </c>
      <c r="D112" s="34" t="s">
        <v>147</v>
      </c>
      <c r="E112" s="41">
        <v>71</v>
      </c>
      <c r="G112" s="33" t="s">
        <v>58</v>
      </c>
      <c r="H112" s="41">
        <v>70</v>
      </c>
      <c r="J112" s="31" t="s">
        <v>127</v>
      </c>
      <c r="K112" s="41">
        <v>92</v>
      </c>
    </row>
    <row r="113" spans="1:11" x14ac:dyDescent="0.45">
      <c r="A113" s="34" t="s">
        <v>137</v>
      </c>
      <c r="B113" s="25">
        <v>72</v>
      </c>
      <c r="D113" s="34" t="s">
        <v>112</v>
      </c>
      <c r="E113" s="41">
        <v>82</v>
      </c>
      <c r="G113" s="29" t="s">
        <v>133</v>
      </c>
      <c r="H113" s="41">
        <v>92</v>
      </c>
      <c r="J113" s="34" t="s">
        <v>74</v>
      </c>
      <c r="K113" s="41">
        <v>98</v>
      </c>
    </row>
    <row r="114" spans="1:11" x14ac:dyDescent="0.45">
      <c r="A114" s="34" t="s">
        <v>138</v>
      </c>
      <c r="B114" s="25">
        <v>77</v>
      </c>
      <c r="D114" s="29" t="s">
        <v>128</v>
      </c>
      <c r="E114" s="41">
        <v>99</v>
      </c>
      <c r="G114" s="29" t="s">
        <v>112</v>
      </c>
      <c r="H114" s="41">
        <v>94</v>
      </c>
      <c r="J114" s="34" t="s">
        <v>128</v>
      </c>
      <c r="K114" s="41">
        <v>95</v>
      </c>
    </row>
    <row r="115" spans="1:11" x14ac:dyDescent="0.45">
      <c r="A115" s="29" t="s">
        <v>139</v>
      </c>
      <c r="B115" s="25">
        <v>93</v>
      </c>
      <c r="D115" s="29" t="s">
        <v>98</v>
      </c>
      <c r="E115" s="41">
        <v>91</v>
      </c>
      <c r="G115" s="34" t="s">
        <v>148</v>
      </c>
      <c r="H115" s="41">
        <v>82</v>
      </c>
      <c r="J115" s="29" t="s">
        <v>63</v>
      </c>
      <c r="K115" s="41">
        <v>74</v>
      </c>
    </row>
    <row r="116" spans="1:11" x14ac:dyDescent="0.45">
      <c r="A116" s="34" t="s">
        <v>140</v>
      </c>
      <c r="B116" s="25">
        <v>84</v>
      </c>
      <c r="D116" s="34" t="s">
        <v>143</v>
      </c>
      <c r="E116" s="41">
        <v>76</v>
      </c>
      <c r="G116" s="29" t="s">
        <v>86</v>
      </c>
      <c r="H116" s="41">
        <v>73</v>
      </c>
      <c r="J116" s="29" t="s">
        <v>108</v>
      </c>
      <c r="K116" s="41">
        <v>93</v>
      </c>
    </row>
    <row r="117" spans="1:11" x14ac:dyDescent="0.45">
      <c r="A117" s="34" t="s">
        <v>141</v>
      </c>
      <c r="B117" s="25">
        <v>77</v>
      </c>
      <c r="D117" s="33" t="s">
        <v>114</v>
      </c>
      <c r="E117" s="41">
        <v>73</v>
      </c>
      <c r="G117" s="34" t="s">
        <v>116</v>
      </c>
      <c r="H117" s="41">
        <v>74</v>
      </c>
      <c r="J117" s="29" t="s">
        <v>60</v>
      </c>
      <c r="K117" s="41">
        <v>78</v>
      </c>
    </row>
    <row r="118" spans="1:11" x14ac:dyDescent="0.45">
      <c r="A118" s="34" t="s">
        <v>142</v>
      </c>
      <c r="B118" s="25">
        <v>75</v>
      </c>
      <c r="D118" s="34" t="s">
        <v>107</v>
      </c>
      <c r="E118" s="41">
        <v>77</v>
      </c>
      <c r="G118" s="34" t="s">
        <v>64</v>
      </c>
      <c r="H118" s="41">
        <v>70</v>
      </c>
      <c r="J118" s="33" t="s">
        <v>138</v>
      </c>
      <c r="K118" s="41">
        <v>79</v>
      </c>
    </row>
    <row r="119" spans="1:11" x14ac:dyDescent="0.45">
      <c r="A119" s="34" t="s">
        <v>143</v>
      </c>
      <c r="B119" s="25">
        <v>73</v>
      </c>
      <c r="D119" s="29" t="s">
        <v>151</v>
      </c>
      <c r="E119" s="41">
        <v>98</v>
      </c>
      <c r="G119" s="34" t="s">
        <v>71</v>
      </c>
      <c r="H119" s="41">
        <v>79</v>
      </c>
      <c r="J119" s="34" t="s">
        <v>107</v>
      </c>
      <c r="K119" s="41">
        <v>83</v>
      </c>
    </row>
    <row r="120" spans="1:11" x14ac:dyDescent="0.45">
      <c r="A120" s="29" t="s">
        <v>144</v>
      </c>
      <c r="B120" s="25">
        <v>85</v>
      </c>
      <c r="D120" s="34" t="s">
        <v>117</v>
      </c>
      <c r="E120" s="41">
        <v>71</v>
      </c>
      <c r="G120" s="34" t="s">
        <v>87</v>
      </c>
      <c r="H120" s="41">
        <v>76</v>
      </c>
      <c r="J120" s="34" t="s">
        <v>58</v>
      </c>
      <c r="K120" s="41">
        <v>71</v>
      </c>
    </row>
    <row r="121" spans="1:11" x14ac:dyDescent="0.45">
      <c r="A121" s="34" t="s">
        <v>145</v>
      </c>
      <c r="B121" s="25">
        <v>73</v>
      </c>
      <c r="D121" s="33" t="s">
        <v>138</v>
      </c>
      <c r="E121" s="41">
        <v>78</v>
      </c>
      <c r="G121" s="34" t="s">
        <v>127</v>
      </c>
      <c r="H121" s="41">
        <v>97</v>
      </c>
      <c r="J121" s="29" t="s">
        <v>59</v>
      </c>
      <c r="K121" s="41">
        <v>90</v>
      </c>
    </row>
    <row r="122" spans="1:11" x14ac:dyDescent="0.45">
      <c r="A122" s="34" t="s">
        <v>146</v>
      </c>
      <c r="B122" s="25">
        <v>87</v>
      </c>
      <c r="D122" s="34" t="s">
        <v>58</v>
      </c>
      <c r="E122" s="41">
        <v>83</v>
      </c>
      <c r="G122" s="34" t="s">
        <v>63</v>
      </c>
      <c r="H122" s="41">
        <v>78</v>
      </c>
      <c r="J122" s="34" t="s">
        <v>117</v>
      </c>
      <c r="K122" s="41">
        <v>82</v>
      </c>
    </row>
    <row r="123" spans="1:11" x14ac:dyDescent="0.45">
      <c r="A123" s="34" t="s">
        <v>147</v>
      </c>
      <c r="B123" s="25">
        <v>72</v>
      </c>
      <c r="D123" s="34" t="s">
        <v>116</v>
      </c>
      <c r="E123" s="41">
        <v>74</v>
      </c>
      <c r="G123" s="34" t="s">
        <v>150</v>
      </c>
      <c r="H123" s="41">
        <v>86</v>
      </c>
      <c r="J123" s="34" t="s">
        <v>36</v>
      </c>
      <c r="K123" s="41">
        <v>72</v>
      </c>
    </row>
    <row r="124" spans="1:11" x14ac:dyDescent="0.45">
      <c r="A124" s="34" t="s">
        <v>148</v>
      </c>
      <c r="B124" s="25">
        <v>76</v>
      </c>
      <c r="D124" s="34" t="s">
        <v>137</v>
      </c>
      <c r="E124" s="41">
        <v>71</v>
      </c>
      <c r="G124" s="34" t="s">
        <v>114</v>
      </c>
      <c r="H124" s="41">
        <v>72</v>
      </c>
    </row>
    <row r="125" spans="1:11" x14ac:dyDescent="0.45">
      <c r="A125" s="34" t="s">
        <v>149</v>
      </c>
      <c r="B125" s="25">
        <v>74</v>
      </c>
    </row>
    <row r="126" spans="1:11" x14ac:dyDescent="0.45">
      <c r="A126" s="33" t="s">
        <v>150</v>
      </c>
      <c r="B126" s="25">
        <v>75</v>
      </c>
    </row>
    <row r="127" spans="1:11" x14ac:dyDescent="0.45">
      <c r="A127" s="29" t="s">
        <v>151</v>
      </c>
      <c r="B127" s="25">
        <v>95</v>
      </c>
    </row>
  </sheetData>
  <autoFilter ref="A1:K127" xr:uid="{00000000-0001-0000-0000-000000000000}"/>
  <phoneticPr fontId="11" type="noConversion"/>
  <conditionalFormatting sqref="J12">
    <cfRule type="duplicateValues" dxfId="245" priority="126"/>
  </conditionalFormatting>
  <conditionalFormatting sqref="J13">
    <cfRule type="duplicateValues" dxfId="244" priority="125"/>
  </conditionalFormatting>
  <conditionalFormatting sqref="J14">
    <cfRule type="duplicateValues" dxfId="243" priority="124"/>
  </conditionalFormatting>
  <conditionalFormatting sqref="J15">
    <cfRule type="duplicateValues" dxfId="242" priority="123"/>
  </conditionalFormatting>
  <conditionalFormatting sqref="J20">
    <cfRule type="duplicateValues" dxfId="241" priority="121"/>
  </conditionalFormatting>
  <conditionalFormatting sqref="J21">
    <cfRule type="duplicateValues" dxfId="240" priority="120"/>
  </conditionalFormatting>
  <conditionalFormatting sqref="D24">
    <cfRule type="duplicateValues" dxfId="239" priority="184"/>
  </conditionalFormatting>
  <conditionalFormatting sqref="G24">
    <cfRule type="duplicateValues" dxfId="238" priority="157"/>
  </conditionalFormatting>
  <conditionalFormatting sqref="J24">
    <cfRule type="duplicateValues" dxfId="237" priority="130"/>
  </conditionalFormatting>
  <conditionalFormatting sqref="G25">
    <cfRule type="duplicateValues" dxfId="236" priority="158"/>
  </conditionalFormatting>
  <conditionalFormatting sqref="D27">
    <cfRule type="duplicateValues" dxfId="235" priority="186"/>
  </conditionalFormatting>
  <conditionalFormatting sqref="J27">
    <cfRule type="duplicateValues" dxfId="234" priority="128"/>
    <cfRule type="duplicateValues" dxfId="233" priority="129"/>
  </conditionalFormatting>
  <conditionalFormatting sqref="D28">
    <cfRule type="duplicateValues" dxfId="232" priority="183"/>
  </conditionalFormatting>
  <conditionalFormatting sqref="G28">
    <cfRule type="duplicateValues" dxfId="231" priority="155"/>
    <cfRule type="duplicateValues" dxfId="230" priority="156"/>
  </conditionalFormatting>
  <conditionalFormatting sqref="J28">
    <cfRule type="duplicateValues" dxfId="229" priority="133"/>
  </conditionalFormatting>
  <conditionalFormatting sqref="D29">
    <cfRule type="duplicateValues" dxfId="228" priority="187"/>
  </conditionalFormatting>
  <conditionalFormatting sqref="D30">
    <cfRule type="duplicateValues" dxfId="227" priority="189"/>
  </conditionalFormatting>
  <conditionalFormatting sqref="D31">
    <cfRule type="duplicateValues" dxfId="226" priority="185"/>
  </conditionalFormatting>
  <conditionalFormatting sqref="G32">
    <cfRule type="duplicateValues" dxfId="225" priority="160"/>
  </conditionalFormatting>
  <conditionalFormatting sqref="J96">
    <cfRule type="duplicateValues" dxfId="224" priority="108"/>
  </conditionalFormatting>
  <conditionalFormatting sqref="D97">
    <cfRule type="duplicateValues" dxfId="223" priority="171"/>
  </conditionalFormatting>
  <conditionalFormatting sqref="G97">
    <cfRule type="duplicateValues" dxfId="222" priority="143"/>
  </conditionalFormatting>
  <conditionalFormatting sqref="J97">
    <cfRule type="duplicateValues" dxfId="221" priority="110"/>
  </conditionalFormatting>
  <conditionalFormatting sqref="D98">
    <cfRule type="duplicateValues" dxfId="220" priority="173"/>
  </conditionalFormatting>
  <conditionalFormatting sqref="G98">
    <cfRule type="duplicateValues" dxfId="219" priority="145"/>
  </conditionalFormatting>
  <conditionalFormatting sqref="J98">
    <cfRule type="duplicateValues" dxfId="218" priority="107"/>
  </conditionalFormatting>
  <conditionalFormatting sqref="D99">
    <cfRule type="duplicateValues" dxfId="217" priority="170"/>
  </conditionalFormatting>
  <conditionalFormatting sqref="G99">
    <cfRule type="duplicateValues" dxfId="216" priority="142"/>
  </conditionalFormatting>
  <conditionalFormatting sqref="J100">
    <cfRule type="duplicateValues" dxfId="215" priority="118"/>
    <cfRule type="duplicateValues" dxfId="214" priority="119"/>
  </conditionalFormatting>
  <conditionalFormatting sqref="D101">
    <cfRule type="duplicateValues" dxfId="213" priority="181"/>
    <cfRule type="duplicateValues" dxfId="212" priority="182"/>
  </conditionalFormatting>
  <conditionalFormatting sqref="G101">
    <cfRule type="duplicateValues" dxfId="211" priority="153"/>
    <cfRule type="duplicateValues" dxfId="210" priority="154"/>
  </conditionalFormatting>
  <conditionalFormatting sqref="J101">
    <cfRule type="duplicateValues" dxfId="209" priority="106"/>
  </conditionalFormatting>
  <conditionalFormatting sqref="D102">
    <cfRule type="duplicateValues" dxfId="208" priority="169"/>
  </conditionalFormatting>
  <conditionalFormatting sqref="G102">
    <cfRule type="duplicateValues" dxfId="207" priority="141"/>
  </conditionalFormatting>
  <conditionalFormatting sqref="J103">
    <cfRule type="duplicateValues" dxfId="206" priority="105"/>
  </conditionalFormatting>
  <conditionalFormatting sqref="D104">
    <cfRule type="duplicateValues" dxfId="205" priority="168"/>
  </conditionalFormatting>
  <conditionalFormatting sqref="G104">
    <cfRule type="duplicateValues" dxfId="204" priority="140"/>
  </conditionalFormatting>
  <conditionalFormatting sqref="J109">
    <cfRule type="duplicateValues" dxfId="203" priority="104"/>
  </conditionalFormatting>
  <conditionalFormatting sqref="A110">
    <cfRule type="duplicateValues" dxfId="202" priority="191"/>
  </conditionalFormatting>
  <conditionalFormatting sqref="D110">
    <cfRule type="duplicateValues" dxfId="201" priority="167"/>
  </conditionalFormatting>
  <conditionalFormatting sqref="G110">
    <cfRule type="duplicateValues" dxfId="200" priority="139"/>
  </conditionalFormatting>
  <conditionalFormatting sqref="J112">
    <cfRule type="duplicateValues" dxfId="199" priority="103"/>
  </conditionalFormatting>
  <conditionalFormatting sqref="D113">
    <cfRule type="duplicateValues" dxfId="198" priority="166"/>
  </conditionalFormatting>
  <conditionalFormatting sqref="G113">
    <cfRule type="duplicateValues" dxfId="197" priority="138"/>
  </conditionalFormatting>
  <conditionalFormatting sqref="J115">
    <cfRule type="duplicateValues" dxfId="196" priority="102"/>
  </conditionalFormatting>
  <conditionalFormatting sqref="D116">
    <cfRule type="duplicateValues" dxfId="195" priority="165"/>
  </conditionalFormatting>
  <conditionalFormatting sqref="G116">
    <cfRule type="duplicateValues" dxfId="194" priority="137"/>
  </conditionalFormatting>
  <conditionalFormatting sqref="J118">
    <cfRule type="duplicateValues" dxfId="193" priority="101"/>
  </conditionalFormatting>
  <conditionalFormatting sqref="D119">
    <cfRule type="duplicateValues" dxfId="192" priority="164"/>
  </conditionalFormatting>
  <conditionalFormatting sqref="G119">
    <cfRule type="duplicateValues" dxfId="191" priority="136"/>
  </conditionalFormatting>
  <conditionalFormatting sqref="J119">
    <cfRule type="duplicateValues" dxfId="190" priority="111"/>
  </conditionalFormatting>
  <conditionalFormatting sqref="D120">
    <cfRule type="duplicateValues" dxfId="189" priority="174"/>
  </conditionalFormatting>
  <conditionalFormatting sqref="G120">
    <cfRule type="duplicateValues" dxfId="188" priority="146"/>
  </conditionalFormatting>
  <conditionalFormatting sqref="J120">
    <cfRule type="duplicateValues" dxfId="187" priority="100"/>
  </conditionalFormatting>
  <conditionalFormatting sqref="D121">
    <cfRule type="duplicateValues" dxfId="186" priority="163"/>
  </conditionalFormatting>
  <conditionalFormatting sqref="G121">
    <cfRule type="duplicateValues" dxfId="185" priority="135"/>
  </conditionalFormatting>
  <conditionalFormatting sqref="J123">
    <cfRule type="duplicateValues" dxfId="184" priority="99"/>
  </conditionalFormatting>
  <conditionalFormatting sqref="D22:D23">
    <cfRule type="duplicateValues" dxfId="183" priority="190"/>
  </conditionalFormatting>
  <conditionalFormatting sqref="D25:D26">
    <cfRule type="duplicateValues" dxfId="182" priority="188"/>
  </conditionalFormatting>
  <conditionalFormatting sqref="D93:D96">
    <cfRule type="duplicateValues" dxfId="181" priority="180"/>
  </conditionalFormatting>
  <conditionalFormatting sqref="D105:D109">
    <cfRule type="duplicateValues" dxfId="180" priority="176"/>
  </conditionalFormatting>
  <conditionalFormatting sqref="D111:D112">
    <cfRule type="duplicateValues" dxfId="179" priority="172"/>
  </conditionalFormatting>
  <conditionalFormatting sqref="D114:D115">
    <cfRule type="duplicateValues" dxfId="178" priority="177"/>
  </conditionalFormatting>
  <conditionalFormatting sqref="D117:D118">
    <cfRule type="duplicateValues" dxfId="177" priority="179"/>
  </conditionalFormatting>
  <conditionalFormatting sqref="D122:D123">
    <cfRule type="duplicateValues" dxfId="176" priority="175"/>
  </conditionalFormatting>
  <conditionalFormatting sqref="G26:G27">
    <cfRule type="duplicateValues" dxfId="175" priority="162"/>
  </conditionalFormatting>
  <conditionalFormatting sqref="G93:G96">
    <cfRule type="duplicateValues" dxfId="174" priority="152"/>
  </conditionalFormatting>
  <conditionalFormatting sqref="G105:G109">
    <cfRule type="duplicateValues" dxfId="173" priority="148"/>
  </conditionalFormatting>
  <conditionalFormatting sqref="G111:G112">
    <cfRule type="duplicateValues" dxfId="172" priority="144"/>
  </conditionalFormatting>
  <conditionalFormatting sqref="G114:G115">
    <cfRule type="duplicateValues" dxfId="171" priority="149"/>
  </conditionalFormatting>
  <conditionalFormatting sqref="G117:G118">
    <cfRule type="duplicateValues" dxfId="170" priority="151"/>
  </conditionalFormatting>
  <conditionalFormatting sqref="G122:G123">
    <cfRule type="duplicateValues" dxfId="169" priority="147"/>
  </conditionalFormatting>
  <conditionalFormatting sqref="J92:J95">
    <cfRule type="duplicateValues" dxfId="168" priority="117"/>
  </conditionalFormatting>
  <conditionalFormatting sqref="J104:J108">
    <cfRule type="duplicateValues" dxfId="167" priority="113"/>
  </conditionalFormatting>
  <conditionalFormatting sqref="J110:J111">
    <cfRule type="duplicateValues" dxfId="166" priority="109"/>
  </conditionalFormatting>
  <conditionalFormatting sqref="J113:J114">
    <cfRule type="duplicateValues" dxfId="165" priority="114"/>
  </conditionalFormatting>
  <conditionalFormatting sqref="J116:J117">
    <cfRule type="duplicateValues" dxfId="164" priority="116"/>
  </conditionalFormatting>
  <conditionalFormatting sqref="J121:J122">
    <cfRule type="duplicateValues" dxfId="163" priority="112"/>
  </conditionalFormatting>
  <conditionalFormatting sqref="J16:J17">
    <cfRule type="duplicateValues" dxfId="162" priority="122"/>
  </conditionalFormatting>
  <conditionalFormatting sqref="J18:J19">
    <cfRule type="duplicateValues" dxfId="161" priority="127"/>
  </conditionalFormatting>
  <conditionalFormatting sqref="A23 A26:A27 A29:A31">
    <cfRule type="duplicateValues" dxfId="160" priority="196"/>
  </conditionalFormatting>
  <conditionalFormatting sqref="A23:A24 A26:A27 A29:A31">
    <cfRule type="duplicateValues" dxfId="159" priority="195"/>
  </conditionalFormatting>
  <conditionalFormatting sqref="G23 G30">
    <cfRule type="duplicateValues" dxfId="158" priority="159"/>
  </conditionalFormatting>
  <conditionalFormatting sqref="J23 J29">
    <cfRule type="duplicateValues" dxfId="157" priority="131"/>
  </conditionalFormatting>
  <conditionalFormatting sqref="A25 A28">
    <cfRule type="duplicateValues" dxfId="156" priority="193"/>
    <cfRule type="duplicateValues" dxfId="155" priority="194"/>
  </conditionalFormatting>
  <conditionalFormatting sqref="J25:J26">
    <cfRule type="duplicateValues" dxfId="154" priority="134"/>
  </conditionalFormatting>
  <conditionalFormatting sqref="G29 G31">
    <cfRule type="duplicateValues" dxfId="153" priority="161"/>
  </conditionalFormatting>
  <conditionalFormatting sqref="J30:J31">
    <cfRule type="duplicateValues" dxfId="152" priority="132"/>
  </conditionalFormatting>
  <conditionalFormatting sqref="A111:A126 A97:A100 A103:A109">
    <cfRule type="duplicateValues" dxfId="151" priority="192"/>
  </conditionalFormatting>
  <conditionalFormatting sqref="J99 J102">
    <cfRule type="duplicateValues" dxfId="150" priority="115"/>
  </conditionalFormatting>
  <conditionalFormatting sqref="D100 D103">
    <cfRule type="duplicateValues" dxfId="149" priority="178"/>
  </conditionalFormatting>
  <conditionalFormatting sqref="G100 G103">
    <cfRule type="duplicateValues" dxfId="148" priority="150"/>
  </conditionalFormatting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"/>
  <sheetViews>
    <sheetView zoomScaleSheetLayoutView="100" workbookViewId="0">
      <selection activeCell="K11" sqref="K11"/>
    </sheetView>
  </sheetViews>
  <sheetFormatPr defaultColWidth="9" defaultRowHeight="15.3" x14ac:dyDescent="0.45"/>
  <cols>
    <col min="1" max="1" width="9" style="27"/>
    <col min="2" max="2" width="13.84765625" style="27" customWidth="1"/>
    <col min="3" max="4" width="9" style="27"/>
    <col min="5" max="5" width="14.59765625" style="27" customWidth="1"/>
    <col min="6" max="7" width="9" style="27"/>
    <col min="8" max="8" width="14.59765625" style="27" customWidth="1"/>
    <col min="9" max="10" width="9" style="27"/>
    <col min="11" max="11" width="14.59765625" style="27" customWidth="1"/>
  </cols>
  <sheetData>
    <row r="1" spans="1:11" x14ac:dyDescent="0.45">
      <c r="A1" s="27" t="s">
        <v>0</v>
      </c>
      <c r="B1" s="28" t="s">
        <v>5</v>
      </c>
      <c r="D1" s="27" t="s">
        <v>0</v>
      </c>
      <c r="E1" s="28" t="s">
        <v>6</v>
      </c>
      <c r="G1" s="27" t="s">
        <v>0</v>
      </c>
      <c r="H1" s="28" t="s">
        <v>7</v>
      </c>
      <c r="J1" s="27" t="s">
        <v>0</v>
      </c>
      <c r="K1" s="28" t="s">
        <v>8</v>
      </c>
    </row>
    <row r="2" spans="1:11" x14ac:dyDescent="0.45">
      <c r="A2" s="29" t="s">
        <v>26</v>
      </c>
      <c r="B2" s="30">
        <v>106.59333333333301</v>
      </c>
      <c r="D2" s="31" t="s">
        <v>30</v>
      </c>
      <c r="E2" s="30">
        <v>100.4</v>
      </c>
      <c r="G2" s="29" t="s">
        <v>32</v>
      </c>
      <c r="H2" s="26">
        <v>75.7</v>
      </c>
      <c r="J2" s="26" t="s">
        <v>33</v>
      </c>
      <c r="K2" s="26">
        <v>104</v>
      </c>
    </row>
    <row r="3" spans="1:11" x14ac:dyDescent="0.45">
      <c r="A3" s="31" t="s">
        <v>27</v>
      </c>
      <c r="B3" s="32">
        <v>109.142857142857</v>
      </c>
      <c r="D3" s="29" t="s">
        <v>29</v>
      </c>
      <c r="E3" s="32">
        <v>96.2</v>
      </c>
      <c r="G3" s="29" t="s">
        <v>44</v>
      </c>
      <c r="H3" s="36">
        <v>85.1</v>
      </c>
      <c r="J3" s="26" t="s">
        <v>129</v>
      </c>
      <c r="K3" s="26">
        <v>103.416666666667</v>
      </c>
    </row>
    <row r="4" spans="1:11" x14ac:dyDescent="0.45">
      <c r="A4" s="31" t="s">
        <v>28</v>
      </c>
      <c r="B4" s="32">
        <v>104.1</v>
      </c>
      <c r="D4" s="29" t="s">
        <v>32</v>
      </c>
      <c r="E4" s="32">
        <v>94.1</v>
      </c>
      <c r="G4" s="33" t="s">
        <v>143</v>
      </c>
      <c r="H4" s="36">
        <v>38.5</v>
      </c>
      <c r="J4" s="26" t="s">
        <v>156</v>
      </c>
      <c r="K4" s="26">
        <v>104.857142857143</v>
      </c>
    </row>
    <row r="5" spans="1:11" x14ac:dyDescent="0.45">
      <c r="A5" s="29" t="s">
        <v>29</v>
      </c>
      <c r="B5" s="32">
        <v>101.2</v>
      </c>
      <c r="D5" s="29" t="s">
        <v>33</v>
      </c>
      <c r="E5" s="30">
        <v>93.7</v>
      </c>
      <c r="G5" s="29" t="s">
        <v>50</v>
      </c>
      <c r="H5" s="26">
        <v>69.900000000000006</v>
      </c>
      <c r="J5" s="26" t="s">
        <v>27</v>
      </c>
      <c r="K5" s="26">
        <v>105.614285714286</v>
      </c>
    </row>
    <row r="6" spans="1:11" x14ac:dyDescent="0.45">
      <c r="A6" s="34" t="s">
        <v>30</v>
      </c>
      <c r="B6" s="32">
        <v>103.8</v>
      </c>
      <c r="D6" s="31" t="s">
        <v>27</v>
      </c>
      <c r="E6" s="32">
        <v>96.071428571428598</v>
      </c>
      <c r="G6" s="33" t="s">
        <v>35</v>
      </c>
      <c r="H6" s="36">
        <v>65.5</v>
      </c>
      <c r="J6" s="26" t="s">
        <v>32</v>
      </c>
      <c r="K6" s="26">
        <v>94</v>
      </c>
    </row>
    <row r="7" spans="1:11" x14ac:dyDescent="0.45">
      <c r="A7" s="29" t="s">
        <v>31</v>
      </c>
      <c r="B7" s="30">
        <v>103.283333333333</v>
      </c>
      <c r="D7" s="31" t="s">
        <v>34</v>
      </c>
      <c r="E7" s="32">
        <v>92</v>
      </c>
      <c r="G7" s="34" t="s">
        <v>27</v>
      </c>
      <c r="H7" s="36">
        <v>99</v>
      </c>
      <c r="J7" s="38" t="s">
        <v>68</v>
      </c>
      <c r="K7" s="38">
        <v>105.5</v>
      </c>
    </row>
    <row r="8" spans="1:11" x14ac:dyDescent="0.45">
      <c r="A8" s="29" t="s">
        <v>32</v>
      </c>
      <c r="B8" s="32">
        <v>95.6</v>
      </c>
      <c r="D8" s="31" t="s">
        <v>37</v>
      </c>
      <c r="E8" s="32">
        <v>92.6</v>
      </c>
      <c r="G8" s="33" t="s">
        <v>28</v>
      </c>
      <c r="H8" s="36">
        <v>93</v>
      </c>
      <c r="J8" s="26" t="s">
        <v>39</v>
      </c>
      <c r="K8" s="26">
        <v>103.2</v>
      </c>
    </row>
    <row r="9" spans="1:11" x14ac:dyDescent="0.45">
      <c r="A9" s="29" t="s">
        <v>33</v>
      </c>
      <c r="B9" s="32">
        <v>106.1</v>
      </c>
      <c r="D9" s="29" t="s">
        <v>44</v>
      </c>
      <c r="E9" s="32">
        <v>87</v>
      </c>
      <c r="G9" s="33" t="s">
        <v>38</v>
      </c>
      <c r="H9" s="36">
        <v>88.6</v>
      </c>
      <c r="J9" s="38" t="s">
        <v>47</v>
      </c>
      <c r="K9" s="38">
        <v>95.8333333333333</v>
      </c>
    </row>
    <row r="10" spans="1:11" x14ac:dyDescent="0.45">
      <c r="A10" s="34" t="s">
        <v>34</v>
      </c>
      <c r="B10" s="35">
        <v>103.9</v>
      </c>
      <c r="D10" s="31" t="s">
        <v>41</v>
      </c>
      <c r="E10" s="36">
        <v>104.3</v>
      </c>
      <c r="G10" s="33" t="s">
        <v>48</v>
      </c>
      <c r="H10" s="36">
        <v>82.5</v>
      </c>
      <c r="J10" s="26" t="s">
        <v>48</v>
      </c>
      <c r="K10" s="26">
        <v>86.171428571428606</v>
      </c>
    </row>
    <row r="11" spans="1:11" x14ac:dyDescent="0.45">
      <c r="A11" s="31" t="s">
        <v>35</v>
      </c>
      <c r="B11" s="32">
        <v>106.75</v>
      </c>
      <c r="D11" s="31" t="s">
        <v>51</v>
      </c>
      <c r="E11" s="36">
        <v>103.6</v>
      </c>
      <c r="G11" s="29" t="s">
        <v>49</v>
      </c>
      <c r="H11" s="36">
        <v>29.8</v>
      </c>
      <c r="J11" s="26" t="s">
        <v>35</v>
      </c>
      <c r="K11" s="26">
        <v>92.571428571428598</v>
      </c>
    </row>
    <row r="12" spans="1:11" x14ac:dyDescent="0.45">
      <c r="A12" s="34" t="s">
        <v>36</v>
      </c>
      <c r="B12" s="32">
        <v>94.3</v>
      </c>
      <c r="D12" s="29" t="s">
        <v>50</v>
      </c>
      <c r="E12" s="32">
        <v>83.1</v>
      </c>
      <c r="G12" s="33" t="s">
        <v>129</v>
      </c>
      <c r="H12" s="36">
        <v>63</v>
      </c>
      <c r="J12" s="26" t="s">
        <v>40</v>
      </c>
      <c r="K12" s="26">
        <v>100.2</v>
      </c>
    </row>
    <row r="13" spans="1:11" x14ac:dyDescent="0.45">
      <c r="A13" s="34" t="s">
        <v>37</v>
      </c>
      <c r="B13" s="36">
        <v>92.8</v>
      </c>
      <c r="D13" s="29" t="s">
        <v>39</v>
      </c>
      <c r="E13" s="36">
        <v>94.1</v>
      </c>
      <c r="G13" s="29" t="s">
        <v>39</v>
      </c>
      <c r="H13" s="36">
        <v>93.7</v>
      </c>
      <c r="J13" s="26" t="s">
        <v>88</v>
      </c>
      <c r="K13" s="26">
        <v>86.1</v>
      </c>
    </row>
    <row r="14" spans="1:11" x14ac:dyDescent="0.45">
      <c r="A14" s="34" t="s">
        <v>38</v>
      </c>
      <c r="B14" s="36">
        <v>100.2</v>
      </c>
      <c r="D14" s="31" t="s">
        <v>28</v>
      </c>
      <c r="E14" s="35">
        <v>88.68</v>
      </c>
      <c r="G14" s="29" t="s">
        <v>88</v>
      </c>
      <c r="H14" s="35">
        <v>79.5</v>
      </c>
      <c r="J14" s="26" t="s">
        <v>44</v>
      </c>
      <c r="K14" s="26">
        <v>81</v>
      </c>
    </row>
    <row r="15" spans="1:11" x14ac:dyDescent="0.45">
      <c r="A15" s="29" t="s">
        <v>39</v>
      </c>
      <c r="B15" s="36">
        <v>99.5</v>
      </c>
      <c r="D15" s="31" t="s">
        <v>53</v>
      </c>
      <c r="E15" s="35">
        <v>94.7</v>
      </c>
      <c r="G15" s="33" t="s">
        <v>40</v>
      </c>
      <c r="H15" s="35">
        <v>104.9</v>
      </c>
      <c r="J15" s="26" t="s">
        <v>143</v>
      </c>
      <c r="K15" s="26">
        <v>87</v>
      </c>
    </row>
    <row r="16" spans="1:11" x14ac:dyDescent="0.45">
      <c r="A16" s="34" t="s">
        <v>40</v>
      </c>
      <c r="B16" s="35">
        <v>108.9</v>
      </c>
      <c r="D16" s="29" t="s">
        <v>43</v>
      </c>
      <c r="E16" s="35">
        <v>93.5</v>
      </c>
      <c r="G16" s="29" t="s">
        <v>57</v>
      </c>
      <c r="H16" s="35">
        <v>71.599999999999994</v>
      </c>
      <c r="J16" s="26" t="s">
        <v>38</v>
      </c>
      <c r="K16" s="26">
        <v>93.5</v>
      </c>
    </row>
    <row r="17" spans="1:11" x14ac:dyDescent="0.45">
      <c r="A17" s="34" t="s">
        <v>41</v>
      </c>
      <c r="B17" s="35">
        <v>101.7</v>
      </c>
      <c r="D17" s="31" t="s">
        <v>129</v>
      </c>
      <c r="E17" s="32">
        <v>106.666666666667</v>
      </c>
      <c r="G17" s="33" t="s">
        <v>34</v>
      </c>
      <c r="H17" s="36">
        <v>81.8</v>
      </c>
      <c r="J17" s="38" t="s">
        <v>49</v>
      </c>
      <c r="K17" s="38">
        <v>91.071428571428598</v>
      </c>
    </row>
    <row r="18" spans="1:11" x14ac:dyDescent="0.45">
      <c r="A18" s="31" t="s">
        <v>42</v>
      </c>
      <c r="B18" s="36">
        <v>91.4</v>
      </c>
      <c r="D18" s="31" t="s">
        <v>40</v>
      </c>
      <c r="E18" s="36">
        <v>102.2</v>
      </c>
      <c r="G18" s="33" t="s">
        <v>52</v>
      </c>
      <c r="H18" s="36">
        <v>25.2</v>
      </c>
      <c r="J18" s="26" t="s">
        <v>57</v>
      </c>
      <c r="K18" s="26">
        <v>80.599999999999994</v>
      </c>
    </row>
    <row r="19" spans="1:11" x14ac:dyDescent="0.45">
      <c r="A19" s="29" t="s">
        <v>43</v>
      </c>
      <c r="B19" s="36">
        <v>99.7</v>
      </c>
      <c r="D19" s="31" t="s">
        <v>35</v>
      </c>
      <c r="E19" s="36">
        <v>100.5</v>
      </c>
      <c r="G19" s="29" t="s">
        <v>43</v>
      </c>
      <c r="H19" s="36">
        <v>87.4</v>
      </c>
      <c r="J19" s="26" t="s">
        <v>43</v>
      </c>
      <c r="K19" s="26">
        <v>94.2</v>
      </c>
    </row>
    <row r="20" spans="1:11" x14ac:dyDescent="0.45">
      <c r="A20" s="29" t="s">
        <v>44</v>
      </c>
      <c r="B20" s="36">
        <v>88.5</v>
      </c>
      <c r="D20" s="31" t="s">
        <v>38</v>
      </c>
      <c r="E20" s="36">
        <v>91.2</v>
      </c>
      <c r="G20" s="33" t="s">
        <v>54</v>
      </c>
      <c r="H20" s="36">
        <v>73.5</v>
      </c>
      <c r="J20" s="26" t="s">
        <v>53</v>
      </c>
      <c r="K20" s="26">
        <v>91.1</v>
      </c>
    </row>
    <row r="21" spans="1:11" x14ac:dyDescent="0.45">
      <c r="A21" s="29" t="s">
        <v>45</v>
      </c>
      <c r="B21" s="36">
        <v>100.7</v>
      </c>
      <c r="D21" s="31" t="s">
        <v>36</v>
      </c>
      <c r="E21" s="36">
        <v>92.2</v>
      </c>
      <c r="G21" s="29" t="s">
        <v>45</v>
      </c>
      <c r="H21" s="36">
        <v>85.5</v>
      </c>
      <c r="J21" s="26" t="s">
        <v>37</v>
      </c>
      <c r="K21" s="26">
        <v>91.9</v>
      </c>
    </row>
    <row r="22" spans="1:11" x14ac:dyDescent="0.45">
      <c r="A22" s="29" t="s">
        <v>46</v>
      </c>
      <c r="B22" s="36">
        <v>92</v>
      </c>
      <c r="D22" s="29" t="s">
        <v>88</v>
      </c>
      <c r="E22" s="36">
        <v>86.4</v>
      </c>
      <c r="G22" s="31" t="s">
        <v>37</v>
      </c>
      <c r="H22" s="36">
        <v>94.2</v>
      </c>
      <c r="J22" s="26" t="s">
        <v>55</v>
      </c>
      <c r="K22" s="26">
        <v>90.6</v>
      </c>
    </row>
    <row r="23" spans="1:11" x14ac:dyDescent="0.45">
      <c r="A23" s="31" t="s">
        <v>47</v>
      </c>
      <c r="B23" s="36">
        <v>104.73333333333299</v>
      </c>
      <c r="D23" s="29" t="s">
        <v>45</v>
      </c>
      <c r="E23" s="36">
        <v>93.1</v>
      </c>
      <c r="G23" s="29" t="s">
        <v>33</v>
      </c>
      <c r="H23" s="36">
        <v>86.7</v>
      </c>
      <c r="J23" s="26" t="s">
        <v>105</v>
      </c>
      <c r="K23" s="26">
        <v>94.1</v>
      </c>
    </row>
    <row r="24" spans="1:11" x14ac:dyDescent="0.45">
      <c r="A24" s="31" t="s">
        <v>48</v>
      </c>
      <c r="B24" s="36">
        <v>95.483333333333306</v>
      </c>
      <c r="D24" s="29" t="s">
        <v>57</v>
      </c>
      <c r="E24" s="32">
        <v>80.400000000000006</v>
      </c>
      <c r="G24" s="29" t="s">
        <v>29</v>
      </c>
      <c r="H24" s="36">
        <v>82.7</v>
      </c>
      <c r="J24" s="26" t="s">
        <v>137</v>
      </c>
      <c r="K24" s="26">
        <v>86.983333333333306</v>
      </c>
    </row>
    <row r="25" spans="1:11" x14ac:dyDescent="0.45">
      <c r="A25" s="31" t="s">
        <v>49</v>
      </c>
      <c r="B25" s="36">
        <v>103.833333333333</v>
      </c>
      <c r="D25" s="31" t="s">
        <v>49</v>
      </c>
      <c r="E25" s="36">
        <v>93.25</v>
      </c>
      <c r="G25" s="34" t="s">
        <v>55</v>
      </c>
      <c r="H25" s="36">
        <v>93.7</v>
      </c>
      <c r="J25" s="26" t="s">
        <v>50</v>
      </c>
      <c r="K25" s="26">
        <v>75.8</v>
      </c>
    </row>
    <row r="26" spans="1:11" x14ac:dyDescent="0.45">
      <c r="A26" s="29" t="s">
        <v>50</v>
      </c>
      <c r="B26" s="36">
        <v>96.1</v>
      </c>
      <c r="D26" s="31" t="s">
        <v>55</v>
      </c>
      <c r="E26" s="36">
        <v>91.1</v>
      </c>
      <c r="G26" s="34" t="s">
        <v>68</v>
      </c>
      <c r="H26" s="36">
        <v>92.6</v>
      </c>
      <c r="J26" s="26" t="s">
        <v>51</v>
      </c>
      <c r="K26" s="26">
        <v>94</v>
      </c>
    </row>
    <row r="27" spans="1:11" x14ac:dyDescent="0.45">
      <c r="A27" s="34" t="s">
        <v>51</v>
      </c>
      <c r="B27" s="36">
        <v>95.7</v>
      </c>
      <c r="D27" s="31" t="s">
        <v>54</v>
      </c>
      <c r="E27" s="36">
        <v>90.3125</v>
      </c>
      <c r="G27" s="29" t="s">
        <v>140</v>
      </c>
      <c r="H27" s="36">
        <v>84.7</v>
      </c>
      <c r="J27" s="26" t="s">
        <v>45</v>
      </c>
      <c r="K27" s="26">
        <v>90.1</v>
      </c>
    </row>
    <row r="28" spans="1:11" x14ac:dyDescent="0.45">
      <c r="A28" s="31" t="s">
        <v>52</v>
      </c>
      <c r="B28" s="36">
        <v>102.357142857143</v>
      </c>
      <c r="D28" s="31" t="s">
        <v>48</v>
      </c>
      <c r="E28" s="36">
        <v>76.650000000000006</v>
      </c>
      <c r="G28" s="33" t="s">
        <v>51</v>
      </c>
      <c r="H28" s="36">
        <v>81.7</v>
      </c>
      <c r="J28" s="26" t="s">
        <v>54</v>
      </c>
      <c r="K28" s="26">
        <v>80.6666666666667</v>
      </c>
    </row>
    <row r="29" spans="1:11" x14ac:dyDescent="0.45">
      <c r="A29" s="34" t="s">
        <v>53</v>
      </c>
      <c r="B29" s="36">
        <v>89.3</v>
      </c>
      <c r="D29" s="31" t="s">
        <v>47</v>
      </c>
      <c r="E29" s="36">
        <v>89.3333333333333</v>
      </c>
      <c r="G29" s="34" t="s">
        <v>105</v>
      </c>
      <c r="H29" s="36">
        <v>95.9</v>
      </c>
      <c r="J29" s="26" t="s">
        <v>34</v>
      </c>
      <c r="K29" s="26">
        <v>84.9</v>
      </c>
    </row>
    <row r="30" spans="1:11" x14ac:dyDescent="0.45">
      <c r="A30" s="31" t="s">
        <v>54</v>
      </c>
      <c r="B30" s="32">
        <v>96.25</v>
      </c>
      <c r="D30" s="31" t="s">
        <v>31</v>
      </c>
      <c r="E30" s="36">
        <v>76.4166666666667</v>
      </c>
      <c r="G30" s="31" t="s">
        <v>47</v>
      </c>
      <c r="H30" s="36">
        <v>67.5</v>
      </c>
      <c r="J30" s="26" t="s">
        <v>29</v>
      </c>
      <c r="K30" s="26">
        <v>82.7</v>
      </c>
    </row>
    <row r="31" spans="1:11" x14ac:dyDescent="0.45">
      <c r="A31" s="34" t="s">
        <v>55</v>
      </c>
      <c r="B31" s="32">
        <v>94</v>
      </c>
      <c r="D31" s="31" t="s">
        <v>52</v>
      </c>
      <c r="E31" s="32">
        <v>86.957142857142898</v>
      </c>
      <c r="G31" s="33" t="s">
        <v>53</v>
      </c>
      <c r="H31" s="36">
        <v>88.2</v>
      </c>
      <c r="J31" s="26" t="s">
        <v>41</v>
      </c>
      <c r="K31" s="26">
        <v>80.3</v>
      </c>
    </row>
    <row r="32" spans="1:11" x14ac:dyDescent="0.45">
      <c r="A32" s="31" t="s">
        <v>56</v>
      </c>
      <c r="B32" s="32">
        <v>97.75</v>
      </c>
      <c r="D32" s="29" t="s">
        <v>87</v>
      </c>
      <c r="E32" s="25">
        <v>106</v>
      </c>
      <c r="G32" s="33" t="s">
        <v>41</v>
      </c>
      <c r="H32" s="25">
        <v>83.4</v>
      </c>
      <c r="J32" s="34" t="s">
        <v>99</v>
      </c>
      <c r="K32" s="26">
        <v>101.5</v>
      </c>
    </row>
    <row r="33" spans="1:11" x14ac:dyDescent="0.45">
      <c r="A33" s="29" t="s">
        <v>57</v>
      </c>
      <c r="B33" s="32">
        <v>92.4</v>
      </c>
      <c r="D33" s="34" t="s">
        <v>66</v>
      </c>
      <c r="E33" s="26">
        <v>106</v>
      </c>
      <c r="G33" s="34" t="s">
        <v>75</v>
      </c>
      <c r="H33" s="26">
        <v>105.6</v>
      </c>
      <c r="J33" s="34" t="s">
        <v>152</v>
      </c>
      <c r="K33" s="26">
        <v>111.5</v>
      </c>
    </row>
    <row r="34" spans="1:11" x14ac:dyDescent="0.45">
      <c r="A34" s="29" t="s">
        <v>58</v>
      </c>
      <c r="B34" s="26">
        <v>104</v>
      </c>
      <c r="D34" s="29" t="s">
        <v>95</v>
      </c>
      <c r="E34" s="26">
        <v>99</v>
      </c>
      <c r="G34" s="34" t="s">
        <v>76</v>
      </c>
      <c r="H34" s="26">
        <v>102</v>
      </c>
      <c r="J34" s="34" t="s">
        <v>97</v>
      </c>
      <c r="K34" s="26">
        <v>102</v>
      </c>
    </row>
    <row r="35" spans="1:11" x14ac:dyDescent="0.45">
      <c r="A35" s="34" t="s">
        <v>59</v>
      </c>
      <c r="B35" s="26">
        <v>109</v>
      </c>
      <c r="D35" s="34" t="s">
        <v>103</v>
      </c>
      <c r="E35" s="26">
        <v>103.5</v>
      </c>
      <c r="G35" s="29" t="s">
        <v>101</v>
      </c>
      <c r="H35" s="26">
        <v>100</v>
      </c>
      <c r="J35" s="34" t="s">
        <v>125</v>
      </c>
      <c r="K35" s="26">
        <v>100</v>
      </c>
    </row>
    <row r="36" spans="1:11" x14ac:dyDescent="0.45">
      <c r="A36" s="34" t="s">
        <v>60</v>
      </c>
      <c r="B36" s="26">
        <v>100.2</v>
      </c>
      <c r="D36" s="34" t="s">
        <v>64</v>
      </c>
      <c r="E36" s="26">
        <v>96.5</v>
      </c>
      <c r="G36" s="34" t="s">
        <v>90</v>
      </c>
      <c r="H36" s="26">
        <v>102.2</v>
      </c>
      <c r="J36" s="34" t="s">
        <v>101</v>
      </c>
      <c r="K36" s="26">
        <v>101</v>
      </c>
    </row>
    <row r="37" spans="1:11" x14ac:dyDescent="0.45">
      <c r="A37" s="34" t="s">
        <v>61</v>
      </c>
      <c r="B37" s="26">
        <v>106.4</v>
      </c>
      <c r="D37" s="34" t="s">
        <v>92</v>
      </c>
      <c r="E37" s="26">
        <v>101</v>
      </c>
      <c r="G37" s="34" t="s">
        <v>79</v>
      </c>
      <c r="H37" s="26">
        <v>100</v>
      </c>
      <c r="J37" s="34" t="s">
        <v>119</v>
      </c>
      <c r="K37" s="26">
        <v>101.5</v>
      </c>
    </row>
    <row r="38" spans="1:11" x14ac:dyDescent="0.45">
      <c r="A38" s="34" t="s">
        <v>62</v>
      </c>
      <c r="B38" s="26">
        <v>102</v>
      </c>
      <c r="D38" s="34" t="s">
        <v>135</v>
      </c>
      <c r="E38" s="26">
        <v>100</v>
      </c>
      <c r="G38" s="34" t="s">
        <v>125</v>
      </c>
      <c r="H38" s="26">
        <v>100</v>
      </c>
      <c r="J38" s="29" t="s">
        <v>79</v>
      </c>
      <c r="K38" s="26">
        <v>95</v>
      </c>
    </row>
    <row r="39" spans="1:11" x14ac:dyDescent="0.45">
      <c r="A39" s="34" t="s">
        <v>63</v>
      </c>
      <c r="B39" s="26">
        <v>100</v>
      </c>
      <c r="D39" s="34" t="s">
        <v>120</v>
      </c>
      <c r="E39" s="26">
        <v>102</v>
      </c>
      <c r="G39" s="34" t="s">
        <v>74</v>
      </c>
      <c r="H39" s="26">
        <v>105</v>
      </c>
      <c r="J39" s="29" t="s">
        <v>102</v>
      </c>
      <c r="K39" s="26">
        <v>106.5</v>
      </c>
    </row>
    <row r="40" spans="1:11" x14ac:dyDescent="0.45">
      <c r="A40" s="34" t="s">
        <v>64</v>
      </c>
      <c r="B40" s="26">
        <v>101</v>
      </c>
      <c r="D40" s="29" t="s">
        <v>97</v>
      </c>
      <c r="E40" s="26">
        <v>111</v>
      </c>
      <c r="G40" s="34" t="s">
        <v>102</v>
      </c>
      <c r="H40" s="26">
        <v>107</v>
      </c>
      <c r="J40" s="34" t="s">
        <v>104</v>
      </c>
      <c r="K40" s="26">
        <v>101.5</v>
      </c>
    </row>
    <row r="41" spans="1:11" x14ac:dyDescent="0.45">
      <c r="A41" s="34" t="s">
        <v>65</v>
      </c>
      <c r="B41" s="26">
        <v>108</v>
      </c>
      <c r="D41" s="29" t="s">
        <v>81</v>
      </c>
      <c r="E41" s="26">
        <v>93</v>
      </c>
      <c r="G41" s="34" t="s">
        <v>97</v>
      </c>
      <c r="H41" s="26">
        <v>111</v>
      </c>
      <c r="J41" s="34" t="s">
        <v>118</v>
      </c>
      <c r="K41" s="26">
        <v>90</v>
      </c>
    </row>
    <row r="42" spans="1:11" x14ac:dyDescent="0.45">
      <c r="A42" s="34" t="s">
        <v>66</v>
      </c>
      <c r="B42" s="26">
        <v>95</v>
      </c>
      <c r="D42" s="29" t="s">
        <v>80</v>
      </c>
      <c r="E42" s="26">
        <v>94</v>
      </c>
      <c r="G42" s="34" t="s">
        <v>118</v>
      </c>
      <c r="H42" s="26">
        <v>90</v>
      </c>
      <c r="J42" s="34" t="s">
        <v>95</v>
      </c>
      <c r="K42" s="26">
        <v>95</v>
      </c>
    </row>
    <row r="43" spans="1:11" x14ac:dyDescent="0.45">
      <c r="A43" s="29" t="s">
        <v>67</v>
      </c>
      <c r="B43" s="26">
        <v>102.5</v>
      </c>
      <c r="D43" s="34" t="s">
        <v>70</v>
      </c>
      <c r="E43" s="26">
        <v>95</v>
      </c>
      <c r="G43" s="34" t="s">
        <v>100</v>
      </c>
      <c r="H43" s="26">
        <v>99.5</v>
      </c>
      <c r="J43" s="34" t="s">
        <v>76</v>
      </c>
      <c r="K43" s="26">
        <v>97</v>
      </c>
    </row>
    <row r="44" spans="1:11" x14ac:dyDescent="0.45">
      <c r="A44" s="29" t="s">
        <v>68</v>
      </c>
      <c r="B44" s="26">
        <v>113.5</v>
      </c>
      <c r="D44" s="29" t="s">
        <v>84</v>
      </c>
      <c r="E44" s="26">
        <v>102</v>
      </c>
      <c r="G44" s="34" t="s">
        <v>61</v>
      </c>
      <c r="H44" s="26">
        <v>86</v>
      </c>
      <c r="J44" s="34" t="s">
        <v>157</v>
      </c>
      <c r="K44" s="26">
        <v>87.5</v>
      </c>
    </row>
    <row r="45" spans="1:11" x14ac:dyDescent="0.45">
      <c r="A45" s="29" t="s">
        <v>69</v>
      </c>
      <c r="B45" s="26">
        <v>91.6</v>
      </c>
      <c r="D45" s="34" t="s">
        <v>79</v>
      </c>
      <c r="E45" s="26">
        <v>95</v>
      </c>
      <c r="G45" s="34" t="s">
        <v>62</v>
      </c>
      <c r="H45" s="26">
        <v>82.5</v>
      </c>
      <c r="J45" s="34" t="s">
        <v>158</v>
      </c>
      <c r="K45" s="26">
        <v>90</v>
      </c>
    </row>
    <row r="46" spans="1:11" x14ac:dyDescent="0.45">
      <c r="A46" s="29" t="s">
        <v>70</v>
      </c>
      <c r="B46" s="26">
        <v>92</v>
      </c>
      <c r="D46" s="34" t="s">
        <v>78</v>
      </c>
      <c r="E46" s="26">
        <v>104</v>
      </c>
      <c r="G46" s="29" t="s">
        <v>67</v>
      </c>
      <c r="H46" s="26">
        <v>107.5</v>
      </c>
      <c r="J46" s="29" t="s">
        <v>100</v>
      </c>
      <c r="K46" s="26">
        <v>101.5</v>
      </c>
    </row>
    <row r="47" spans="1:11" x14ac:dyDescent="0.45">
      <c r="A47" s="29" t="s">
        <v>71</v>
      </c>
      <c r="B47" s="26">
        <v>102.6</v>
      </c>
      <c r="D47" s="29" t="s">
        <v>63</v>
      </c>
      <c r="E47" s="26">
        <v>89.5</v>
      </c>
      <c r="G47" s="29" t="s">
        <v>84</v>
      </c>
      <c r="H47" s="26">
        <v>96</v>
      </c>
      <c r="J47" s="29" t="s">
        <v>75</v>
      </c>
      <c r="K47" s="26">
        <v>90</v>
      </c>
    </row>
    <row r="48" spans="1:11" x14ac:dyDescent="0.45">
      <c r="A48" s="29" t="s">
        <v>72</v>
      </c>
      <c r="B48" s="26">
        <v>104.5</v>
      </c>
      <c r="D48" s="34" t="s">
        <v>152</v>
      </c>
      <c r="E48" s="26">
        <v>104.2</v>
      </c>
      <c r="G48" s="29" t="s">
        <v>152</v>
      </c>
      <c r="H48" s="26">
        <v>80.5</v>
      </c>
      <c r="J48" s="29" t="s">
        <v>61</v>
      </c>
      <c r="K48" s="26">
        <v>93.3</v>
      </c>
    </row>
    <row r="49" spans="1:11" x14ac:dyDescent="0.45">
      <c r="A49" s="34" t="s">
        <v>73</v>
      </c>
      <c r="B49" s="37">
        <v>93</v>
      </c>
      <c r="D49" s="34" t="s">
        <v>76</v>
      </c>
      <c r="E49" s="26">
        <v>96</v>
      </c>
      <c r="G49" s="34" t="s">
        <v>65</v>
      </c>
      <c r="H49" s="26">
        <v>81.5</v>
      </c>
      <c r="J49" s="29" t="s">
        <v>91</v>
      </c>
      <c r="K49" s="26">
        <v>95</v>
      </c>
    </row>
    <row r="50" spans="1:11" x14ac:dyDescent="0.45">
      <c r="A50" s="29" t="s">
        <v>74</v>
      </c>
      <c r="B50" s="26">
        <v>99.5</v>
      </c>
      <c r="D50" s="34" t="s">
        <v>67</v>
      </c>
      <c r="E50" s="26">
        <v>101.5</v>
      </c>
      <c r="G50" s="29" t="s">
        <v>104</v>
      </c>
      <c r="H50" s="26">
        <v>84</v>
      </c>
      <c r="J50" s="34" t="s">
        <v>92</v>
      </c>
      <c r="K50" s="26">
        <v>102</v>
      </c>
    </row>
    <row r="51" spans="1:11" x14ac:dyDescent="0.45">
      <c r="A51" s="34" t="s">
        <v>75</v>
      </c>
      <c r="B51" s="26">
        <v>95</v>
      </c>
      <c r="D51" s="29" t="s">
        <v>110</v>
      </c>
      <c r="E51" s="26">
        <v>97</v>
      </c>
      <c r="G51" s="34" t="s">
        <v>94</v>
      </c>
      <c r="H51" s="26">
        <v>101</v>
      </c>
      <c r="J51" s="29" t="s">
        <v>114</v>
      </c>
      <c r="K51" s="26">
        <v>93</v>
      </c>
    </row>
    <row r="52" spans="1:11" x14ac:dyDescent="0.45">
      <c r="A52" s="34" t="s">
        <v>76</v>
      </c>
      <c r="B52" s="26">
        <v>96</v>
      </c>
      <c r="D52" s="34" t="s">
        <v>77</v>
      </c>
      <c r="E52" s="26">
        <v>99.5</v>
      </c>
      <c r="G52" s="34" t="s">
        <v>93</v>
      </c>
      <c r="H52" s="26">
        <v>93.5</v>
      </c>
      <c r="J52" s="29" t="s">
        <v>90</v>
      </c>
      <c r="K52" s="26">
        <v>96</v>
      </c>
    </row>
    <row r="53" spans="1:11" x14ac:dyDescent="0.45">
      <c r="A53" s="34" t="s">
        <v>77</v>
      </c>
      <c r="B53" s="26">
        <v>97</v>
      </c>
      <c r="D53" s="29" t="s">
        <v>74</v>
      </c>
      <c r="E53" s="26">
        <v>95</v>
      </c>
      <c r="G53" s="34" t="s">
        <v>103</v>
      </c>
      <c r="H53" s="26">
        <v>97.5</v>
      </c>
      <c r="J53" s="34" t="s">
        <v>155</v>
      </c>
      <c r="K53" s="26">
        <v>105</v>
      </c>
    </row>
    <row r="54" spans="1:11" x14ac:dyDescent="0.45">
      <c r="A54" s="29" t="s">
        <v>78</v>
      </c>
      <c r="B54" s="26">
        <v>90</v>
      </c>
      <c r="D54" s="34" t="s">
        <v>75</v>
      </c>
      <c r="E54" s="26">
        <v>100</v>
      </c>
      <c r="G54" s="31" t="s">
        <v>153</v>
      </c>
      <c r="H54" s="26">
        <v>86.9</v>
      </c>
      <c r="J54" s="29" t="s">
        <v>103</v>
      </c>
      <c r="K54" s="26">
        <v>100</v>
      </c>
    </row>
    <row r="55" spans="1:11" x14ac:dyDescent="0.45">
      <c r="A55" s="34" t="s">
        <v>79</v>
      </c>
      <c r="B55" s="26">
        <v>92</v>
      </c>
      <c r="D55" s="29" t="s">
        <v>71</v>
      </c>
      <c r="E55" s="26">
        <v>85.7</v>
      </c>
      <c r="G55" s="34" t="s">
        <v>154</v>
      </c>
      <c r="H55" s="26">
        <v>86</v>
      </c>
      <c r="J55" s="29" t="s">
        <v>66</v>
      </c>
      <c r="K55" s="26">
        <v>100.5</v>
      </c>
    </row>
    <row r="56" spans="1:11" x14ac:dyDescent="0.45">
      <c r="A56" s="34" t="s">
        <v>80</v>
      </c>
      <c r="B56" s="26">
        <v>90.5</v>
      </c>
      <c r="D56" s="34" t="s">
        <v>105</v>
      </c>
      <c r="E56" s="26">
        <v>100.5</v>
      </c>
      <c r="G56" s="29" t="s">
        <v>91</v>
      </c>
      <c r="H56" s="26">
        <v>101</v>
      </c>
      <c r="J56" s="34" t="s">
        <v>106</v>
      </c>
      <c r="K56" s="26">
        <v>101.5</v>
      </c>
    </row>
    <row r="57" spans="1:11" x14ac:dyDescent="0.45">
      <c r="A57" s="34" t="s">
        <v>81</v>
      </c>
      <c r="B57" s="26">
        <v>92.5</v>
      </c>
      <c r="D57" s="34" t="s">
        <v>91</v>
      </c>
      <c r="E57" s="26">
        <v>106.5</v>
      </c>
      <c r="G57" s="33" t="s">
        <v>155</v>
      </c>
      <c r="H57" s="26">
        <v>95</v>
      </c>
      <c r="J57" s="34" t="s">
        <v>135</v>
      </c>
      <c r="K57" s="26">
        <v>100</v>
      </c>
    </row>
    <row r="58" spans="1:11" x14ac:dyDescent="0.45">
      <c r="A58" s="34" t="s">
        <v>82</v>
      </c>
      <c r="B58" s="26">
        <v>103.5</v>
      </c>
      <c r="D58" s="34" t="s">
        <v>118</v>
      </c>
      <c r="E58" s="26">
        <v>90.4</v>
      </c>
      <c r="G58" s="29" t="s">
        <v>123</v>
      </c>
      <c r="H58" s="26">
        <v>78</v>
      </c>
      <c r="J58" s="34" t="s">
        <v>84</v>
      </c>
      <c r="K58" s="26">
        <v>100</v>
      </c>
    </row>
    <row r="59" spans="1:11" x14ac:dyDescent="0.45">
      <c r="A59" s="34" t="s">
        <v>83</v>
      </c>
      <c r="B59" s="26">
        <v>100</v>
      </c>
      <c r="D59" s="34" t="s">
        <v>94</v>
      </c>
      <c r="E59" s="26">
        <v>100</v>
      </c>
      <c r="G59" s="29" t="s">
        <v>70</v>
      </c>
      <c r="H59" s="26">
        <v>90</v>
      </c>
      <c r="J59" s="29" t="s">
        <v>110</v>
      </c>
      <c r="K59" s="25">
        <v>101</v>
      </c>
    </row>
    <row r="60" spans="1:11" x14ac:dyDescent="0.45">
      <c r="A60" s="34" t="s">
        <v>84</v>
      </c>
      <c r="B60" s="26">
        <v>102</v>
      </c>
      <c r="D60" s="29" t="s">
        <v>140</v>
      </c>
      <c r="E60" s="26">
        <v>92.5</v>
      </c>
      <c r="G60" s="29" t="s">
        <v>66</v>
      </c>
      <c r="H60" s="26">
        <v>90</v>
      </c>
      <c r="J60" s="34" t="s">
        <v>140</v>
      </c>
      <c r="K60" s="26">
        <v>84.7</v>
      </c>
    </row>
    <row r="61" spans="1:11" x14ac:dyDescent="0.45">
      <c r="A61" s="29" t="s">
        <v>85</v>
      </c>
      <c r="B61" s="26">
        <v>95</v>
      </c>
      <c r="D61" s="29" t="s">
        <v>106</v>
      </c>
      <c r="E61" s="26">
        <v>92</v>
      </c>
      <c r="G61" s="34" t="s">
        <v>110</v>
      </c>
      <c r="H61" s="26">
        <v>81</v>
      </c>
      <c r="J61" s="34" t="s">
        <v>150</v>
      </c>
      <c r="K61" s="26">
        <v>81.5</v>
      </c>
    </row>
    <row r="62" spans="1:11" x14ac:dyDescent="0.45">
      <c r="A62" s="29" t="s">
        <v>86</v>
      </c>
      <c r="B62" s="26">
        <v>95</v>
      </c>
      <c r="D62" s="29" t="s">
        <v>126</v>
      </c>
      <c r="E62" s="26">
        <v>97</v>
      </c>
      <c r="G62" s="34" t="s">
        <v>95</v>
      </c>
      <c r="H62" s="26">
        <v>94</v>
      </c>
      <c r="J62" s="34" t="s">
        <v>77</v>
      </c>
      <c r="K62" s="26">
        <v>101.2</v>
      </c>
    </row>
    <row r="63" spans="1:11" x14ac:dyDescent="0.45">
      <c r="A63" s="29" t="s">
        <v>87</v>
      </c>
      <c r="B63" s="26">
        <v>96.5</v>
      </c>
      <c r="D63" s="34" t="s">
        <v>100</v>
      </c>
      <c r="E63" s="26">
        <v>101</v>
      </c>
      <c r="G63" s="34" t="s">
        <v>77</v>
      </c>
      <c r="H63" s="26">
        <v>96</v>
      </c>
      <c r="J63" s="29" t="s">
        <v>67</v>
      </c>
      <c r="K63" s="26">
        <v>101</v>
      </c>
    </row>
    <row r="64" spans="1:11" x14ac:dyDescent="0.45">
      <c r="A64" s="29" t="s">
        <v>88</v>
      </c>
      <c r="B64" s="26">
        <v>93.7</v>
      </c>
      <c r="D64" s="34" t="s">
        <v>104</v>
      </c>
      <c r="E64" s="26">
        <v>102</v>
      </c>
      <c r="G64" s="34" t="s">
        <v>119</v>
      </c>
      <c r="H64" s="26">
        <v>96.5</v>
      </c>
      <c r="J64" s="29" t="s">
        <v>159</v>
      </c>
      <c r="K64" s="26">
        <v>102.5</v>
      </c>
    </row>
    <row r="65" spans="1:11" x14ac:dyDescent="0.45">
      <c r="A65" s="34" t="s">
        <v>89</v>
      </c>
      <c r="B65" s="26">
        <v>98</v>
      </c>
      <c r="D65" s="34" t="s">
        <v>90</v>
      </c>
      <c r="E65" s="26">
        <v>97</v>
      </c>
      <c r="G65" s="34" t="s">
        <v>92</v>
      </c>
      <c r="H65" s="26">
        <v>97</v>
      </c>
      <c r="J65" s="29" t="s">
        <v>142</v>
      </c>
      <c r="K65" s="26">
        <v>76</v>
      </c>
    </row>
    <row r="66" spans="1:11" x14ac:dyDescent="0.45">
      <c r="A66" s="29" t="s">
        <v>90</v>
      </c>
      <c r="B66" s="26">
        <v>99</v>
      </c>
      <c r="D66" s="34" t="s">
        <v>85</v>
      </c>
      <c r="E66" s="26">
        <v>92</v>
      </c>
      <c r="G66" s="29" t="s">
        <v>131</v>
      </c>
      <c r="H66" s="26">
        <v>71</v>
      </c>
      <c r="J66" s="34" t="s">
        <v>85</v>
      </c>
      <c r="K66" s="26">
        <v>91</v>
      </c>
    </row>
    <row r="67" spans="1:11" x14ac:dyDescent="0.45">
      <c r="A67" s="29" t="s">
        <v>91</v>
      </c>
      <c r="B67" s="26">
        <v>107.5</v>
      </c>
      <c r="D67" s="31" t="s">
        <v>99</v>
      </c>
      <c r="E67" s="26">
        <v>104</v>
      </c>
      <c r="G67" s="34" t="s">
        <v>69</v>
      </c>
      <c r="H67" s="26">
        <v>66.5</v>
      </c>
      <c r="J67" s="34" t="s">
        <v>94</v>
      </c>
      <c r="K67" s="26">
        <v>102</v>
      </c>
    </row>
    <row r="68" spans="1:11" x14ac:dyDescent="0.45">
      <c r="A68" s="34" t="s">
        <v>92</v>
      </c>
      <c r="B68" s="26">
        <v>96.5</v>
      </c>
      <c r="D68" s="34" t="s">
        <v>149</v>
      </c>
      <c r="E68" s="26">
        <v>102.5</v>
      </c>
      <c r="G68" s="34" t="s">
        <v>120</v>
      </c>
      <c r="H68" s="26">
        <v>70</v>
      </c>
      <c r="J68" s="29" t="s">
        <v>62</v>
      </c>
      <c r="K68" s="26">
        <v>83.5</v>
      </c>
    </row>
    <row r="69" spans="1:11" x14ac:dyDescent="0.45">
      <c r="A69" s="34" t="s">
        <v>93</v>
      </c>
      <c r="B69" s="26">
        <v>100</v>
      </c>
      <c r="D69" s="34" t="s">
        <v>96</v>
      </c>
      <c r="E69" s="26">
        <v>100.5</v>
      </c>
      <c r="G69" s="29" t="s">
        <v>135</v>
      </c>
      <c r="H69" s="26">
        <v>85</v>
      </c>
      <c r="J69" s="34" t="s">
        <v>71</v>
      </c>
      <c r="K69" s="26">
        <v>89.5</v>
      </c>
    </row>
    <row r="70" spans="1:11" x14ac:dyDescent="0.45">
      <c r="A70" s="29" t="s">
        <v>94</v>
      </c>
      <c r="B70" s="26">
        <v>102</v>
      </c>
      <c r="D70" s="34" t="s">
        <v>102</v>
      </c>
      <c r="E70" s="26">
        <v>103</v>
      </c>
      <c r="G70" s="29" t="s">
        <v>122</v>
      </c>
      <c r="H70" s="26">
        <v>90</v>
      </c>
      <c r="J70" s="34" t="s">
        <v>70</v>
      </c>
      <c r="K70" s="26">
        <v>96</v>
      </c>
    </row>
    <row r="71" spans="1:11" x14ac:dyDescent="0.45">
      <c r="A71" s="29" t="s">
        <v>95</v>
      </c>
      <c r="B71" s="26">
        <v>100</v>
      </c>
      <c r="D71" s="34" t="s">
        <v>119</v>
      </c>
      <c r="E71" s="26">
        <v>100.5</v>
      </c>
      <c r="G71" s="29" t="s">
        <v>111</v>
      </c>
      <c r="H71" s="26">
        <v>70</v>
      </c>
      <c r="J71" s="33" t="s">
        <v>122</v>
      </c>
      <c r="K71" s="26">
        <v>100</v>
      </c>
    </row>
    <row r="72" spans="1:11" x14ac:dyDescent="0.45">
      <c r="A72" s="34" t="s">
        <v>96</v>
      </c>
      <c r="B72" s="26">
        <v>103</v>
      </c>
      <c r="D72" s="29" t="s">
        <v>69</v>
      </c>
      <c r="E72" s="26">
        <v>77</v>
      </c>
      <c r="G72" s="34" t="s">
        <v>106</v>
      </c>
      <c r="H72" s="26">
        <v>80</v>
      </c>
      <c r="J72" s="34" t="s">
        <v>133</v>
      </c>
      <c r="K72" s="26">
        <v>76</v>
      </c>
    </row>
    <row r="73" spans="1:11" x14ac:dyDescent="0.45">
      <c r="A73" s="34" t="s">
        <v>97</v>
      </c>
      <c r="B73" s="26">
        <v>97.5</v>
      </c>
      <c r="D73" s="34" t="s">
        <v>131</v>
      </c>
      <c r="E73" s="26">
        <v>97</v>
      </c>
      <c r="G73" s="34" t="s">
        <v>142</v>
      </c>
      <c r="H73" s="26">
        <v>82</v>
      </c>
      <c r="J73" s="29" t="s">
        <v>87</v>
      </c>
      <c r="K73" s="26">
        <v>86</v>
      </c>
    </row>
    <row r="74" spans="1:11" x14ac:dyDescent="0.45">
      <c r="A74" s="34" t="s">
        <v>98</v>
      </c>
      <c r="B74" s="26">
        <v>103.1</v>
      </c>
      <c r="D74" s="34" t="s">
        <v>82</v>
      </c>
      <c r="E74" s="26">
        <v>90.5</v>
      </c>
      <c r="G74" s="34" t="s">
        <v>124</v>
      </c>
      <c r="H74" s="26">
        <v>90</v>
      </c>
      <c r="J74" s="34" t="s">
        <v>160</v>
      </c>
      <c r="K74" s="26">
        <v>77.599999999999994</v>
      </c>
    </row>
    <row r="75" spans="1:11" x14ac:dyDescent="0.45">
      <c r="A75" s="34" t="s">
        <v>99</v>
      </c>
      <c r="B75" s="26">
        <v>106.5</v>
      </c>
      <c r="D75" s="29" t="s">
        <v>146</v>
      </c>
      <c r="E75" s="26">
        <v>82</v>
      </c>
      <c r="G75" s="34" t="s">
        <v>78</v>
      </c>
      <c r="H75" s="26">
        <v>91</v>
      </c>
      <c r="J75" s="29" t="s">
        <v>123</v>
      </c>
      <c r="K75" s="26">
        <v>85.5</v>
      </c>
    </row>
    <row r="76" spans="1:11" x14ac:dyDescent="0.45">
      <c r="A76" s="34" t="s">
        <v>100</v>
      </c>
      <c r="B76" s="26">
        <v>100</v>
      </c>
      <c r="D76" s="34" t="s">
        <v>101</v>
      </c>
      <c r="E76" s="26">
        <v>95</v>
      </c>
      <c r="G76" s="34" t="s">
        <v>113</v>
      </c>
      <c r="H76" s="26">
        <v>66</v>
      </c>
      <c r="J76" s="34" t="s">
        <v>145</v>
      </c>
      <c r="K76" s="26">
        <v>81</v>
      </c>
    </row>
    <row r="77" spans="1:11" x14ac:dyDescent="0.45">
      <c r="A77" s="29" t="s">
        <v>101</v>
      </c>
      <c r="B77" s="26">
        <v>90</v>
      </c>
      <c r="D77" s="34" t="s">
        <v>144</v>
      </c>
      <c r="E77" s="26">
        <v>74</v>
      </c>
      <c r="G77" s="29" t="s">
        <v>81</v>
      </c>
      <c r="H77" s="26">
        <v>59.5</v>
      </c>
      <c r="J77" s="34" t="s">
        <v>149</v>
      </c>
      <c r="K77" s="26">
        <v>76</v>
      </c>
    </row>
    <row r="78" spans="1:11" x14ac:dyDescent="0.45">
      <c r="A78" s="29" t="s">
        <v>102</v>
      </c>
      <c r="B78" s="26">
        <v>103.5</v>
      </c>
      <c r="D78" s="29" t="s">
        <v>89</v>
      </c>
      <c r="E78" s="26">
        <v>81.5</v>
      </c>
      <c r="G78" s="34" t="s">
        <v>141</v>
      </c>
      <c r="H78" s="26">
        <v>71</v>
      </c>
      <c r="J78" s="34" t="s">
        <v>147</v>
      </c>
      <c r="K78" s="26">
        <v>82</v>
      </c>
    </row>
    <row r="79" spans="1:11" x14ac:dyDescent="0.45">
      <c r="A79" s="34" t="s">
        <v>103</v>
      </c>
      <c r="B79" s="26">
        <v>86.5</v>
      </c>
      <c r="D79" s="34" t="s">
        <v>113</v>
      </c>
      <c r="E79" s="26">
        <v>67</v>
      </c>
      <c r="G79" s="29" t="s">
        <v>72</v>
      </c>
      <c r="H79" s="26">
        <v>61</v>
      </c>
      <c r="J79" s="29" t="s">
        <v>161</v>
      </c>
      <c r="K79" s="26">
        <v>83.5</v>
      </c>
    </row>
    <row r="80" spans="1:11" x14ac:dyDescent="0.45">
      <c r="A80" s="34" t="s">
        <v>104</v>
      </c>
      <c r="B80" s="26">
        <v>102</v>
      </c>
      <c r="D80" s="34" t="s">
        <v>83</v>
      </c>
      <c r="E80" s="26">
        <v>91</v>
      </c>
      <c r="G80" s="34" t="s">
        <v>82</v>
      </c>
      <c r="H80" s="26">
        <v>83</v>
      </c>
      <c r="J80" s="34" t="s">
        <v>82</v>
      </c>
      <c r="K80" s="26">
        <v>88.5</v>
      </c>
    </row>
    <row r="81" spans="1:11" x14ac:dyDescent="0.45">
      <c r="A81" s="34" t="s">
        <v>105</v>
      </c>
      <c r="B81" s="26">
        <v>91.5</v>
      </c>
      <c r="D81" s="34" t="s">
        <v>124</v>
      </c>
      <c r="E81" s="26">
        <v>80.5</v>
      </c>
      <c r="G81" s="34" t="s">
        <v>85</v>
      </c>
      <c r="H81" s="26">
        <v>81.5</v>
      </c>
      <c r="J81" s="34" t="s">
        <v>146</v>
      </c>
      <c r="K81" s="26">
        <v>63.2</v>
      </c>
    </row>
    <row r="82" spans="1:11" x14ac:dyDescent="0.45">
      <c r="A82" s="34" t="s">
        <v>106</v>
      </c>
      <c r="B82" s="26">
        <v>90</v>
      </c>
      <c r="D82" s="34" t="s">
        <v>115</v>
      </c>
      <c r="E82" s="26">
        <v>72</v>
      </c>
      <c r="G82" s="29" t="s">
        <v>132</v>
      </c>
      <c r="H82" s="26">
        <v>78</v>
      </c>
      <c r="J82" s="34" t="s">
        <v>154</v>
      </c>
      <c r="K82" s="26">
        <v>82</v>
      </c>
    </row>
    <row r="83" spans="1:11" x14ac:dyDescent="0.45">
      <c r="A83" s="34" t="s">
        <v>107</v>
      </c>
      <c r="B83" s="26">
        <v>97.5</v>
      </c>
      <c r="D83" s="34" t="s">
        <v>59</v>
      </c>
      <c r="E83" s="26">
        <v>75</v>
      </c>
      <c r="G83" s="34" t="s">
        <v>137</v>
      </c>
      <c r="H83" s="26">
        <v>69.400000000000006</v>
      </c>
      <c r="J83" s="34" t="s">
        <v>78</v>
      </c>
      <c r="K83" s="26">
        <v>92</v>
      </c>
    </row>
    <row r="84" spans="1:11" x14ac:dyDescent="0.45">
      <c r="A84" s="34" t="s">
        <v>108</v>
      </c>
      <c r="B84" s="26">
        <v>85.1</v>
      </c>
      <c r="D84" s="34" t="s">
        <v>65</v>
      </c>
      <c r="E84" s="26">
        <v>89.5</v>
      </c>
      <c r="G84" s="34" t="s">
        <v>145</v>
      </c>
      <c r="H84" s="26">
        <v>61.5</v>
      </c>
      <c r="J84" s="34" t="s">
        <v>131</v>
      </c>
      <c r="K84" s="26">
        <v>70</v>
      </c>
    </row>
    <row r="85" spans="1:11" x14ac:dyDescent="0.45">
      <c r="A85" s="29" t="s">
        <v>109</v>
      </c>
      <c r="B85" s="26">
        <v>99</v>
      </c>
      <c r="D85" s="34" t="s">
        <v>86</v>
      </c>
      <c r="E85" s="26">
        <v>80.099999999999994</v>
      </c>
      <c r="G85" s="34" t="s">
        <v>128</v>
      </c>
      <c r="H85" s="26">
        <v>55</v>
      </c>
      <c r="J85" s="34" t="s">
        <v>153</v>
      </c>
      <c r="K85" s="26">
        <v>77.900000000000006</v>
      </c>
    </row>
    <row r="86" spans="1:11" x14ac:dyDescent="0.45">
      <c r="A86" s="29" t="s">
        <v>110</v>
      </c>
      <c r="B86" s="26">
        <v>85</v>
      </c>
      <c r="D86" s="29" t="s">
        <v>93</v>
      </c>
      <c r="E86" s="26">
        <v>82.5</v>
      </c>
      <c r="G86" s="29" t="s">
        <v>99</v>
      </c>
      <c r="H86" s="26">
        <v>62</v>
      </c>
      <c r="J86" s="34" t="s">
        <v>111</v>
      </c>
      <c r="K86" s="26">
        <v>74.5</v>
      </c>
    </row>
    <row r="87" spans="1:11" x14ac:dyDescent="0.45">
      <c r="A87" s="34" t="s">
        <v>111</v>
      </c>
      <c r="B87" s="26">
        <v>81</v>
      </c>
      <c r="D87" s="29" t="s">
        <v>73</v>
      </c>
      <c r="E87" s="26">
        <v>65</v>
      </c>
      <c r="G87" s="34" t="s">
        <v>117</v>
      </c>
      <c r="H87" s="26">
        <v>68</v>
      </c>
      <c r="J87" s="34" t="s">
        <v>126</v>
      </c>
      <c r="K87" s="26">
        <v>81.5</v>
      </c>
    </row>
    <row r="88" spans="1:11" x14ac:dyDescent="0.45">
      <c r="A88" s="34" t="s">
        <v>112</v>
      </c>
      <c r="B88" s="26">
        <v>78</v>
      </c>
      <c r="D88" s="29" t="s">
        <v>108</v>
      </c>
      <c r="E88" s="26">
        <v>74</v>
      </c>
      <c r="G88" s="34" t="s">
        <v>146</v>
      </c>
      <c r="H88" s="26">
        <v>62</v>
      </c>
      <c r="J88" s="34" t="s">
        <v>93</v>
      </c>
      <c r="K88" s="26">
        <v>81.5</v>
      </c>
    </row>
    <row r="89" spans="1:11" x14ac:dyDescent="0.45">
      <c r="A89" s="34" t="s">
        <v>113</v>
      </c>
      <c r="B89" s="26">
        <v>76</v>
      </c>
      <c r="D89" s="29" t="s">
        <v>142</v>
      </c>
      <c r="E89" s="26">
        <v>70</v>
      </c>
      <c r="G89" s="34" t="s">
        <v>80</v>
      </c>
      <c r="H89" s="26">
        <v>71.5</v>
      </c>
      <c r="J89" s="34" t="s">
        <v>141</v>
      </c>
      <c r="K89" s="26">
        <v>76</v>
      </c>
    </row>
    <row r="90" spans="1:11" x14ac:dyDescent="0.45">
      <c r="A90" s="34" t="s">
        <v>114</v>
      </c>
      <c r="B90" s="26">
        <v>95.9</v>
      </c>
      <c r="D90" s="34" t="s">
        <v>68</v>
      </c>
      <c r="E90" s="26">
        <v>81.5</v>
      </c>
      <c r="G90" s="29" t="s">
        <v>147</v>
      </c>
      <c r="H90" s="26">
        <v>65</v>
      </c>
      <c r="J90" s="34" t="s">
        <v>65</v>
      </c>
      <c r="K90" s="26">
        <v>67.5</v>
      </c>
    </row>
    <row r="91" spans="1:11" x14ac:dyDescent="0.45">
      <c r="A91" s="34" t="s">
        <v>115</v>
      </c>
      <c r="B91" s="26">
        <v>70</v>
      </c>
      <c r="D91" s="34" t="s">
        <v>109</v>
      </c>
      <c r="E91" s="26">
        <v>84</v>
      </c>
      <c r="G91" s="34" t="s">
        <v>139</v>
      </c>
      <c r="H91" s="26">
        <v>50</v>
      </c>
      <c r="J91" s="33" t="s">
        <v>139</v>
      </c>
      <c r="K91" s="26">
        <v>65</v>
      </c>
    </row>
    <row r="92" spans="1:11" x14ac:dyDescent="0.45">
      <c r="A92" s="34" t="s">
        <v>116</v>
      </c>
      <c r="B92" s="26">
        <v>90</v>
      </c>
      <c r="D92" s="34" t="s">
        <v>72</v>
      </c>
      <c r="E92" s="26">
        <v>84</v>
      </c>
      <c r="G92" s="34" t="s">
        <v>136</v>
      </c>
      <c r="H92" s="26">
        <v>72.900000000000006</v>
      </c>
      <c r="J92" s="34" t="s">
        <v>52</v>
      </c>
      <c r="K92" s="26">
        <v>74</v>
      </c>
    </row>
    <row r="93" spans="1:11" x14ac:dyDescent="0.45">
      <c r="A93" s="34" t="s">
        <v>117</v>
      </c>
      <c r="B93" s="26">
        <v>95</v>
      </c>
      <c r="D93" s="34" t="s">
        <v>132</v>
      </c>
      <c r="E93" s="26">
        <v>73</v>
      </c>
      <c r="G93" s="33" t="s">
        <v>144</v>
      </c>
      <c r="H93" s="26">
        <v>75</v>
      </c>
      <c r="J93" s="29" t="s">
        <v>120</v>
      </c>
      <c r="K93" s="26">
        <v>65.2</v>
      </c>
    </row>
    <row r="94" spans="1:11" x14ac:dyDescent="0.45">
      <c r="A94" s="29" t="s">
        <v>118</v>
      </c>
      <c r="B94" s="26">
        <v>85</v>
      </c>
      <c r="D94" s="34" t="s">
        <v>61</v>
      </c>
      <c r="E94" s="26">
        <v>67.5</v>
      </c>
      <c r="G94" s="29" t="s">
        <v>130</v>
      </c>
      <c r="H94" s="26">
        <v>56.9</v>
      </c>
      <c r="J94" s="29" t="s">
        <v>132</v>
      </c>
      <c r="K94" s="26">
        <v>67</v>
      </c>
    </row>
    <row r="95" spans="1:11" x14ac:dyDescent="0.45">
      <c r="A95" s="34" t="s">
        <v>119</v>
      </c>
      <c r="B95" s="26">
        <v>91</v>
      </c>
      <c r="D95" s="34" t="s">
        <v>111</v>
      </c>
      <c r="E95" s="26">
        <v>72</v>
      </c>
      <c r="G95" s="29" t="s">
        <v>115</v>
      </c>
      <c r="H95" s="26">
        <v>65</v>
      </c>
      <c r="J95" s="34" t="s">
        <v>72</v>
      </c>
      <c r="K95" s="26">
        <v>64</v>
      </c>
    </row>
    <row r="96" spans="1:11" x14ac:dyDescent="0.45">
      <c r="A96" s="34" t="s">
        <v>120</v>
      </c>
      <c r="B96" s="26">
        <v>73</v>
      </c>
      <c r="D96" s="34" t="s">
        <v>136</v>
      </c>
      <c r="E96" s="26">
        <v>73</v>
      </c>
      <c r="G96" s="34" t="s">
        <v>134</v>
      </c>
      <c r="H96" s="26">
        <v>52.5</v>
      </c>
      <c r="J96" s="34" t="s">
        <v>81</v>
      </c>
      <c r="K96" s="26">
        <v>54.5</v>
      </c>
    </row>
    <row r="97" spans="1:11" x14ac:dyDescent="0.45">
      <c r="A97" s="34" t="s">
        <v>121</v>
      </c>
      <c r="B97" s="26">
        <v>67</v>
      </c>
      <c r="D97" s="33" t="s">
        <v>62</v>
      </c>
      <c r="E97" s="26">
        <v>59.9</v>
      </c>
      <c r="G97" s="34" t="s">
        <v>30</v>
      </c>
      <c r="H97" s="26">
        <v>58</v>
      </c>
      <c r="J97" s="34" t="s">
        <v>134</v>
      </c>
      <c r="K97" s="26">
        <v>54.5</v>
      </c>
    </row>
    <row r="98" spans="1:11" x14ac:dyDescent="0.45">
      <c r="A98" s="34" t="s">
        <v>122</v>
      </c>
      <c r="B98" s="26">
        <v>80</v>
      </c>
      <c r="D98" s="34" t="s">
        <v>141</v>
      </c>
      <c r="E98" s="26">
        <v>73</v>
      </c>
      <c r="G98" s="34" t="s">
        <v>73</v>
      </c>
      <c r="H98" s="26">
        <v>65</v>
      </c>
      <c r="J98" s="34" t="s">
        <v>144</v>
      </c>
      <c r="K98" s="26">
        <v>71.2</v>
      </c>
    </row>
    <row r="99" spans="1:11" x14ac:dyDescent="0.45">
      <c r="A99" s="29" t="s">
        <v>123</v>
      </c>
      <c r="B99" s="26">
        <v>72</v>
      </c>
      <c r="D99" s="29" t="s">
        <v>130</v>
      </c>
      <c r="E99" s="26">
        <v>63.9</v>
      </c>
      <c r="G99" s="29" t="s">
        <v>149</v>
      </c>
      <c r="H99" s="26">
        <v>71</v>
      </c>
      <c r="J99" s="34" t="s">
        <v>151</v>
      </c>
      <c r="K99" s="26">
        <v>57</v>
      </c>
    </row>
    <row r="100" spans="1:11" x14ac:dyDescent="0.45">
      <c r="A100" s="34" t="s">
        <v>124</v>
      </c>
      <c r="B100" s="26">
        <v>76.5</v>
      </c>
      <c r="D100" s="34" t="s">
        <v>60</v>
      </c>
      <c r="E100" s="37">
        <v>56</v>
      </c>
      <c r="G100" s="34" t="s">
        <v>98</v>
      </c>
      <c r="H100" s="26">
        <v>61.5</v>
      </c>
      <c r="J100" s="29" t="s">
        <v>112</v>
      </c>
      <c r="K100" s="26">
        <v>55</v>
      </c>
    </row>
    <row r="101" spans="1:11" x14ac:dyDescent="0.45">
      <c r="A101" s="34" t="s">
        <v>125</v>
      </c>
      <c r="B101" s="26">
        <v>68</v>
      </c>
      <c r="D101" s="34" t="s">
        <v>121</v>
      </c>
      <c r="E101" s="26">
        <v>65.2</v>
      </c>
      <c r="G101" s="34" t="s">
        <v>121</v>
      </c>
      <c r="H101" s="26">
        <v>72</v>
      </c>
      <c r="J101" s="34" t="s">
        <v>115</v>
      </c>
      <c r="K101" s="26">
        <v>70.5</v>
      </c>
    </row>
    <row r="102" spans="1:11" x14ac:dyDescent="0.45">
      <c r="A102" s="29" t="s">
        <v>126</v>
      </c>
      <c r="B102" s="26">
        <v>79.5</v>
      </c>
      <c r="D102" s="34" t="s">
        <v>133</v>
      </c>
      <c r="E102" s="26">
        <v>58.5</v>
      </c>
      <c r="G102" s="34" t="s">
        <v>107</v>
      </c>
      <c r="H102" s="26">
        <v>53</v>
      </c>
      <c r="J102" s="34" t="s">
        <v>89</v>
      </c>
      <c r="K102" s="26">
        <v>70.5</v>
      </c>
    </row>
    <row r="103" spans="1:11" x14ac:dyDescent="0.45">
      <c r="A103" s="34" t="s">
        <v>127</v>
      </c>
      <c r="B103" s="26">
        <v>80.5</v>
      </c>
      <c r="D103" s="29" t="s">
        <v>122</v>
      </c>
      <c r="E103" s="26">
        <v>60</v>
      </c>
      <c r="G103" s="34" t="s">
        <v>60</v>
      </c>
      <c r="H103" s="26">
        <v>54.5</v>
      </c>
      <c r="J103" s="34" t="s">
        <v>136</v>
      </c>
      <c r="K103" s="26">
        <v>73</v>
      </c>
    </row>
    <row r="104" spans="1:11" x14ac:dyDescent="0.45">
      <c r="A104" s="34" t="s">
        <v>128</v>
      </c>
      <c r="B104" s="26">
        <v>79</v>
      </c>
      <c r="D104" s="34" t="s">
        <v>134</v>
      </c>
      <c r="E104" s="26">
        <v>56.5</v>
      </c>
      <c r="G104" s="29" t="s">
        <v>151</v>
      </c>
      <c r="H104" s="25">
        <v>34.1</v>
      </c>
      <c r="J104" s="29" t="s">
        <v>73</v>
      </c>
      <c r="K104" s="26">
        <v>70</v>
      </c>
    </row>
    <row r="105" spans="1:11" x14ac:dyDescent="0.45">
      <c r="A105" s="34" t="s">
        <v>129</v>
      </c>
      <c r="B105" s="26">
        <v>85</v>
      </c>
      <c r="D105" s="34" t="s">
        <v>139</v>
      </c>
      <c r="E105" s="26">
        <v>60</v>
      </c>
      <c r="G105" s="34" t="s">
        <v>108</v>
      </c>
      <c r="H105" s="26">
        <v>46</v>
      </c>
      <c r="J105" s="29" t="s">
        <v>116</v>
      </c>
      <c r="K105" s="26">
        <v>71</v>
      </c>
    </row>
    <row r="106" spans="1:11" x14ac:dyDescent="0.45">
      <c r="A106" s="34" t="s">
        <v>130</v>
      </c>
      <c r="B106" s="26">
        <v>67.400000000000006</v>
      </c>
      <c r="D106" s="34" t="s">
        <v>125</v>
      </c>
      <c r="E106" s="26">
        <v>59</v>
      </c>
      <c r="G106" s="34" t="s">
        <v>89</v>
      </c>
      <c r="H106" s="26">
        <v>50.5</v>
      </c>
      <c r="J106" s="34" t="s">
        <v>64</v>
      </c>
      <c r="K106" s="26">
        <v>70.5</v>
      </c>
    </row>
    <row r="107" spans="1:11" x14ac:dyDescent="0.45">
      <c r="A107" s="29" t="s">
        <v>131</v>
      </c>
      <c r="B107" s="26">
        <v>70</v>
      </c>
      <c r="D107" s="29" t="s">
        <v>150</v>
      </c>
      <c r="E107" s="26">
        <v>49.7</v>
      </c>
      <c r="G107" s="34" t="s">
        <v>126</v>
      </c>
      <c r="H107" s="37">
        <v>58</v>
      </c>
      <c r="J107" s="34" t="s">
        <v>121</v>
      </c>
      <c r="K107" s="26">
        <v>71</v>
      </c>
    </row>
    <row r="108" spans="1:11" x14ac:dyDescent="0.45">
      <c r="A108" s="33" t="s">
        <v>132</v>
      </c>
      <c r="B108" s="26">
        <v>70</v>
      </c>
      <c r="D108" s="34" t="s">
        <v>148</v>
      </c>
      <c r="E108" s="26">
        <v>58</v>
      </c>
      <c r="G108" s="34" t="s">
        <v>138</v>
      </c>
      <c r="H108" s="26">
        <v>55</v>
      </c>
      <c r="J108" s="34" t="s">
        <v>98</v>
      </c>
      <c r="K108" s="26">
        <v>68</v>
      </c>
    </row>
    <row r="109" spans="1:11" x14ac:dyDescent="0.45">
      <c r="A109" s="39" t="s">
        <v>133</v>
      </c>
      <c r="B109" s="26">
        <v>73</v>
      </c>
      <c r="D109" s="34" t="s">
        <v>145</v>
      </c>
      <c r="E109" s="26">
        <v>59</v>
      </c>
      <c r="G109" s="29" t="s">
        <v>36</v>
      </c>
      <c r="H109" s="26">
        <v>61.5</v>
      </c>
      <c r="J109" s="34" t="s">
        <v>80</v>
      </c>
      <c r="K109" s="26">
        <v>67</v>
      </c>
    </row>
    <row r="110" spans="1:11" x14ac:dyDescent="0.45">
      <c r="A110" s="33" t="s">
        <v>134</v>
      </c>
      <c r="B110" s="26">
        <v>72.5</v>
      </c>
      <c r="D110" s="29" t="s">
        <v>127</v>
      </c>
      <c r="E110" s="26">
        <v>34</v>
      </c>
      <c r="G110" s="34" t="s">
        <v>109</v>
      </c>
      <c r="H110" s="26">
        <v>39.5</v>
      </c>
      <c r="J110" s="34" t="s">
        <v>113</v>
      </c>
      <c r="K110" s="37">
        <v>65.5</v>
      </c>
    </row>
    <row r="111" spans="1:11" x14ac:dyDescent="0.45">
      <c r="A111" s="29" t="s">
        <v>135</v>
      </c>
      <c r="B111" s="26">
        <v>55</v>
      </c>
      <c r="D111" s="34" t="s">
        <v>123</v>
      </c>
      <c r="E111" s="26">
        <v>48.5</v>
      </c>
      <c r="G111" s="29" t="s">
        <v>59</v>
      </c>
      <c r="H111" s="26">
        <v>35</v>
      </c>
      <c r="J111" s="34" t="s">
        <v>148</v>
      </c>
      <c r="K111" s="26">
        <v>56.5</v>
      </c>
    </row>
    <row r="112" spans="1:11" x14ac:dyDescent="0.45">
      <c r="A112" s="34" t="s">
        <v>136</v>
      </c>
      <c r="B112" s="26">
        <v>73.2</v>
      </c>
      <c r="D112" s="34" t="s">
        <v>147</v>
      </c>
      <c r="E112" s="26">
        <v>60</v>
      </c>
      <c r="G112" s="33" t="s">
        <v>58</v>
      </c>
      <c r="H112" s="26">
        <v>57.5</v>
      </c>
      <c r="J112" s="31" t="s">
        <v>127</v>
      </c>
      <c r="K112" s="26">
        <v>46</v>
      </c>
    </row>
    <row r="113" spans="1:11" x14ac:dyDescent="0.45">
      <c r="A113" s="34" t="s">
        <v>137</v>
      </c>
      <c r="B113" s="26">
        <v>79</v>
      </c>
      <c r="D113" s="34" t="s">
        <v>112</v>
      </c>
      <c r="E113" s="26">
        <v>47.5</v>
      </c>
      <c r="G113" s="29" t="s">
        <v>133</v>
      </c>
      <c r="H113" s="26">
        <v>35</v>
      </c>
      <c r="J113" s="34" t="s">
        <v>74</v>
      </c>
      <c r="K113" s="26">
        <v>38.5</v>
      </c>
    </row>
    <row r="114" spans="1:11" x14ac:dyDescent="0.45">
      <c r="A114" s="34" t="s">
        <v>138</v>
      </c>
      <c r="B114" s="26">
        <v>72.5</v>
      </c>
      <c r="D114" s="29" t="s">
        <v>128</v>
      </c>
      <c r="E114" s="26">
        <v>30</v>
      </c>
      <c r="G114" s="29" t="s">
        <v>112</v>
      </c>
      <c r="H114" s="26">
        <v>30</v>
      </c>
      <c r="J114" s="34" t="s">
        <v>128</v>
      </c>
      <c r="K114" s="26">
        <v>41.5</v>
      </c>
    </row>
    <row r="115" spans="1:11" x14ac:dyDescent="0.45">
      <c r="A115" s="29" t="s">
        <v>139</v>
      </c>
      <c r="B115" s="26">
        <v>55</v>
      </c>
      <c r="D115" s="29" t="s">
        <v>98</v>
      </c>
      <c r="E115" s="26">
        <v>35</v>
      </c>
      <c r="G115" s="34" t="s">
        <v>148</v>
      </c>
      <c r="H115" s="26">
        <v>40.5</v>
      </c>
      <c r="J115" s="29" t="s">
        <v>63</v>
      </c>
      <c r="K115" s="26">
        <v>61</v>
      </c>
    </row>
    <row r="116" spans="1:11" x14ac:dyDescent="0.45">
      <c r="A116" s="34" t="s">
        <v>140</v>
      </c>
      <c r="B116" s="26">
        <v>63.5</v>
      </c>
      <c r="D116" s="34" t="s">
        <v>143</v>
      </c>
      <c r="E116" s="26">
        <v>49</v>
      </c>
      <c r="G116" s="29" t="s">
        <v>86</v>
      </c>
      <c r="H116" s="26">
        <v>47</v>
      </c>
      <c r="J116" s="29" t="s">
        <v>108</v>
      </c>
      <c r="K116" s="26">
        <v>41.5</v>
      </c>
    </row>
    <row r="117" spans="1:11" x14ac:dyDescent="0.45">
      <c r="A117" s="34" t="s">
        <v>141</v>
      </c>
      <c r="B117" s="26">
        <v>70</v>
      </c>
      <c r="D117" s="33" t="s">
        <v>114</v>
      </c>
      <c r="E117" s="26">
        <v>52</v>
      </c>
      <c r="G117" s="34" t="s">
        <v>116</v>
      </c>
      <c r="H117" s="26">
        <v>41</v>
      </c>
      <c r="J117" s="29" t="s">
        <v>60</v>
      </c>
      <c r="K117" s="26">
        <v>49</v>
      </c>
    </row>
    <row r="118" spans="1:11" x14ac:dyDescent="0.45">
      <c r="A118" s="34" t="s">
        <v>142</v>
      </c>
      <c r="B118" s="26">
        <v>70</v>
      </c>
      <c r="D118" s="34" t="s">
        <v>107</v>
      </c>
      <c r="E118" s="26">
        <v>47.5</v>
      </c>
      <c r="G118" s="34" t="s">
        <v>64</v>
      </c>
      <c r="H118" s="26">
        <v>43.5</v>
      </c>
      <c r="J118" s="33" t="s">
        <v>138</v>
      </c>
      <c r="K118" s="26">
        <v>47</v>
      </c>
    </row>
    <row r="119" spans="1:11" x14ac:dyDescent="0.45">
      <c r="A119" s="34" t="s">
        <v>143</v>
      </c>
      <c r="B119" s="26">
        <v>71</v>
      </c>
      <c r="D119" s="29" t="s">
        <v>151</v>
      </c>
      <c r="E119" s="26">
        <v>24.5</v>
      </c>
      <c r="G119" s="34" t="s">
        <v>71</v>
      </c>
      <c r="H119" s="26">
        <v>32</v>
      </c>
      <c r="J119" s="34" t="s">
        <v>107</v>
      </c>
      <c r="K119" s="26">
        <v>40.5</v>
      </c>
    </row>
    <row r="120" spans="1:11" x14ac:dyDescent="0.45">
      <c r="A120" s="29" t="s">
        <v>144</v>
      </c>
      <c r="B120" s="26">
        <v>59</v>
      </c>
      <c r="D120" s="34" t="s">
        <v>117</v>
      </c>
      <c r="E120" s="26">
        <v>51.5</v>
      </c>
      <c r="G120" s="34" t="s">
        <v>87</v>
      </c>
      <c r="H120" s="26">
        <v>33</v>
      </c>
      <c r="J120" s="34" t="s">
        <v>58</v>
      </c>
      <c r="K120" s="26">
        <v>50</v>
      </c>
    </row>
    <row r="121" spans="1:11" x14ac:dyDescent="0.45">
      <c r="A121" s="34" t="s">
        <v>145</v>
      </c>
      <c r="B121" s="26">
        <v>70</v>
      </c>
      <c r="D121" s="33" t="s">
        <v>138</v>
      </c>
      <c r="E121" s="26">
        <v>37.5</v>
      </c>
      <c r="G121" s="34" t="s">
        <v>127</v>
      </c>
      <c r="H121" s="26">
        <v>7</v>
      </c>
      <c r="J121" s="29" t="s">
        <v>59</v>
      </c>
      <c r="K121" s="26">
        <v>25.8</v>
      </c>
    </row>
    <row r="122" spans="1:11" x14ac:dyDescent="0.45">
      <c r="A122" s="34" t="s">
        <v>146</v>
      </c>
      <c r="B122" s="26">
        <v>55</v>
      </c>
      <c r="D122" s="34" t="s">
        <v>58</v>
      </c>
      <c r="E122" s="26">
        <v>32</v>
      </c>
      <c r="G122" s="34" t="s">
        <v>63</v>
      </c>
      <c r="H122" s="26">
        <v>21.5</v>
      </c>
      <c r="J122" s="34" t="s">
        <v>117</v>
      </c>
      <c r="K122" s="26">
        <v>30</v>
      </c>
    </row>
    <row r="123" spans="1:11" x14ac:dyDescent="0.45">
      <c r="A123" s="34" t="s">
        <v>147</v>
      </c>
      <c r="B123" s="26">
        <v>66</v>
      </c>
      <c r="D123" s="34" t="s">
        <v>116</v>
      </c>
      <c r="E123" s="26">
        <v>38.5</v>
      </c>
      <c r="G123" s="34" t="s">
        <v>150</v>
      </c>
      <c r="H123" s="26">
        <v>0</v>
      </c>
      <c r="J123" s="34" t="s">
        <v>36</v>
      </c>
      <c r="K123" s="26">
        <v>36.5</v>
      </c>
    </row>
    <row r="124" spans="1:11" x14ac:dyDescent="0.45">
      <c r="A124" s="34" t="s">
        <v>148</v>
      </c>
      <c r="B124" s="26">
        <v>60</v>
      </c>
      <c r="D124" s="34" t="s">
        <v>137</v>
      </c>
      <c r="E124" s="26">
        <v>37</v>
      </c>
      <c r="G124" s="34" t="s">
        <v>114</v>
      </c>
      <c r="H124" s="26">
        <v>8.5</v>
      </c>
    </row>
    <row r="125" spans="1:11" x14ac:dyDescent="0.45">
      <c r="A125" s="34" t="s">
        <v>149</v>
      </c>
      <c r="B125" s="26">
        <v>60</v>
      </c>
    </row>
    <row r="126" spans="1:11" x14ac:dyDescent="0.45">
      <c r="A126" s="33" t="s">
        <v>150</v>
      </c>
      <c r="B126" s="26">
        <v>51</v>
      </c>
    </row>
    <row r="127" spans="1:11" x14ac:dyDescent="0.45">
      <c r="A127" s="29" t="s">
        <v>151</v>
      </c>
      <c r="B127" s="26">
        <v>30.5</v>
      </c>
    </row>
  </sheetData>
  <autoFilter ref="A1:K127" xr:uid="{00000000-0001-0000-0100-000000000000}"/>
  <phoneticPr fontId="11" type="noConversion"/>
  <conditionalFormatting sqref="J12">
    <cfRule type="duplicateValues" dxfId="147" priority="43"/>
  </conditionalFormatting>
  <conditionalFormatting sqref="K12">
    <cfRule type="duplicateValues" dxfId="146" priority="7"/>
  </conditionalFormatting>
  <conditionalFormatting sqref="J13">
    <cfRule type="duplicateValues" dxfId="145" priority="42"/>
  </conditionalFormatting>
  <conditionalFormatting sqref="K13">
    <cfRule type="duplicateValues" dxfId="144" priority="6"/>
  </conditionalFormatting>
  <conditionalFormatting sqref="J14">
    <cfRule type="duplicateValues" dxfId="143" priority="41"/>
  </conditionalFormatting>
  <conditionalFormatting sqref="K14">
    <cfRule type="duplicateValues" dxfId="142" priority="5"/>
  </conditionalFormatting>
  <conditionalFormatting sqref="J15">
    <cfRule type="duplicateValues" dxfId="141" priority="40"/>
  </conditionalFormatting>
  <conditionalFormatting sqref="K15">
    <cfRule type="duplicateValues" dxfId="140" priority="4"/>
  </conditionalFormatting>
  <conditionalFormatting sqref="J20">
    <cfRule type="duplicateValues" dxfId="139" priority="38"/>
  </conditionalFormatting>
  <conditionalFormatting sqref="K20">
    <cfRule type="duplicateValues" dxfId="138" priority="2"/>
  </conditionalFormatting>
  <conditionalFormatting sqref="J21">
    <cfRule type="duplicateValues" dxfId="137" priority="37"/>
  </conditionalFormatting>
  <conditionalFormatting sqref="K21">
    <cfRule type="duplicateValues" dxfId="136" priority="1"/>
  </conditionalFormatting>
  <conditionalFormatting sqref="D24">
    <cfRule type="duplicateValues" dxfId="135" priority="101"/>
  </conditionalFormatting>
  <conditionalFormatting sqref="G24">
    <cfRule type="duplicateValues" dxfId="134" priority="74"/>
  </conditionalFormatting>
  <conditionalFormatting sqref="J24">
    <cfRule type="duplicateValues" dxfId="133" priority="47"/>
  </conditionalFormatting>
  <conditionalFormatting sqref="K24">
    <cfRule type="duplicateValues" dxfId="132" priority="11"/>
  </conditionalFormatting>
  <conditionalFormatting sqref="G25">
    <cfRule type="duplicateValues" dxfId="131" priority="75"/>
  </conditionalFormatting>
  <conditionalFormatting sqref="D27">
    <cfRule type="duplicateValues" dxfId="130" priority="103"/>
  </conditionalFormatting>
  <conditionalFormatting sqref="J27">
    <cfRule type="duplicateValues" dxfId="129" priority="45"/>
    <cfRule type="duplicateValues" dxfId="128" priority="46"/>
  </conditionalFormatting>
  <conditionalFormatting sqref="K27">
    <cfRule type="duplicateValues" dxfId="127" priority="9"/>
    <cfRule type="duplicateValues" dxfId="126" priority="10"/>
  </conditionalFormatting>
  <conditionalFormatting sqref="D28">
    <cfRule type="duplicateValues" dxfId="125" priority="100"/>
  </conditionalFormatting>
  <conditionalFormatting sqref="G28">
    <cfRule type="duplicateValues" dxfId="124" priority="72"/>
    <cfRule type="duplicateValues" dxfId="123" priority="73"/>
  </conditionalFormatting>
  <conditionalFormatting sqref="J28">
    <cfRule type="duplicateValues" dxfId="122" priority="50"/>
  </conditionalFormatting>
  <conditionalFormatting sqref="K28">
    <cfRule type="duplicateValues" dxfId="121" priority="14"/>
  </conditionalFormatting>
  <conditionalFormatting sqref="D29">
    <cfRule type="duplicateValues" dxfId="120" priority="104"/>
  </conditionalFormatting>
  <conditionalFormatting sqref="D30">
    <cfRule type="duplicateValues" dxfId="119" priority="106"/>
  </conditionalFormatting>
  <conditionalFormatting sqref="D31">
    <cfRule type="duplicateValues" dxfId="118" priority="102"/>
  </conditionalFormatting>
  <conditionalFormatting sqref="G32">
    <cfRule type="duplicateValues" dxfId="117" priority="77"/>
  </conditionalFormatting>
  <conditionalFormatting sqref="J96">
    <cfRule type="duplicateValues" dxfId="116" priority="25"/>
  </conditionalFormatting>
  <conditionalFormatting sqref="D97">
    <cfRule type="duplicateValues" dxfId="115" priority="88"/>
  </conditionalFormatting>
  <conditionalFormatting sqref="G97">
    <cfRule type="duplicateValues" dxfId="114" priority="60"/>
  </conditionalFormatting>
  <conditionalFormatting sqref="J97">
    <cfRule type="duplicateValues" dxfId="113" priority="27"/>
  </conditionalFormatting>
  <conditionalFormatting sqref="D98">
    <cfRule type="duplicateValues" dxfId="112" priority="90"/>
  </conditionalFormatting>
  <conditionalFormatting sqref="G98">
    <cfRule type="duplicateValues" dxfId="111" priority="62"/>
  </conditionalFormatting>
  <conditionalFormatting sqref="J98">
    <cfRule type="duplicateValues" dxfId="110" priority="24"/>
  </conditionalFormatting>
  <conditionalFormatting sqref="D99">
    <cfRule type="duplicateValues" dxfId="109" priority="87"/>
  </conditionalFormatting>
  <conditionalFormatting sqref="G99">
    <cfRule type="duplicateValues" dxfId="108" priority="59"/>
  </conditionalFormatting>
  <conditionalFormatting sqref="J100">
    <cfRule type="duplicateValues" dxfId="107" priority="35"/>
    <cfRule type="duplicateValues" dxfId="106" priority="36"/>
  </conditionalFormatting>
  <conditionalFormatting sqref="D101">
    <cfRule type="duplicateValues" dxfId="105" priority="98"/>
    <cfRule type="duplicateValues" dxfId="104" priority="99"/>
  </conditionalFormatting>
  <conditionalFormatting sqref="G101">
    <cfRule type="duplicateValues" dxfId="103" priority="70"/>
    <cfRule type="duplicateValues" dxfId="102" priority="71"/>
  </conditionalFormatting>
  <conditionalFormatting sqref="J101">
    <cfRule type="duplicateValues" dxfId="101" priority="23"/>
  </conditionalFormatting>
  <conditionalFormatting sqref="D102">
    <cfRule type="duplicateValues" dxfId="100" priority="86"/>
  </conditionalFormatting>
  <conditionalFormatting sqref="G102">
    <cfRule type="duplicateValues" dxfId="99" priority="58"/>
  </conditionalFormatting>
  <conditionalFormatting sqref="J103">
    <cfRule type="duplicateValues" dxfId="98" priority="22"/>
  </conditionalFormatting>
  <conditionalFormatting sqref="D104">
    <cfRule type="duplicateValues" dxfId="97" priority="85"/>
  </conditionalFormatting>
  <conditionalFormatting sqref="G104">
    <cfRule type="duplicateValues" dxfId="96" priority="57"/>
  </conditionalFormatting>
  <conditionalFormatting sqref="J109">
    <cfRule type="duplicateValues" dxfId="95" priority="21"/>
  </conditionalFormatting>
  <conditionalFormatting sqref="A110">
    <cfRule type="duplicateValues" dxfId="94" priority="108"/>
  </conditionalFormatting>
  <conditionalFormatting sqref="D110">
    <cfRule type="duplicateValues" dxfId="93" priority="84"/>
  </conditionalFormatting>
  <conditionalFormatting sqref="G110">
    <cfRule type="duplicateValues" dxfId="92" priority="56"/>
  </conditionalFormatting>
  <conditionalFormatting sqref="J112">
    <cfRule type="duplicateValues" dxfId="91" priority="20"/>
  </conditionalFormatting>
  <conditionalFormatting sqref="D113">
    <cfRule type="duplicateValues" dxfId="90" priority="83"/>
  </conditionalFormatting>
  <conditionalFormatting sqref="G113">
    <cfRule type="duplicateValues" dxfId="89" priority="55"/>
  </conditionalFormatting>
  <conditionalFormatting sqref="J115">
    <cfRule type="duplicateValues" dxfId="88" priority="19"/>
  </conditionalFormatting>
  <conditionalFormatting sqref="D116">
    <cfRule type="duplicateValues" dxfId="87" priority="82"/>
  </conditionalFormatting>
  <conditionalFormatting sqref="G116">
    <cfRule type="duplicateValues" dxfId="86" priority="54"/>
  </conditionalFormatting>
  <conditionalFormatting sqref="J118">
    <cfRule type="duplicateValues" dxfId="85" priority="18"/>
  </conditionalFormatting>
  <conditionalFormatting sqref="D119">
    <cfRule type="duplicateValues" dxfId="84" priority="81"/>
  </conditionalFormatting>
  <conditionalFormatting sqref="G119">
    <cfRule type="duplicateValues" dxfId="83" priority="53"/>
  </conditionalFormatting>
  <conditionalFormatting sqref="J119">
    <cfRule type="duplicateValues" dxfId="82" priority="28"/>
  </conditionalFormatting>
  <conditionalFormatting sqref="D120">
    <cfRule type="duplicateValues" dxfId="81" priority="91"/>
  </conditionalFormatting>
  <conditionalFormatting sqref="G120">
    <cfRule type="duplicateValues" dxfId="80" priority="63"/>
  </conditionalFormatting>
  <conditionalFormatting sqref="J120">
    <cfRule type="duplicateValues" dxfId="79" priority="17"/>
  </conditionalFormatting>
  <conditionalFormatting sqref="D121">
    <cfRule type="duplicateValues" dxfId="78" priority="80"/>
  </conditionalFormatting>
  <conditionalFormatting sqref="G121">
    <cfRule type="duplicateValues" dxfId="77" priority="52"/>
  </conditionalFormatting>
  <conditionalFormatting sqref="J123">
    <cfRule type="duplicateValues" dxfId="76" priority="16"/>
  </conditionalFormatting>
  <conditionalFormatting sqref="D22:D23">
    <cfRule type="duplicateValues" dxfId="75" priority="107"/>
  </conditionalFormatting>
  <conditionalFormatting sqref="D25:D26">
    <cfRule type="duplicateValues" dxfId="74" priority="105"/>
  </conditionalFormatting>
  <conditionalFormatting sqref="D93:D96">
    <cfRule type="duplicateValues" dxfId="73" priority="97"/>
  </conditionalFormatting>
  <conditionalFormatting sqref="D105:D109">
    <cfRule type="duplicateValues" dxfId="72" priority="93"/>
  </conditionalFormatting>
  <conditionalFormatting sqref="D111:D112">
    <cfRule type="duplicateValues" dxfId="71" priority="89"/>
  </conditionalFormatting>
  <conditionalFormatting sqref="D114:D115">
    <cfRule type="duplicateValues" dxfId="70" priority="94"/>
  </conditionalFormatting>
  <conditionalFormatting sqref="D117:D118">
    <cfRule type="duplicateValues" dxfId="69" priority="96"/>
  </conditionalFormatting>
  <conditionalFormatting sqref="D122:D123">
    <cfRule type="duplicateValues" dxfId="68" priority="92"/>
  </conditionalFormatting>
  <conditionalFormatting sqref="G26:G27">
    <cfRule type="duplicateValues" dxfId="67" priority="79"/>
  </conditionalFormatting>
  <conditionalFormatting sqref="G93:G96">
    <cfRule type="duplicateValues" dxfId="66" priority="69"/>
  </conditionalFormatting>
  <conditionalFormatting sqref="G105:G109">
    <cfRule type="duplicateValues" dxfId="65" priority="65"/>
  </conditionalFormatting>
  <conditionalFormatting sqref="G111:G112">
    <cfRule type="duplicateValues" dxfId="64" priority="61"/>
  </conditionalFormatting>
  <conditionalFormatting sqref="G114:G115">
    <cfRule type="duplicateValues" dxfId="63" priority="66"/>
  </conditionalFormatting>
  <conditionalFormatting sqref="G117:G118">
    <cfRule type="duplicateValues" dxfId="62" priority="68"/>
  </conditionalFormatting>
  <conditionalFormatting sqref="G122:G123">
    <cfRule type="duplicateValues" dxfId="61" priority="64"/>
  </conditionalFormatting>
  <conditionalFormatting sqref="J92:J95">
    <cfRule type="duplicateValues" dxfId="60" priority="34"/>
  </conditionalFormatting>
  <conditionalFormatting sqref="J104:J108">
    <cfRule type="duplicateValues" dxfId="59" priority="30"/>
  </conditionalFormatting>
  <conditionalFormatting sqref="J110:J111">
    <cfRule type="duplicateValues" dxfId="58" priority="26"/>
  </conditionalFormatting>
  <conditionalFormatting sqref="J113:J114">
    <cfRule type="duplicateValues" dxfId="57" priority="31"/>
  </conditionalFormatting>
  <conditionalFormatting sqref="J116:J117">
    <cfRule type="duplicateValues" dxfId="56" priority="33"/>
  </conditionalFormatting>
  <conditionalFormatting sqref="J121:J122">
    <cfRule type="duplicateValues" dxfId="55" priority="29"/>
  </conditionalFormatting>
  <conditionalFormatting sqref="J16:J17">
    <cfRule type="duplicateValues" dxfId="54" priority="39"/>
  </conditionalFormatting>
  <conditionalFormatting sqref="K16:K17">
    <cfRule type="duplicateValues" dxfId="53" priority="3"/>
  </conditionalFormatting>
  <conditionalFormatting sqref="J18:J19">
    <cfRule type="duplicateValues" dxfId="52" priority="44"/>
  </conditionalFormatting>
  <conditionalFormatting sqref="K18:K19">
    <cfRule type="duplicateValues" dxfId="51" priority="8"/>
  </conditionalFormatting>
  <conditionalFormatting sqref="A23 A26:A27 A29:A31">
    <cfRule type="duplicateValues" dxfId="50" priority="113"/>
  </conditionalFormatting>
  <conditionalFormatting sqref="A23:A24 A26:A27 A29:A31">
    <cfRule type="duplicateValues" dxfId="49" priority="112"/>
  </conditionalFormatting>
  <conditionalFormatting sqref="G23 G30">
    <cfRule type="duplicateValues" dxfId="48" priority="76"/>
  </conditionalFormatting>
  <conditionalFormatting sqref="J23 J29">
    <cfRule type="duplicateValues" dxfId="47" priority="48"/>
  </conditionalFormatting>
  <conditionalFormatting sqref="K23 K29">
    <cfRule type="duplicateValues" dxfId="46" priority="12"/>
  </conditionalFormatting>
  <conditionalFormatting sqref="A25 A28">
    <cfRule type="duplicateValues" dxfId="45" priority="110"/>
    <cfRule type="duplicateValues" dxfId="44" priority="111"/>
  </conditionalFormatting>
  <conditionalFormatting sqref="J25:J26">
    <cfRule type="duplicateValues" dxfId="43" priority="51"/>
  </conditionalFormatting>
  <conditionalFormatting sqref="K25:K26">
    <cfRule type="duplicateValues" dxfId="42" priority="15"/>
  </conditionalFormatting>
  <conditionalFormatting sqref="G29 G31">
    <cfRule type="duplicateValues" dxfId="41" priority="78"/>
  </conditionalFormatting>
  <conditionalFormatting sqref="J30:J31">
    <cfRule type="duplicateValues" dxfId="40" priority="49"/>
  </conditionalFormatting>
  <conditionalFormatting sqref="K30:K31">
    <cfRule type="duplicateValues" dxfId="39" priority="13"/>
  </conditionalFormatting>
  <conditionalFormatting sqref="A111:A126 A97:A100 A103:A109">
    <cfRule type="duplicateValues" dxfId="38" priority="109"/>
  </conditionalFormatting>
  <conditionalFormatting sqref="J99 J102">
    <cfRule type="duplicateValues" dxfId="37" priority="32"/>
  </conditionalFormatting>
  <conditionalFormatting sqref="D100 D103">
    <cfRule type="duplicateValues" dxfId="36" priority="95"/>
  </conditionalFormatting>
  <conditionalFormatting sqref="G100 G103">
    <cfRule type="duplicateValues" dxfId="35" priority="67"/>
  </conditionalFormatting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7"/>
  <sheetViews>
    <sheetView zoomScale="70" zoomScaleNormal="70" zoomScaleSheetLayoutView="100" workbookViewId="0">
      <selection activeCell="S2" sqref="S2"/>
    </sheetView>
  </sheetViews>
  <sheetFormatPr defaultColWidth="9" defaultRowHeight="15.3" x14ac:dyDescent="0.45"/>
  <cols>
    <col min="1" max="1" width="9" style="18"/>
    <col min="2" max="2" width="14.59765625" style="18" customWidth="1"/>
    <col min="3" max="3" width="14.59765625" style="19" customWidth="1"/>
    <col min="4" max="5" width="9" style="18"/>
    <col min="6" max="6" width="14.59765625" style="18" customWidth="1"/>
    <col min="7" max="7" width="14.59765625" style="19" customWidth="1"/>
    <col min="8" max="9" width="9" style="18"/>
    <col min="10" max="10" width="14.59765625" style="18" customWidth="1"/>
    <col min="11" max="11" width="14.59765625" style="19" customWidth="1"/>
    <col min="12" max="13" width="9" style="18"/>
    <col min="14" max="14" width="14.59765625" style="18" customWidth="1"/>
    <col min="15" max="15" width="14.59765625" style="5" customWidth="1"/>
    <col min="17" max="17" width="13.796875" style="5" customWidth="1"/>
    <col min="18" max="18" width="16.1484375" style="5" customWidth="1"/>
    <col min="19" max="19" width="23.25" customWidth="1"/>
  </cols>
  <sheetData>
    <row r="1" spans="1:19" x14ac:dyDescent="0.45">
      <c r="A1" s="20" t="s">
        <v>0</v>
      </c>
      <c r="B1" s="21" t="s">
        <v>1</v>
      </c>
      <c r="C1" s="22" t="s">
        <v>5</v>
      </c>
      <c r="E1" s="20" t="s">
        <v>0</v>
      </c>
      <c r="F1" s="21" t="s">
        <v>2</v>
      </c>
      <c r="G1" s="22" t="s">
        <v>6</v>
      </c>
      <c r="I1" s="20" t="s">
        <v>0</v>
      </c>
      <c r="J1" s="21" t="s">
        <v>3</v>
      </c>
      <c r="K1" s="22" t="s">
        <v>7</v>
      </c>
      <c r="M1" s="20" t="s">
        <v>0</v>
      </c>
      <c r="N1" s="21" t="s">
        <v>4</v>
      </c>
      <c r="O1" s="22" t="s">
        <v>8</v>
      </c>
      <c r="Q1" s="4" t="s">
        <v>9</v>
      </c>
      <c r="R1" s="4" t="s">
        <v>10</v>
      </c>
      <c r="S1" s="47" t="s">
        <v>212</v>
      </c>
    </row>
    <row r="2" spans="1:19" x14ac:dyDescent="0.45">
      <c r="A2" s="12" t="s">
        <v>162</v>
      </c>
      <c r="E2" s="12" t="s">
        <v>162</v>
      </c>
      <c r="I2" s="12" t="s">
        <v>162</v>
      </c>
      <c r="M2" s="12" t="s">
        <v>162</v>
      </c>
    </row>
    <row r="3" spans="1:19" x14ac:dyDescent="0.45">
      <c r="A3" s="12" t="s">
        <v>163</v>
      </c>
      <c r="E3" s="12" t="s">
        <v>163</v>
      </c>
      <c r="I3" s="12" t="s">
        <v>163</v>
      </c>
      <c r="M3" s="12" t="s">
        <v>163</v>
      </c>
    </row>
    <row r="4" spans="1:19" x14ac:dyDescent="0.45">
      <c r="A4" s="12" t="s">
        <v>164</v>
      </c>
      <c r="E4" s="12" t="s">
        <v>164</v>
      </c>
      <c r="I4" s="12" t="s">
        <v>164</v>
      </c>
      <c r="M4" s="12" t="s">
        <v>164</v>
      </c>
    </row>
    <row r="5" spans="1:19" x14ac:dyDescent="0.45">
      <c r="A5" s="12" t="s">
        <v>165</v>
      </c>
      <c r="E5" s="12" t="s">
        <v>165</v>
      </c>
      <c r="I5" s="12" t="s">
        <v>165</v>
      </c>
      <c r="M5" s="12" t="s">
        <v>165</v>
      </c>
    </row>
    <row r="6" spans="1:19" x14ac:dyDescent="0.45">
      <c r="A6" s="12" t="s">
        <v>114</v>
      </c>
      <c r="B6" s="18">
        <v>74</v>
      </c>
      <c r="C6" s="19">
        <v>95.9</v>
      </c>
      <c r="E6" s="12" t="s">
        <v>114</v>
      </c>
      <c r="F6" s="18">
        <v>73</v>
      </c>
      <c r="G6" s="19">
        <v>52</v>
      </c>
      <c r="I6" s="12" t="s">
        <v>114</v>
      </c>
      <c r="J6" s="18">
        <v>72</v>
      </c>
      <c r="K6" s="19">
        <v>8.5</v>
      </c>
      <c r="M6" s="12" t="s">
        <v>114</v>
      </c>
      <c r="N6" s="18">
        <v>88</v>
      </c>
      <c r="O6" s="5">
        <v>93</v>
      </c>
      <c r="Q6" s="5">
        <f>(B6+F6+J6+N6)/4</f>
        <v>76.75</v>
      </c>
      <c r="R6" s="5">
        <f t="shared" ref="R6:R17" si="0">(C6+G6+K6+O6)/4</f>
        <v>62.35</v>
      </c>
      <c r="S6">
        <f>Q6*0.5+R6*0.5</f>
        <v>69.55</v>
      </c>
    </row>
    <row r="7" spans="1:19" x14ac:dyDescent="0.45">
      <c r="A7" s="12" t="s">
        <v>52</v>
      </c>
      <c r="B7" s="18">
        <v>72</v>
      </c>
      <c r="C7" s="19">
        <v>102.357142857143</v>
      </c>
      <c r="E7" s="12" t="s">
        <v>52</v>
      </c>
      <c r="F7" s="18">
        <v>71</v>
      </c>
      <c r="G7" s="19">
        <v>86.957142857142898</v>
      </c>
      <c r="I7" s="12" t="s">
        <v>52</v>
      </c>
      <c r="J7" s="18">
        <v>84</v>
      </c>
      <c r="K7" s="19">
        <v>25.2</v>
      </c>
      <c r="M7" s="12" t="s">
        <v>52</v>
      </c>
      <c r="N7" s="18">
        <v>82</v>
      </c>
      <c r="O7" s="5">
        <v>74</v>
      </c>
      <c r="Q7" s="5">
        <f t="shared" ref="Q6:Q17" si="1">(B7+F7+J7+N7)/4</f>
        <v>77.25</v>
      </c>
      <c r="R7" s="5">
        <f t="shared" si="0"/>
        <v>72.128571428571476</v>
      </c>
      <c r="S7">
        <f t="shared" ref="S6:S69" si="2">Q7*0.5+R7*0.5</f>
        <v>74.689285714285745</v>
      </c>
    </row>
    <row r="8" spans="1:19" x14ac:dyDescent="0.45">
      <c r="A8" s="12" t="s">
        <v>166</v>
      </c>
      <c r="E8" s="12" t="s">
        <v>166</v>
      </c>
      <c r="I8" s="12" t="s">
        <v>166</v>
      </c>
      <c r="M8" s="12" t="s">
        <v>166</v>
      </c>
      <c r="Q8" s="5">
        <f t="shared" si="1"/>
        <v>0</v>
      </c>
      <c r="R8" s="5">
        <f t="shared" si="0"/>
        <v>0</v>
      </c>
      <c r="S8">
        <f t="shared" si="2"/>
        <v>0</v>
      </c>
    </row>
    <row r="9" spans="1:19" x14ac:dyDescent="0.45">
      <c r="A9" s="12" t="s">
        <v>107</v>
      </c>
      <c r="B9" s="18">
        <v>76</v>
      </c>
      <c r="C9" s="19">
        <v>97.5</v>
      </c>
      <c r="E9" s="12" t="s">
        <v>107</v>
      </c>
      <c r="F9" s="18">
        <v>77</v>
      </c>
      <c r="G9" s="19">
        <v>47.5</v>
      </c>
      <c r="I9" s="12" t="s">
        <v>107</v>
      </c>
      <c r="J9" s="18">
        <v>82</v>
      </c>
      <c r="K9" s="19">
        <v>53</v>
      </c>
      <c r="M9" s="12" t="s">
        <v>107</v>
      </c>
      <c r="N9" s="18">
        <v>83</v>
      </c>
      <c r="O9" s="5">
        <v>40.5</v>
      </c>
      <c r="Q9" s="5">
        <f t="shared" si="1"/>
        <v>79.5</v>
      </c>
      <c r="R9" s="5">
        <f t="shared" si="0"/>
        <v>59.625</v>
      </c>
      <c r="S9">
        <f t="shared" si="2"/>
        <v>69.5625</v>
      </c>
    </row>
    <row r="10" spans="1:19" x14ac:dyDescent="0.45">
      <c r="A10" s="12" t="s">
        <v>140</v>
      </c>
      <c r="E10" s="12" t="s">
        <v>140</v>
      </c>
      <c r="I10" s="12" t="s">
        <v>140</v>
      </c>
      <c r="M10" s="12" t="s">
        <v>140</v>
      </c>
      <c r="Q10" s="5">
        <f t="shared" si="1"/>
        <v>0</v>
      </c>
      <c r="R10" s="5">
        <f t="shared" si="0"/>
        <v>0</v>
      </c>
      <c r="S10">
        <f t="shared" si="2"/>
        <v>0</v>
      </c>
    </row>
    <row r="11" spans="1:19" x14ac:dyDescent="0.45">
      <c r="A11" s="12" t="s">
        <v>167</v>
      </c>
      <c r="E11" s="12" t="s">
        <v>167</v>
      </c>
      <c r="I11" s="12" t="s">
        <v>167</v>
      </c>
      <c r="M11" s="12" t="s">
        <v>167</v>
      </c>
      <c r="Q11" s="5">
        <f t="shared" si="1"/>
        <v>0</v>
      </c>
      <c r="R11" s="5">
        <f t="shared" si="0"/>
        <v>0</v>
      </c>
      <c r="S11">
        <f t="shared" si="2"/>
        <v>0</v>
      </c>
    </row>
    <row r="12" spans="1:19" x14ac:dyDescent="0.45">
      <c r="A12" s="12" t="s">
        <v>168</v>
      </c>
      <c r="E12" s="12" t="s">
        <v>168</v>
      </c>
      <c r="I12" s="12" t="s">
        <v>168</v>
      </c>
      <c r="M12" s="12" t="s">
        <v>168</v>
      </c>
      <c r="Q12" s="5">
        <f t="shared" si="1"/>
        <v>0</v>
      </c>
      <c r="R12" s="5">
        <f t="shared" si="0"/>
        <v>0</v>
      </c>
      <c r="S12">
        <f t="shared" si="2"/>
        <v>0</v>
      </c>
    </row>
    <row r="13" spans="1:19" x14ac:dyDescent="0.45">
      <c r="A13" s="12" t="s">
        <v>54</v>
      </c>
      <c r="B13" s="18">
        <v>76</v>
      </c>
      <c r="C13" s="19">
        <v>96.25</v>
      </c>
      <c r="E13" s="12" t="s">
        <v>54</v>
      </c>
      <c r="F13" s="18">
        <v>77</v>
      </c>
      <c r="G13" s="19">
        <v>90.3125</v>
      </c>
      <c r="I13" s="12" t="s">
        <v>54</v>
      </c>
      <c r="J13" s="18">
        <v>82</v>
      </c>
      <c r="K13" s="19">
        <v>73.5</v>
      </c>
      <c r="M13" s="12" t="s">
        <v>54</v>
      </c>
      <c r="N13" s="18">
        <v>83</v>
      </c>
      <c r="O13" s="5">
        <v>80.6666666666667</v>
      </c>
      <c r="Q13" s="5">
        <f t="shared" si="1"/>
        <v>79.5</v>
      </c>
      <c r="R13" s="5">
        <f t="shared" si="0"/>
        <v>85.182291666666671</v>
      </c>
      <c r="S13">
        <f t="shared" si="2"/>
        <v>82.341145833333343</v>
      </c>
    </row>
    <row r="14" spans="1:19" x14ac:dyDescent="0.45">
      <c r="A14" s="12" t="s">
        <v>35</v>
      </c>
      <c r="B14" s="18">
        <v>86</v>
      </c>
      <c r="C14" s="19">
        <v>106.75</v>
      </c>
      <c r="E14" s="12" t="s">
        <v>35</v>
      </c>
      <c r="F14" s="18">
        <v>75</v>
      </c>
      <c r="G14" s="19">
        <v>100.5</v>
      </c>
      <c r="I14" s="12" t="s">
        <v>35</v>
      </c>
      <c r="J14" s="18">
        <v>96</v>
      </c>
      <c r="K14" s="19">
        <v>65.5</v>
      </c>
      <c r="M14" s="12" t="s">
        <v>35</v>
      </c>
      <c r="N14" s="18">
        <v>89</v>
      </c>
      <c r="O14" s="5">
        <v>92.571428571428598</v>
      </c>
      <c r="Q14" s="5">
        <f t="shared" si="1"/>
        <v>86.5</v>
      </c>
      <c r="R14" s="5">
        <f t="shared" si="0"/>
        <v>91.330357142857153</v>
      </c>
      <c r="S14">
        <f t="shared" si="2"/>
        <v>88.915178571428584</v>
      </c>
    </row>
    <row r="15" spans="1:19" x14ac:dyDescent="0.45">
      <c r="A15" s="12" t="s">
        <v>169</v>
      </c>
      <c r="E15" s="12" t="s">
        <v>169</v>
      </c>
      <c r="I15" s="12" t="s">
        <v>169</v>
      </c>
      <c r="M15" s="12" t="s">
        <v>169</v>
      </c>
      <c r="Q15" s="5">
        <f t="shared" si="1"/>
        <v>0</v>
      </c>
      <c r="R15" s="5">
        <f t="shared" si="0"/>
        <v>0</v>
      </c>
      <c r="S15">
        <f t="shared" si="2"/>
        <v>0</v>
      </c>
    </row>
    <row r="16" spans="1:19" x14ac:dyDescent="0.45">
      <c r="A16" s="12" t="s">
        <v>61</v>
      </c>
      <c r="B16" s="18">
        <v>92</v>
      </c>
      <c r="C16" s="19">
        <v>106.4</v>
      </c>
      <c r="E16" s="12" t="s">
        <v>61</v>
      </c>
      <c r="F16" s="18">
        <v>90</v>
      </c>
      <c r="G16" s="19">
        <v>67.5</v>
      </c>
      <c r="I16" s="12" t="s">
        <v>61</v>
      </c>
      <c r="J16" s="18">
        <v>95</v>
      </c>
      <c r="K16" s="19">
        <v>86</v>
      </c>
      <c r="M16" s="12" t="s">
        <v>61</v>
      </c>
      <c r="N16" s="18">
        <v>90</v>
      </c>
      <c r="O16" s="5">
        <v>93.3</v>
      </c>
      <c r="Q16" s="5">
        <f t="shared" si="1"/>
        <v>91.75</v>
      </c>
      <c r="R16" s="5">
        <f t="shared" si="0"/>
        <v>88.3</v>
      </c>
      <c r="S16">
        <f t="shared" si="2"/>
        <v>90.025000000000006</v>
      </c>
    </row>
    <row r="17" spans="1:19" x14ac:dyDescent="0.45">
      <c r="A17" s="12" t="s">
        <v>62</v>
      </c>
      <c r="B17" s="18">
        <v>96</v>
      </c>
      <c r="C17" s="19">
        <v>102</v>
      </c>
      <c r="E17" s="12" t="s">
        <v>62</v>
      </c>
      <c r="F17" s="18">
        <v>92</v>
      </c>
      <c r="G17" s="19">
        <v>59.9</v>
      </c>
      <c r="I17" s="12" t="s">
        <v>62</v>
      </c>
      <c r="J17" s="18">
        <v>98</v>
      </c>
      <c r="K17" s="19">
        <v>82.5</v>
      </c>
      <c r="M17" s="12" t="s">
        <v>62</v>
      </c>
      <c r="N17" s="18">
        <v>91</v>
      </c>
      <c r="O17" s="5">
        <v>83.5</v>
      </c>
      <c r="Q17" s="5">
        <f t="shared" si="1"/>
        <v>94.25</v>
      </c>
      <c r="R17" s="5">
        <f t="shared" si="0"/>
        <v>81.974999999999994</v>
      </c>
      <c r="S17">
        <f t="shared" si="2"/>
        <v>88.112499999999997</v>
      </c>
    </row>
    <row r="18" spans="1:19" x14ac:dyDescent="0.45">
      <c r="A18" s="12" t="s">
        <v>31</v>
      </c>
      <c r="B18" s="18">
        <v>93</v>
      </c>
      <c r="C18" s="19">
        <v>103.283333333333</v>
      </c>
      <c r="E18" s="12" t="s">
        <v>31</v>
      </c>
      <c r="F18" s="18">
        <v>82</v>
      </c>
      <c r="G18" s="19">
        <v>76.4166666666667</v>
      </c>
      <c r="I18" s="12" t="s">
        <v>31</v>
      </c>
      <c r="M18" s="12" t="s">
        <v>31</v>
      </c>
      <c r="Q18" s="5">
        <f>(B18+F18+J18+N18)/2</f>
        <v>87.5</v>
      </c>
      <c r="R18" s="5">
        <f>(C18+G18+K18+O18)/2</f>
        <v>89.849999999999852</v>
      </c>
      <c r="S18">
        <f t="shared" si="2"/>
        <v>88.674999999999926</v>
      </c>
    </row>
    <row r="19" spans="1:19" x14ac:dyDescent="0.45">
      <c r="A19" s="12" t="s">
        <v>149</v>
      </c>
      <c r="B19" s="18">
        <v>74</v>
      </c>
      <c r="C19" s="19">
        <v>60</v>
      </c>
      <c r="E19" s="12" t="s">
        <v>149</v>
      </c>
      <c r="F19" s="18">
        <v>73</v>
      </c>
      <c r="G19" s="19">
        <v>102.5</v>
      </c>
      <c r="I19" s="12" t="s">
        <v>149</v>
      </c>
      <c r="J19" s="18">
        <v>72</v>
      </c>
      <c r="K19" s="19">
        <v>71</v>
      </c>
      <c r="M19" s="12" t="s">
        <v>149</v>
      </c>
      <c r="N19" s="18">
        <v>88</v>
      </c>
      <c r="O19" s="5">
        <v>76</v>
      </c>
      <c r="Q19" s="5">
        <f t="shared" ref="Q19:R21" si="3">(B19+F19+J19+N19)/4</f>
        <v>76.75</v>
      </c>
      <c r="R19" s="5">
        <f t="shared" si="3"/>
        <v>77.375</v>
      </c>
      <c r="S19">
        <f t="shared" si="2"/>
        <v>77.0625</v>
      </c>
    </row>
    <row r="20" spans="1:19" x14ac:dyDescent="0.45">
      <c r="A20" s="12" t="s">
        <v>147</v>
      </c>
      <c r="B20" s="18">
        <v>72</v>
      </c>
      <c r="C20" s="19">
        <v>66</v>
      </c>
      <c r="E20" s="12" t="s">
        <v>147</v>
      </c>
      <c r="F20" s="18">
        <v>71</v>
      </c>
      <c r="G20" s="19">
        <v>60</v>
      </c>
      <c r="I20" s="12" t="s">
        <v>147</v>
      </c>
      <c r="J20" s="18">
        <v>84</v>
      </c>
      <c r="K20" s="19">
        <v>65</v>
      </c>
      <c r="M20" s="12" t="s">
        <v>147</v>
      </c>
      <c r="N20" s="18">
        <v>82</v>
      </c>
      <c r="O20" s="5">
        <v>82</v>
      </c>
      <c r="Q20" s="5">
        <f t="shared" si="3"/>
        <v>77.25</v>
      </c>
      <c r="R20" s="5">
        <f t="shared" si="3"/>
        <v>68.25</v>
      </c>
      <c r="S20">
        <f t="shared" si="2"/>
        <v>72.75</v>
      </c>
    </row>
    <row r="21" spans="1:19" x14ac:dyDescent="0.45">
      <c r="A21" s="12" t="s">
        <v>79</v>
      </c>
      <c r="B21" s="18">
        <v>96</v>
      </c>
      <c r="C21" s="19">
        <v>92</v>
      </c>
      <c r="E21" s="12" t="s">
        <v>79</v>
      </c>
      <c r="F21" s="18">
        <v>92</v>
      </c>
      <c r="G21" s="19">
        <v>95</v>
      </c>
      <c r="I21" s="12" t="s">
        <v>79</v>
      </c>
      <c r="J21" s="18">
        <v>94</v>
      </c>
      <c r="K21" s="19">
        <v>100</v>
      </c>
      <c r="M21" s="12" t="s">
        <v>79</v>
      </c>
      <c r="N21" s="18">
        <v>94</v>
      </c>
      <c r="O21" s="5">
        <v>95</v>
      </c>
      <c r="Q21" s="5">
        <f t="shared" si="3"/>
        <v>94</v>
      </c>
      <c r="R21" s="5">
        <f t="shared" si="3"/>
        <v>95.5</v>
      </c>
      <c r="S21">
        <f t="shared" si="2"/>
        <v>94.75</v>
      </c>
    </row>
    <row r="22" spans="1:19" x14ac:dyDescent="0.45">
      <c r="A22" s="12" t="s">
        <v>83</v>
      </c>
      <c r="B22" s="18">
        <v>86</v>
      </c>
      <c r="C22" s="19">
        <v>100</v>
      </c>
      <c r="E22" s="12" t="s">
        <v>83</v>
      </c>
      <c r="F22" s="18">
        <v>75</v>
      </c>
      <c r="G22" s="19">
        <v>91</v>
      </c>
      <c r="I22" s="12" t="s">
        <v>83</v>
      </c>
      <c r="M22" s="12" t="s">
        <v>83</v>
      </c>
      <c r="S22">
        <f t="shared" si="2"/>
        <v>0</v>
      </c>
    </row>
    <row r="23" spans="1:19" x14ac:dyDescent="0.45">
      <c r="A23" s="12" t="s">
        <v>65</v>
      </c>
      <c r="B23" s="18">
        <v>86</v>
      </c>
      <c r="C23" s="19">
        <v>108</v>
      </c>
      <c r="E23" s="12" t="s">
        <v>65</v>
      </c>
      <c r="F23" s="18">
        <v>75</v>
      </c>
      <c r="G23" s="19">
        <v>89.5</v>
      </c>
      <c r="I23" s="12" t="s">
        <v>65</v>
      </c>
      <c r="J23" s="18">
        <v>96</v>
      </c>
      <c r="K23" s="19">
        <v>81.5</v>
      </c>
      <c r="M23" s="12" t="s">
        <v>65</v>
      </c>
      <c r="N23" s="18">
        <v>89</v>
      </c>
      <c r="O23" s="5">
        <v>67.5</v>
      </c>
      <c r="Q23" s="5">
        <f t="shared" ref="Q23:R27" si="4">(B23+F23+J23+N23)/4</f>
        <v>86.5</v>
      </c>
      <c r="R23" s="5">
        <f t="shared" si="4"/>
        <v>86.625</v>
      </c>
      <c r="S23">
        <f t="shared" si="2"/>
        <v>86.5625</v>
      </c>
    </row>
    <row r="24" spans="1:19" x14ac:dyDescent="0.45">
      <c r="A24" s="12" t="s">
        <v>148</v>
      </c>
      <c r="B24" s="18">
        <v>76</v>
      </c>
      <c r="C24" s="19">
        <v>60</v>
      </c>
      <c r="E24" s="12" t="s">
        <v>148</v>
      </c>
      <c r="F24" s="18">
        <v>77</v>
      </c>
      <c r="G24" s="19">
        <v>58</v>
      </c>
      <c r="I24" s="12" t="s">
        <v>148</v>
      </c>
      <c r="J24" s="18">
        <v>82</v>
      </c>
      <c r="K24" s="19">
        <v>40.5</v>
      </c>
      <c r="M24" s="12" t="s">
        <v>148</v>
      </c>
      <c r="N24" s="18">
        <v>83</v>
      </c>
      <c r="O24" s="5">
        <v>56.5</v>
      </c>
      <c r="Q24" s="5">
        <f t="shared" si="4"/>
        <v>79.5</v>
      </c>
      <c r="R24" s="5">
        <f t="shared" si="4"/>
        <v>53.75</v>
      </c>
      <c r="S24">
        <f t="shared" si="2"/>
        <v>66.625</v>
      </c>
    </row>
    <row r="25" spans="1:19" x14ac:dyDescent="0.45">
      <c r="A25" s="12" t="s">
        <v>112</v>
      </c>
      <c r="B25" s="18">
        <v>93</v>
      </c>
      <c r="C25" s="19">
        <v>78</v>
      </c>
      <c r="E25" s="12" t="s">
        <v>112</v>
      </c>
      <c r="F25" s="18">
        <v>82</v>
      </c>
      <c r="G25" s="19">
        <v>47.5</v>
      </c>
      <c r="I25" s="12" t="s">
        <v>112</v>
      </c>
      <c r="J25" s="18">
        <v>94</v>
      </c>
      <c r="K25" s="19">
        <v>30</v>
      </c>
      <c r="M25" s="12" t="s">
        <v>112</v>
      </c>
      <c r="N25" s="18">
        <v>94</v>
      </c>
      <c r="O25" s="5">
        <v>55</v>
      </c>
      <c r="Q25" s="5">
        <f t="shared" si="4"/>
        <v>90.75</v>
      </c>
      <c r="R25" s="5">
        <f t="shared" si="4"/>
        <v>52.625</v>
      </c>
      <c r="S25">
        <f t="shared" si="2"/>
        <v>71.6875</v>
      </c>
    </row>
    <row r="26" spans="1:19" x14ac:dyDescent="0.45">
      <c r="A26" s="12" t="s">
        <v>49</v>
      </c>
      <c r="B26" s="18">
        <v>73</v>
      </c>
      <c r="C26" s="19">
        <v>103.833333333333</v>
      </c>
      <c r="E26" s="12" t="s">
        <v>49</v>
      </c>
      <c r="F26" s="18">
        <v>76</v>
      </c>
      <c r="G26" s="19">
        <v>93.25</v>
      </c>
      <c r="I26" s="12" t="s">
        <v>49</v>
      </c>
      <c r="J26" s="18">
        <v>91</v>
      </c>
      <c r="K26" s="19">
        <v>29.8</v>
      </c>
      <c r="M26" s="12" t="s">
        <v>49</v>
      </c>
      <c r="N26" s="18">
        <v>86</v>
      </c>
      <c r="O26" s="5">
        <v>91.071428571428598</v>
      </c>
      <c r="Q26" s="5">
        <f t="shared" si="4"/>
        <v>81.5</v>
      </c>
      <c r="R26" s="5">
        <f t="shared" si="4"/>
        <v>79.488690476190399</v>
      </c>
      <c r="S26">
        <f t="shared" si="2"/>
        <v>80.494345238095207</v>
      </c>
    </row>
    <row r="27" spans="1:19" x14ac:dyDescent="0.45">
      <c r="A27" s="12" t="s">
        <v>27</v>
      </c>
      <c r="B27" s="18">
        <v>92</v>
      </c>
      <c r="C27" s="19">
        <v>109.142857142857</v>
      </c>
      <c r="E27" s="12" t="s">
        <v>27</v>
      </c>
      <c r="F27" s="18">
        <v>90</v>
      </c>
      <c r="G27" s="19">
        <v>96.071428571428598</v>
      </c>
      <c r="I27" s="12" t="s">
        <v>27</v>
      </c>
      <c r="J27" s="18">
        <v>95</v>
      </c>
      <c r="K27" s="19">
        <v>99</v>
      </c>
      <c r="M27" s="12" t="s">
        <v>27</v>
      </c>
      <c r="N27" s="18">
        <v>90</v>
      </c>
      <c r="O27" s="5">
        <v>105.614285714286</v>
      </c>
      <c r="Q27" s="5">
        <f t="shared" si="4"/>
        <v>91.75</v>
      </c>
      <c r="R27" s="5">
        <f t="shared" si="4"/>
        <v>102.4571428571429</v>
      </c>
      <c r="S27">
        <f t="shared" si="2"/>
        <v>97.103571428571456</v>
      </c>
    </row>
    <row r="28" spans="1:19" x14ac:dyDescent="0.45">
      <c r="A28" s="12" t="s">
        <v>158</v>
      </c>
      <c r="E28" s="12" t="s">
        <v>158</v>
      </c>
      <c r="I28" s="12" t="s">
        <v>158</v>
      </c>
      <c r="M28" s="12" t="s">
        <v>158</v>
      </c>
      <c r="N28" s="18">
        <v>96</v>
      </c>
      <c r="O28" s="5">
        <v>90</v>
      </c>
      <c r="S28">
        <f t="shared" si="2"/>
        <v>0</v>
      </c>
    </row>
    <row r="29" spans="1:19" x14ac:dyDescent="0.45">
      <c r="A29" s="12" t="s">
        <v>139</v>
      </c>
      <c r="B29" s="18">
        <v>93</v>
      </c>
      <c r="C29" s="19">
        <v>55</v>
      </c>
      <c r="E29" s="12" t="s">
        <v>139</v>
      </c>
      <c r="F29" s="18">
        <v>82</v>
      </c>
      <c r="G29" s="19">
        <v>60</v>
      </c>
      <c r="I29" s="12" t="s">
        <v>139</v>
      </c>
      <c r="J29" s="18">
        <v>98</v>
      </c>
      <c r="K29" s="19">
        <v>50</v>
      </c>
      <c r="M29" s="12" t="s">
        <v>139</v>
      </c>
      <c r="N29" s="18">
        <v>91</v>
      </c>
      <c r="O29" s="5">
        <v>65</v>
      </c>
      <c r="Q29" s="5">
        <f>(B29+F29+J29+N29)/4</f>
        <v>91</v>
      </c>
      <c r="R29" s="5">
        <f>(C29+G29+K29+O29)/4</f>
        <v>57.5</v>
      </c>
      <c r="S29">
        <f t="shared" si="2"/>
        <v>74.25</v>
      </c>
    </row>
    <row r="30" spans="1:19" x14ac:dyDescent="0.45">
      <c r="A30" s="12" t="s">
        <v>152</v>
      </c>
      <c r="E30" s="12" t="s">
        <v>152</v>
      </c>
      <c r="F30" s="18">
        <v>82</v>
      </c>
      <c r="G30" s="19">
        <v>104.2</v>
      </c>
      <c r="I30" s="12" t="s">
        <v>152</v>
      </c>
      <c r="J30" s="18">
        <v>98</v>
      </c>
      <c r="K30" s="19">
        <v>80.5</v>
      </c>
      <c r="M30" s="12" t="s">
        <v>152</v>
      </c>
      <c r="N30" s="18">
        <v>86</v>
      </c>
      <c r="O30" s="5">
        <v>111.5</v>
      </c>
      <c r="Q30" s="5">
        <f>(B30+F30+J30+N30)/3</f>
        <v>88.666666666666671</v>
      </c>
      <c r="R30" s="5">
        <f>(C30+G30+K30+O30)/3</f>
        <v>98.733333333333334</v>
      </c>
      <c r="S30">
        <f t="shared" si="2"/>
        <v>93.7</v>
      </c>
    </row>
    <row r="31" spans="1:19" x14ac:dyDescent="0.45">
      <c r="A31" s="12" t="s">
        <v>129</v>
      </c>
      <c r="B31" s="18">
        <v>73</v>
      </c>
      <c r="C31" s="19">
        <v>85</v>
      </c>
      <c r="E31" s="12" t="s">
        <v>129</v>
      </c>
      <c r="F31" s="18">
        <v>72</v>
      </c>
      <c r="G31" s="19">
        <v>106.666666666667</v>
      </c>
      <c r="I31" s="12" t="s">
        <v>129</v>
      </c>
      <c r="J31" s="18">
        <v>90</v>
      </c>
      <c r="K31" s="19">
        <v>63</v>
      </c>
      <c r="M31" s="12" t="s">
        <v>129</v>
      </c>
      <c r="N31" s="18">
        <v>96</v>
      </c>
      <c r="O31" s="5">
        <v>103.416666666667</v>
      </c>
      <c r="Q31" s="5">
        <f>(B31+F31+J31+N31)/4</f>
        <v>82.75</v>
      </c>
      <c r="R31" s="5">
        <f>(C31+G31+K31+O31)/4</f>
        <v>89.520833333333499</v>
      </c>
      <c r="S31">
        <f t="shared" si="2"/>
        <v>86.135416666666742</v>
      </c>
    </row>
    <row r="32" spans="1:19" x14ac:dyDescent="0.45">
      <c r="A32" s="12" t="s">
        <v>56</v>
      </c>
      <c r="E32" s="12" t="s">
        <v>56</v>
      </c>
      <c r="I32" s="12" t="s">
        <v>56</v>
      </c>
      <c r="M32" s="12" t="s">
        <v>56</v>
      </c>
      <c r="Q32" s="5">
        <f>(B32+F32+J32+N32)/4</f>
        <v>0</v>
      </c>
      <c r="R32" s="5">
        <f>(C32+G32+K32+O32)/4</f>
        <v>0</v>
      </c>
      <c r="S32">
        <f t="shared" si="2"/>
        <v>0</v>
      </c>
    </row>
    <row r="33" spans="1:19" x14ac:dyDescent="0.45">
      <c r="A33" s="12" t="s">
        <v>109</v>
      </c>
      <c r="B33" s="18">
        <v>73</v>
      </c>
      <c r="C33" s="19">
        <v>99</v>
      </c>
      <c r="E33" s="12" t="s">
        <v>109</v>
      </c>
      <c r="F33" s="18">
        <v>76</v>
      </c>
      <c r="G33" s="19">
        <v>84</v>
      </c>
      <c r="I33" s="12" t="s">
        <v>109</v>
      </c>
      <c r="J33" s="18">
        <v>91</v>
      </c>
      <c r="K33" s="19">
        <v>39.5</v>
      </c>
      <c r="M33" s="12" t="s">
        <v>109</v>
      </c>
      <c r="Q33" s="5">
        <f>(B33+F33+J33+N33)/3</f>
        <v>80</v>
      </c>
      <c r="R33" s="5">
        <f>(C33+G33+K33+O33)/3</f>
        <v>74.166666666666671</v>
      </c>
      <c r="S33">
        <f t="shared" si="2"/>
        <v>77.083333333333343</v>
      </c>
    </row>
    <row r="34" spans="1:19" x14ac:dyDescent="0.45">
      <c r="A34" s="12" t="s">
        <v>42</v>
      </c>
      <c r="E34" s="12" t="s">
        <v>42</v>
      </c>
      <c r="I34" s="12" t="s">
        <v>42</v>
      </c>
      <c r="M34" s="12" t="s">
        <v>42</v>
      </c>
      <c r="Q34" s="5">
        <f t="shared" ref="Q34:R39" si="5">(B34+F34+J34+N34)/4</f>
        <v>0</v>
      </c>
      <c r="R34" s="5">
        <f t="shared" si="5"/>
        <v>0</v>
      </c>
      <c r="S34">
        <f t="shared" si="2"/>
        <v>0</v>
      </c>
    </row>
    <row r="35" spans="1:19" x14ac:dyDescent="0.45">
      <c r="A35" s="12" t="s">
        <v>120</v>
      </c>
      <c r="B35" s="18">
        <v>92</v>
      </c>
      <c r="C35" s="19">
        <v>73</v>
      </c>
      <c r="E35" s="12" t="s">
        <v>120</v>
      </c>
      <c r="F35" s="18">
        <v>90</v>
      </c>
      <c r="G35" s="19">
        <v>102</v>
      </c>
      <c r="I35" s="12" t="s">
        <v>120</v>
      </c>
      <c r="J35" s="18">
        <v>95</v>
      </c>
      <c r="K35" s="19">
        <v>70</v>
      </c>
      <c r="M35" s="12" t="s">
        <v>120</v>
      </c>
      <c r="N35" s="18">
        <v>90</v>
      </c>
      <c r="O35" s="5">
        <v>65.2</v>
      </c>
      <c r="Q35" s="5">
        <f t="shared" si="5"/>
        <v>91.75</v>
      </c>
      <c r="R35" s="5">
        <f t="shared" si="5"/>
        <v>77.55</v>
      </c>
      <c r="S35">
        <f t="shared" si="2"/>
        <v>84.65</v>
      </c>
    </row>
    <row r="36" spans="1:19" x14ac:dyDescent="0.45">
      <c r="A36" s="12" t="s">
        <v>131</v>
      </c>
      <c r="B36" s="18">
        <v>86</v>
      </c>
      <c r="C36" s="19">
        <v>70</v>
      </c>
      <c r="E36" s="12" t="s">
        <v>131</v>
      </c>
      <c r="F36" s="18">
        <v>75</v>
      </c>
      <c r="G36" s="19">
        <v>97</v>
      </c>
      <c r="I36" s="12" t="s">
        <v>131</v>
      </c>
      <c r="J36" s="18">
        <v>96</v>
      </c>
      <c r="K36" s="19">
        <v>71</v>
      </c>
      <c r="M36" s="12" t="s">
        <v>131</v>
      </c>
      <c r="N36" s="18">
        <v>89</v>
      </c>
      <c r="O36" s="5">
        <v>70</v>
      </c>
      <c r="Q36" s="5">
        <f t="shared" si="5"/>
        <v>86.5</v>
      </c>
      <c r="R36" s="5">
        <f t="shared" si="5"/>
        <v>77</v>
      </c>
      <c r="S36">
        <f t="shared" si="2"/>
        <v>81.75</v>
      </c>
    </row>
    <row r="37" spans="1:19" x14ac:dyDescent="0.45">
      <c r="A37" s="13" t="s">
        <v>170</v>
      </c>
      <c r="E37" s="13" t="s">
        <v>170</v>
      </c>
      <c r="I37" s="13" t="s">
        <v>170</v>
      </c>
      <c r="M37" s="13" t="s">
        <v>170</v>
      </c>
      <c r="Q37" s="5">
        <f t="shared" si="5"/>
        <v>0</v>
      </c>
      <c r="R37" s="5">
        <f t="shared" si="5"/>
        <v>0</v>
      </c>
      <c r="S37">
        <f t="shared" si="2"/>
        <v>0</v>
      </c>
    </row>
    <row r="38" spans="1:19" x14ac:dyDescent="0.45">
      <c r="A38" s="12" t="s">
        <v>72</v>
      </c>
      <c r="B38" s="18">
        <v>86</v>
      </c>
      <c r="C38" s="19">
        <v>104.5</v>
      </c>
      <c r="E38" s="12" t="s">
        <v>72</v>
      </c>
      <c r="F38" s="18">
        <v>75</v>
      </c>
      <c r="G38" s="19">
        <v>84</v>
      </c>
      <c r="I38" s="12" t="s">
        <v>72</v>
      </c>
      <c r="J38" s="18">
        <v>96</v>
      </c>
      <c r="K38" s="19">
        <v>61</v>
      </c>
      <c r="M38" s="12" t="s">
        <v>72</v>
      </c>
      <c r="N38" s="18">
        <v>89</v>
      </c>
      <c r="O38" s="5">
        <v>64</v>
      </c>
      <c r="Q38" s="5">
        <f t="shared" si="5"/>
        <v>86.5</v>
      </c>
      <c r="R38" s="5">
        <f t="shared" si="5"/>
        <v>78.375</v>
      </c>
      <c r="S38">
        <f t="shared" si="2"/>
        <v>82.4375</v>
      </c>
    </row>
    <row r="39" spans="1:19" x14ac:dyDescent="0.45">
      <c r="A39" s="13" t="s">
        <v>48</v>
      </c>
      <c r="B39" s="18">
        <v>82</v>
      </c>
      <c r="C39" s="19">
        <v>95.483333333333306</v>
      </c>
      <c r="E39" s="13" t="s">
        <v>48</v>
      </c>
      <c r="F39" s="18">
        <v>89</v>
      </c>
      <c r="G39" s="19">
        <v>76.650000000000006</v>
      </c>
      <c r="I39" s="13" t="s">
        <v>48</v>
      </c>
      <c r="J39" s="18">
        <v>92</v>
      </c>
      <c r="K39" s="19">
        <v>82.5</v>
      </c>
      <c r="M39" s="13" t="s">
        <v>48</v>
      </c>
      <c r="N39" s="18">
        <v>97</v>
      </c>
      <c r="O39" s="5">
        <v>86.171428571428606</v>
      </c>
      <c r="Q39" s="5">
        <f t="shared" si="5"/>
        <v>90</v>
      </c>
      <c r="R39" s="5">
        <f t="shared" si="5"/>
        <v>85.201190476190476</v>
      </c>
      <c r="S39">
        <f t="shared" si="2"/>
        <v>87.600595238095238</v>
      </c>
    </row>
    <row r="40" spans="1:19" x14ac:dyDescent="0.45">
      <c r="A40" s="12" t="s">
        <v>28</v>
      </c>
      <c r="B40" s="18">
        <v>96</v>
      </c>
      <c r="C40" s="19">
        <v>104.1</v>
      </c>
      <c r="E40" s="12" t="s">
        <v>28</v>
      </c>
      <c r="F40" s="18">
        <v>92</v>
      </c>
      <c r="G40" s="19">
        <v>88.68</v>
      </c>
      <c r="I40" s="12" t="s">
        <v>28</v>
      </c>
      <c r="J40" s="18">
        <v>94</v>
      </c>
      <c r="K40" s="19">
        <v>93</v>
      </c>
      <c r="M40" s="12" t="s">
        <v>28</v>
      </c>
      <c r="Q40" s="5">
        <f>(B40+F40+J40+N40)/3</f>
        <v>94</v>
      </c>
      <c r="R40" s="5">
        <f>(C40+G40+K40+O40)/3</f>
        <v>95.259999999999991</v>
      </c>
      <c r="S40">
        <f t="shared" si="2"/>
        <v>94.63</v>
      </c>
    </row>
    <row r="41" spans="1:19" x14ac:dyDescent="0.45">
      <c r="A41" s="12" t="s">
        <v>47</v>
      </c>
      <c r="B41" s="18">
        <v>74</v>
      </c>
      <c r="C41" s="19">
        <v>104.73333333333299</v>
      </c>
      <c r="E41" s="12" t="s">
        <v>47</v>
      </c>
      <c r="F41" s="18">
        <v>73</v>
      </c>
      <c r="G41" s="19">
        <v>89.3333333333333</v>
      </c>
      <c r="I41" s="12" t="s">
        <v>47</v>
      </c>
      <c r="J41" s="18">
        <v>72</v>
      </c>
      <c r="K41" s="19">
        <v>67.5</v>
      </c>
      <c r="M41" s="12" t="s">
        <v>47</v>
      </c>
      <c r="N41" s="18">
        <v>88</v>
      </c>
      <c r="O41" s="5">
        <v>95.8333333333333</v>
      </c>
      <c r="Q41" s="5">
        <f t="shared" ref="Q41:Q72" si="6">(B41+F41+J41+N41)/4</f>
        <v>76.75</v>
      </c>
      <c r="R41" s="5">
        <f t="shared" ref="R41:R72" si="7">(C41+G41+K41+O41)/4</f>
        <v>89.349999999999895</v>
      </c>
      <c r="S41">
        <f t="shared" si="2"/>
        <v>83.049999999999955</v>
      </c>
    </row>
    <row r="42" spans="1:19" x14ac:dyDescent="0.45">
      <c r="A42" s="12" t="s">
        <v>171</v>
      </c>
      <c r="E42" s="12" t="s">
        <v>171</v>
      </c>
      <c r="I42" s="12" t="s">
        <v>171</v>
      </c>
      <c r="M42" s="12" t="s">
        <v>171</v>
      </c>
      <c r="Q42" s="5">
        <f t="shared" si="6"/>
        <v>0</v>
      </c>
      <c r="R42" s="5">
        <f t="shared" si="7"/>
        <v>0</v>
      </c>
      <c r="S42">
        <f t="shared" si="2"/>
        <v>0</v>
      </c>
    </row>
    <row r="43" spans="1:19" x14ac:dyDescent="0.45">
      <c r="A43" s="12" t="s">
        <v>137</v>
      </c>
      <c r="B43" s="18">
        <v>72</v>
      </c>
      <c r="C43" s="19">
        <v>79</v>
      </c>
      <c r="E43" s="12" t="s">
        <v>137</v>
      </c>
      <c r="F43" s="18">
        <v>71</v>
      </c>
      <c r="G43" s="19">
        <v>37</v>
      </c>
      <c r="I43" s="12" t="s">
        <v>137</v>
      </c>
      <c r="J43" s="18">
        <v>84</v>
      </c>
      <c r="K43" s="19">
        <v>69.400000000000006</v>
      </c>
      <c r="M43" s="12" t="s">
        <v>137</v>
      </c>
      <c r="N43" s="18">
        <v>82</v>
      </c>
      <c r="O43" s="5">
        <v>86.983333333333306</v>
      </c>
      <c r="Q43" s="5">
        <f t="shared" si="6"/>
        <v>77.25</v>
      </c>
      <c r="R43" s="5">
        <f t="shared" si="7"/>
        <v>68.095833333333331</v>
      </c>
      <c r="S43">
        <f t="shared" si="2"/>
        <v>72.672916666666666</v>
      </c>
    </row>
    <row r="44" spans="1:19" x14ac:dyDescent="0.45">
      <c r="A44" s="12" t="s">
        <v>172</v>
      </c>
      <c r="E44" s="12" t="s">
        <v>172</v>
      </c>
      <c r="I44" s="12" t="s">
        <v>172</v>
      </c>
      <c r="M44" s="12" t="s">
        <v>172</v>
      </c>
      <c r="Q44" s="5">
        <f t="shared" si="6"/>
        <v>0</v>
      </c>
      <c r="R44" s="5">
        <f t="shared" si="7"/>
        <v>0</v>
      </c>
      <c r="S44">
        <f t="shared" si="2"/>
        <v>0</v>
      </c>
    </row>
    <row r="45" spans="1:19" x14ac:dyDescent="0.45">
      <c r="A45" s="12" t="s">
        <v>59</v>
      </c>
      <c r="B45" s="18">
        <v>92</v>
      </c>
      <c r="C45" s="19">
        <v>109</v>
      </c>
      <c r="E45" s="12" t="s">
        <v>59</v>
      </c>
      <c r="F45" s="18">
        <v>90</v>
      </c>
      <c r="G45" s="19">
        <v>75</v>
      </c>
      <c r="I45" s="12" t="s">
        <v>59</v>
      </c>
      <c r="J45" s="18">
        <v>95</v>
      </c>
      <c r="K45" s="19">
        <v>35</v>
      </c>
      <c r="M45" s="12" t="s">
        <v>59</v>
      </c>
      <c r="N45" s="18">
        <v>90</v>
      </c>
      <c r="O45" s="5">
        <v>25.8</v>
      </c>
      <c r="Q45" s="5">
        <f t="shared" si="6"/>
        <v>91.75</v>
      </c>
      <c r="R45" s="5">
        <f t="shared" si="7"/>
        <v>61.2</v>
      </c>
      <c r="S45">
        <f t="shared" si="2"/>
        <v>76.474999999999994</v>
      </c>
    </row>
    <row r="46" spans="1:19" x14ac:dyDescent="0.45">
      <c r="A46" s="12" t="s">
        <v>117</v>
      </c>
      <c r="B46" s="18">
        <v>72</v>
      </c>
      <c r="C46" s="19">
        <v>95</v>
      </c>
      <c r="E46" s="12" t="s">
        <v>117</v>
      </c>
      <c r="F46" s="18">
        <v>71</v>
      </c>
      <c r="G46" s="19">
        <v>51.5</v>
      </c>
      <c r="I46" s="12" t="s">
        <v>117</v>
      </c>
      <c r="J46" s="18">
        <v>84</v>
      </c>
      <c r="K46" s="19">
        <v>68</v>
      </c>
      <c r="M46" s="12" t="s">
        <v>117</v>
      </c>
      <c r="N46" s="18">
        <v>82</v>
      </c>
      <c r="O46" s="5">
        <v>30</v>
      </c>
      <c r="Q46" s="5">
        <f t="shared" si="6"/>
        <v>77.25</v>
      </c>
      <c r="R46" s="5">
        <f t="shared" si="7"/>
        <v>61.125</v>
      </c>
      <c r="S46">
        <f t="shared" si="2"/>
        <v>69.1875</v>
      </c>
    </row>
    <row r="47" spans="1:19" x14ac:dyDescent="0.45">
      <c r="A47" s="12" t="s">
        <v>134</v>
      </c>
      <c r="B47" s="18">
        <v>82</v>
      </c>
      <c r="C47" s="19">
        <v>72.5</v>
      </c>
      <c r="E47" s="12" t="s">
        <v>134</v>
      </c>
      <c r="F47" s="18">
        <v>89</v>
      </c>
      <c r="G47" s="19">
        <v>56.5</v>
      </c>
      <c r="I47" s="12" t="s">
        <v>134</v>
      </c>
      <c r="J47" s="18">
        <v>92</v>
      </c>
      <c r="K47" s="19">
        <v>52.5</v>
      </c>
      <c r="M47" s="12" t="s">
        <v>134</v>
      </c>
      <c r="N47" s="18">
        <v>97</v>
      </c>
      <c r="O47" s="5">
        <v>54.5</v>
      </c>
      <c r="Q47" s="5">
        <f t="shared" si="6"/>
        <v>90</v>
      </c>
      <c r="R47" s="5">
        <f t="shared" si="7"/>
        <v>59</v>
      </c>
      <c r="S47">
        <f t="shared" si="2"/>
        <v>74.5</v>
      </c>
    </row>
    <row r="48" spans="1:19" x14ac:dyDescent="0.45">
      <c r="A48" s="12" t="s">
        <v>173</v>
      </c>
      <c r="E48" s="12" t="s">
        <v>173</v>
      </c>
      <c r="I48" s="12" t="s">
        <v>173</v>
      </c>
      <c r="M48" s="12" t="s">
        <v>173</v>
      </c>
      <c r="Q48" s="5">
        <f t="shared" si="6"/>
        <v>0</v>
      </c>
      <c r="R48" s="5">
        <f t="shared" si="7"/>
        <v>0</v>
      </c>
      <c r="S48">
        <f t="shared" si="2"/>
        <v>0</v>
      </c>
    </row>
    <row r="49" spans="1:19" x14ac:dyDescent="0.45">
      <c r="A49" s="12" t="s">
        <v>143</v>
      </c>
      <c r="B49" s="18">
        <v>73</v>
      </c>
      <c r="C49" s="19">
        <v>71</v>
      </c>
      <c r="E49" s="12" t="s">
        <v>143</v>
      </c>
      <c r="F49" s="18">
        <v>76</v>
      </c>
      <c r="G49" s="19">
        <v>49</v>
      </c>
      <c r="I49" s="12" t="s">
        <v>143</v>
      </c>
      <c r="J49" s="18">
        <v>98</v>
      </c>
      <c r="K49" s="19">
        <v>38.5</v>
      </c>
      <c r="M49" s="12" t="s">
        <v>143</v>
      </c>
      <c r="N49" s="18">
        <v>91</v>
      </c>
      <c r="O49" s="5">
        <v>87</v>
      </c>
      <c r="Q49" s="5">
        <f t="shared" si="6"/>
        <v>84.5</v>
      </c>
      <c r="R49" s="5">
        <f t="shared" si="7"/>
        <v>61.375</v>
      </c>
      <c r="S49">
        <f t="shared" si="2"/>
        <v>72.9375</v>
      </c>
    </row>
    <row r="50" spans="1:19" x14ac:dyDescent="0.45">
      <c r="A50" s="23" t="s">
        <v>125</v>
      </c>
      <c r="B50" s="18">
        <v>93</v>
      </c>
      <c r="C50" s="19">
        <v>68</v>
      </c>
      <c r="E50" s="23" t="s">
        <v>125</v>
      </c>
      <c r="F50" s="18">
        <v>82</v>
      </c>
      <c r="G50" s="19">
        <v>59</v>
      </c>
      <c r="I50" s="23" t="s">
        <v>125</v>
      </c>
      <c r="J50" s="18">
        <v>94</v>
      </c>
      <c r="K50" s="19">
        <v>100</v>
      </c>
      <c r="M50" s="23" t="s">
        <v>125</v>
      </c>
      <c r="N50" s="18">
        <v>94</v>
      </c>
      <c r="O50" s="5">
        <v>100</v>
      </c>
      <c r="Q50" s="5">
        <f t="shared" si="6"/>
        <v>90.75</v>
      </c>
      <c r="R50" s="5">
        <f t="shared" si="7"/>
        <v>81.75</v>
      </c>
      <c r="S50">
        <f t="shared" si="2"/>
        <v>86.25</v>
      </c>
    </row>
    <row r="51" spans="1:19" x14ac:dyDescent="0.45">
      <c r="A51" s="14" t="s">
        <v>174</v>
      </c>
      <c r="E51" s="14" t="s">
        <v>174</v>
      </c>
      <c r="I51" s="14" t="s">
        <v>174</v>
      </c>
      <c r="M51" s="14" t="s">
        <v>174</v>
      </c>
      <c r="Q51" s="5">
        <f t="shared" si="6"/>
        <v>0</v>
      </c>
      <c r="R51" s="5">
        <f t="shared" si="7"/>
        <v>0</v>
      </c>
      <c r="S51">
        <f t="shared" si="2"/>
        <v>0</v>
      </c>
    </row>
    <row r="52" spans="1:19" x14ac:dyDescent="0.45">
      <c r="A52" s="15" t="s">
        <v>75</v>
      </c>
      <c r="B52" s="18">
        <v>93</v>
      </c>
      <c r="C52" s="19">
        <v>95</v>
      </c>
      <c r="E52" s="15" t="s">
        <v>75</v>
      </c>
      <c r="F52" s="18">
        <v>82</v>
      </c>
      <c r="G52" s="19">
        <v>100</v>
      </c>
      <c r="I52" s="15" t="s">
        <v>75</v>
      </c>
      <c r="J52" s="18">
        <v>94</v>
      </c>
      <c r="K52" s="19">
        <v>105.6</v>
      </c>
      <c r="M52" s="15" t="s">
        <v>75</v>
      </c>
      <c r="N52" s="18">
        <v>94</v>
      </c>
      <c r="O52" s="5">
        <v>90</v>
      </c>
      <c r="Q52" s="5">
        <f t="shared" si="6"/>
        <v>90.75</v>
      </c>
      <c r="R52" s="5">
        <f t="shared" si="7"/>
        <v>97.65</v>
      </c>
      <c r="S52">
        <f t="shared" si="2"/>
        <v>94.2</v>
      </c>
    </row>
    <row r="53" spans="1:19" x14ac:dyDescent="0.45">
      <c r="A53" s="12" t="s">
        <v>91</v>
      </c>
      <c r="B53" s="18">
        <v>74</v>
      </c>
      <c r="C53" s="19">
        <v>107.5</v>
      </c>
      <c r="E53" s="12" t="s">
        <v>91</v>
      </c>
      <c r="F53" s="18">
        <v>73</v>
      </c>
      <c r="G53" s="19">
        <v>106.5</v>
      </c>
      <c r="I53" s="12" t="s">
        <v>91</v>
      </c>
      <c r="J53" s="18">
        <v>72</v>
      </c>
      <c r="K53" s="19">
        <v>101</v>
      </c>
      <c r="M53" s="12" t="s">
        <v>91</v>
      </c>
      <c r="N53" s="18">
        <v>88</v>
      </c>
      <c r="O53" s="5">
        <v>95</v>
      </c>
      <c r="Q53" s="5">
        <f t="shared" si="6"/>
        <v>76.75</v>
      </c>
      <c r="R53" s="5">
        <f t="shared" si="7"/>
        <v>102.5</v>
      </c>
      <c r="S53">
        <f t="shared" si="2"/>
        <v>89.625</v>
      </c>
    </row>
    <row r="54" spans="1:19" x14ac:dyDescent="0.45">
      <c r="A54" s="12" t="s">
        <v>119</v>
      </c>
      <c r="B54" s="18">
        <v>74</v>
      </c>
      <c r="C54" s="19">
        <v>91</v>
      </c>
      <c r="E54" s="12" t="s">
        <v>119</v>
      </c>
      <c r="F54" s="18">
        <v>73</v>
      </c>
      <c r="G54" s="19">
        <v>100.5</v>
      </c>
      <c r="I54" s="12" t="s">
        <v>119</v>
      </c>
      <c r="J54" s="18">
        <v>72</v>
      </c>
      <c r="K54" s="19">
        <v>96.5</v>
      </c>
      <c r="M54" s="12" t="s">
        <v>119</v>
      </c>
      <c r="N54" s="18">
        <v>88</v>
      </c>
      <c r="O54" s="5">
        <v>101.5</v>
      </c>
      <c r="Q54" s="5">
        <f t="shared" si="6"/>
        <v>76.75</v>
      </c>
      <c r="R54" s="5">
        <f t="shared" si="7"/>
        <v>97.375</v>
      </c>
      <c r="S54">
        <f t="shared" si="2"/>
        <v>87.0625</v>
      </c>
    </row>
    <row r="55" spans="1:19" x14ac:dyDescent="0.45">
      <c r="A55" s="12" t="s">
        <v>145</v>
      </c>
      <c r="B55" s="18">
        <v>73</v>
      </c>
      <c r="C55" s="19">
        <v>70</v>
      </c>
      <c r="E55" s="12" t="s">
        <v>145</v>
      </c>
      <c r="F55" s="18">
        <v>76</v>
      </c>
      <c r="G55" s="19">
        <v>59</v>
      </c>
      <c r="I55" s="12" t="s">
        <v>145</v>
      </c>
      <c r="J55" s="18">
        <v>91</v>
      </c>
      <c r="K55" s="19">
        <v>61.5</v>
      </c>
      <c r="M55" s="12" t="s">
        <v>145</v>
      </c>
      <c r="N55" s="18">
        <v>86</v>
      </c>
      <c r="O55" s="5">
        <v>81</v>
      </c>
      <c r="Q55" s="5">
        <f t="shared" si="6"/>
        <v>81.5</v>
      </c>
      <c r="R55" s="5">
        <f t="shared" si="7"/>
        <v>67.875</v>
      </c>
      <c r="S55">
        <f t="shared" si="2"/>
        <v>74.6875</v>
      </c>
    </row>
    <row r="56" spans="1:19" x14ac:dyDescent="0.45">
      <c r="A56" s="23" t="s">
        <v>102</v>
      </c>
      <c r="B56" s="18">
        <v>72</v>
      </c>
      <c r="C56" s="19">
        <v>103.5</v>
      </c>
      <c r="E56" s="23" t="s">
        <v>102</v>
      </c>
      <c r="F56" s="18">
        <v>71</v>
      </c>
      <c r="G56" s="19">
        <v>103</v>
      </c>
      <c r="I56" s="23" t="s">
        <v>102</v>
      </c>
      <c r="J56" s="18">
        <v>84</v>
      </c>
      <c r="K56" s="19">
        <v>107</v>
      </c>
      <c r="M56" s="23" t="s">
        <v>102</v>
      </c>
      <c r="N56" s="18">
        <v>82</v>
      </c>
      <c r="O56" s="5">
        <v>106.5</v>
      </c>
      <c r="Q56" s="5">
        <f t="shared" si="6"/>
        <v>77.25</v>
      </c>
      <c r="R56" s="5">
        <f t="shared" si="7"/>
        <v>105</v>
      </c>
      <c r="S56">
        <f t="shared" si="2"/>
        <v>91.125</v>
      </c>
    </row>
    <row r="57" spans="1:19" x14ac:dyDescent="0.45">
      <c r="A57" s="23" t="s">
        <v>104</v>
      </c>
      <c r="B57" s="18">
        <v>73</v>
      </c>
      <c r="C57" s="19">
        <v>102</v>
      </c>
      <c r="E57" s="23" t="s">
        <v>104</v>
      </c>
      <c r="F57" s="18">
        <v>76</v>
      </c>
      <c r="G57" s="19">
        <v>102</v>
      </c>
      <c r="I57" s="23" t="s">
        <v>104</v>
      </c>
      <c r="J57" s="18">
        <v>91</v>
      </c>
      <c r="K57" s="19">
        <v>84</v>
      </c>
      <c r="M57" s="23" t="s">
        <v>104</v>
      </c>
      <c r="N57" s="18">
        <v>86</v>
      </c>
      <c r="O57" s="5">
        <v>101.5</v>
      </c>
      <c r="Q57" s="5">
        <f t="shared" si="6"/>
        <v>81.5</v>
      </c>
      <c r="R57" s="5">
        <f t="shared" si="7"/>
        <v>97.375</v>
      </c>
      <c r="S57">
        <f t="shared" si="2"/>
        <v>89.4375</v>
      </c>
    </row>
    <row r="58" spans="1:19" x14ac:dyDescent="0.45">
      <c r="A58" s="12" t="s">
        <v>175</v>
      </c>
      <c r="E58" s="12" t="s">
        <v>175</v>
      </c>
      <c r="I58" s="12" t="s">
        <v>175</v>
      </c>
      <c r="M58" s="12" t="s">
        <v>175</v>
      </c>
      <c r="Q58" s="5">
        <f t="shared" si="6"/>
        <v>0</v>
      </c>
      <c r="R58" s="5">
        <f t="shared" si="7"/>
        <v>0</v>
      </c>
      <c r="S58">
        <f t="shared" si="2"/>
        <v>0</v>
      </c>
    </row>
    <row r="59" spans="1:19" x14ac:dyDescent="0.45">
      <c r="A59" s="15" t="s">
        <v>176</v>
      </c>
      <c r="E59" s="15" t="s">
        <v>176</v>
      </c>
      <c r="I59" s="15" t="s">
        <v>176</v>
      </c>
      <c r="M59" s="15" t="s">
        <v>176</v>
      </c>
      <c r="Q59" s="5">
        <f t="shared" si="6"/>
        <v>0</v>
      </c>
      <c r="R59" s="5">
        <f t="shared" si="7"/>
        <v>0</v>
      </c>
      <c r="S59">
        <f t="shared" si="2"/>
        <v>0</v>
      </c>
    </row>
    <row r="60" spans="1:19" x14ac:dyDescent="0.45">
      <c r="A60" s="12" t="s">
        <v>100</v>
      </c>
      <c r="B60" s="18">
        <v>76</v>
      </c>
      <c r="C60" s="19">
        <v>100</v>
      </c>
      <c r="E60" s="12" t="s">
        <v>100</v>
      </c>
      <c r="F60" s="18">
        <v>77</v>
      </c>
      <c r="G60" s="19">
        <v>101</v>
      </c>
      <c r="I60" s="12" t="s">
        <v>100</v>
      </c>
      <c r="J60" s="18">
        <v>82</v>
      </c>
      <c r="K60" s="19">
        <v>99.5</v>
      </c>
      <c r="M60" s="12" t="s">
        <v>100</v>
      </c>
      <c r="N60" s="18">
        <v>83</v>
      </c>
      <c r="O60" s="5">
        <v>101.5</v>
      </c>
      <c r="Q60" s="5">
        <f t="shared" si="6"/>
        <v>79.5</v>
      </c>
      <c r="R60" s="5">
        <f t="shared" si="7"/>
        <v>100.5</v>
      </c>
      <c r="S60">
        <f t="shared" si="2"/>
        <v>90</v>
      </c>
    </row>
    <row r="61" spans="1:19" x14ac:dyDescent="0.45">
      <c r="A61" s="12" t="s">
        <v>133</v>
      </c>
      <c r="B61" s="18">
        <v>82</v>
      </c>
      <c r="C61" s="19">
        <v>73</v>
      </c>
      <c r="E61" s="12" t="s">
        <v>133</v>
      </c>
      <c r="F61" s="18">
        <v>89</v>
      </c>
      <c r="G61" s="19">
        <v>58.5</v>
      </c>
      <c r="I61" s="12" t="s">
        <v>133</v>
      </c>
      <c r="J61" s="18">
        <v>92</v>
      </c>
      <c r="K61" s="19">
        <v>35</v>
      </c>
      <c r="M61" s="12" t="s">
        <v>133</v>
      </c>
      <c r="N61" s="18">
        <v>97</v>
      </c>
      <c r="O61" s="5">
        <v>76</v>
      </c>
      <c r="Q61" s="5">
        <f t="shared" si="6"/>
        <v>90</v>
      </c>
      <c r="R61" s="5">
        <f t="shared" si="7"/>
        <v>60.625</v>
      </c>
      <c r="S61">
        <f t="shared" si="2"/>
        <v>75.3125</v>
      </c>
    </row>
    <row r="62" spans="1:19" x14ac:dyDescent="0.45">
      <c r="A62" s="12" t="s">
        <v>76</v>
      </c>
      <c r="B62" s="18">
        <v>92</v>
      </c>
      <c r="C62" s="19">
        <v>96</v>
      </c>
      <c r="E62" s="12" t="s">
        <v>76</v>
      </c>
      <c r="F62" s="18">
        <v>90</v>
      </c>
      <c r="G62" s="19">
        <v>96</v>
      </c>
      <c r="I62" s="12" t="s">
        <v>76</v>
      </c>
      <c r="J62" s="18">
        <v>95</v>
      </c>
      <c r="K62" s="19">
        <v>102</v>
      </c>
      <c r="M62" s="12" t="s">
        <v>76</v>
      </c>
      <c r="N62" s="18">
        <v>90</v>
      </c>
      <c r="O62" s="5">
        <v>97</v>
      </c>
      <c r="Q62" s="5">
        <f t="shared" si="6"/>
        <v>91.75</v>
      </c>
      <c r="R62" s="5">
        <f t="shared" si="7"/>
        <v>97.75</v>
      </c>
      <c r="S62">
        <f t="shared" si="2"/>
        <v>94.75</v>
      </c>
    </row>
    <row r="63" spans="1:19" x14ac:dyDescent="0.45">
      <c r="A63" s="12" t="s">
        <v>156</v>
      </c>
      <c r="E63" s="12" t="s">
        <v>156</v>
      </c>
      <c r="I63" s="12" t="s">
        <v>156</v>
      </c>
      <c r="M63" s="12" t="s">
        <v>156</v>
      </c>
      <c r="Q63" s="5">
        <f t="shared" si="6"/>
        <v>0</v>
      </c>
      <c r="R63" s="5">
        <f t="shared" si="7"/>
        <v>0</v>
      </c>
      <c r="S63">
        <f t="shared" si="2"/>
        <v>0</v>
      </c>
    </row>
    <row r="64" spans="1:19" x14ac:dyDescent="0.45">
      <c r="A64" s="12" t="s">
        <v>118</v>
      </c>
      <c r="B64" s="18">
        <v>82</v>
      </c>
      <c r="C64" s="19">
        <v>85</v>
      </c>
      <c r="E64" s="12" t="s">
        <v>118</v>
      </c>
      <c r="F64" s="18">
        <v>89</v>
      </c>
      <c r="G64" s="19">
        <v>90.4</v>
      </c>
      <c r="I64" s="12" t="s">
        <v>118</v>
      </c>
      <c r="J64" s="18">
        <v>92</v>
      </c>
      <c r="K64" s="19">
        <v>90</v>
      </c>
      <c r="M64" s="12" t="s">
        <v>118</v>
      </c>
      <c r="N64" s="18">
        <v>97</v>
      </c>
      <c r="O64" s="5">
        <v>90</v>
      </c>
      <c r="Q64" s="5">
        <f t="shared" si="6"/>
        <v>90</v>
      </c>
      <c r="R64" s="5">
        <f t="shared" si="7"/>
        <v>88.85</v>
      </c>
      <c r="S64">
        <f t="shared" si="2"/>
        <v>89.424999999999997</v>
      </c>
    </row>
    <row r="65" spans="1:19" x14ac:dyDescent="0.45">
      <c r="A65" s="12" t="s">
        <v>101</v>
      </c>
      <c r="B65" s="18">
        <v>86</v>
      </c>
      <c r="C65" s="19">
        <v>90</v>
      </c>
      <c r="E65" s="12" t="s">
        <v>101</v>
      </c>
      <c r="F65" s="18">
        <v>75</v>
      </c>
      <c r="G65" s="19">
        <v>95</v>
      </c>
      <c r="I65" s="12" t="s">
        <v>101</v>
      </c>
      <c r="J65" s="18">
        <v>96</v>
      </c>
      <c r="K65" s="19">
        <v>100</v>
      </c>
      <c r="M65" s="12" t="s">
        <v>101</v>
      </c>
      <c r="N65" s="18">
        <v>89</v>
      </c>
      <c r="O65" s="5">
        <v>101</v>
      </c>
      <c r="Q65" s="5">
        <f t="shared" si="6"/>
        <v>86.5</v>
      </c>
      <c r="R65" s="5">
        <f t="shared" si="7"/>
        <v>96.5</v>
      </c>
      <c r="S65">
        <f t="shared" si="2"/>
        <v>91.5</v>
      </c>
    </row>
    <row r="66" spans="1:19" x14ac:dyDescent="0.45">
      <c r="A66" s="15" t="s">
        <v>26</v>
      </c>
      <c r="E66" s="15" t="s">
        <v>26</v>
      </c>
      <c r="I66" s="15" t="s">
        <v>26</v>
      </c>
      <c r="M66" s="15" t="s">
        <v>26</v>
      </c>
      <c r="Q66" s="5">
        <f t="shared" si="6"/>
        <v>0</v>
      </c>
      <c r="R66" s="5">
        <f t="shared" si="7"/>
        <v>0</v>
      </c>
      <c r="S66">
        <f t="shared" si="2"/>
        <v>0</v>
      </c>
    </row>
    <row r="67" spans="1:19" x14ac:dyDescent="0.45">
      <c r="A67" s="12" t="s">
        <v>177</v>
      </c>
      <c r="E67" s="12" t="s">
        <v>177</v>
      </c>
      <c r="I67" s="12" t="s">
        <v>177</v>
      </c>
      <c r="M67" s="12" t="s">
        <v>177</v>
      </c>
      <c r="Q67" s="5">
        <f t="shared" si="6"/>
        <v>0</v>
      </c>
      <c r="R67" s="5">
        <f t="shared" si="7"/>
        <v>0</v>
      </c>
      <c r="S67">
        <f t="shared" si="2"/>
        <v>0</v>
      </c>
    </row>
    <row r="68" spans="1:19" x14ac:dyDescent="0.45">
      <c r="A68" s="12" t="s">
        <v>99</v>
      </c>
      <c r="B68" s="18">
        <v>71</v>
      </c>
      <c r="C68" s="19">
        <v>106.5</v>
      </c>
      <c r="E68" s="12" t="s">
        <v>99</v>
      </c>
      <c r="F68" s="18">
        <v>72</v>
      </c>
      <c r="G68" s="19">
        <v>104</v>
      </c>
      <c r="I68" s="12" t="s">
        <v>99</v>
      </c>
      <c r="J68" s="18">
        <v>90</v>
      </c>
      <c r="K68" s="19">
        <v>62</v>
      </c>
      <c r="M68" s="12" t="s">
        <v>99</v>
      </c>
      <c r="N68" s="18">
        <v>96</v>
      </c>
      <c r="O68" s="5">
        <v>101.5</v>
      </c>
      <c r="Q68" s="5">
        <f t="shared" si="6"/>
        <v>82.25</v>
      </c>
      <c r="R68" s="5">
        <f t="shared" si="7"/>
        <v>93.5</v>
      </c>
      <c r="S68">
        <f t="shared" si="2"/>
        <v>87.875</v>
      </c>
    </row>
    <row r="69" spans="1:19" x14ac:dyDescent="0.45">
      <c r="A69" s="12" t="s">
        <v>178</v>
      </c>
      <c r="E69" s="12" t="s">
        <v>178</v>
      </c>
      <c r="I69" s="12" t="s">
        <v>178</v>
      </c>
      <c r="M69" s="12" t="s">
        <v>178</v>
      </c>
      <c r="Q69" s="5">
        <f t="shared" si="6"/>
        <v>0</v>
      </c>
      <c r="R69" s="5">
        <f t="shared" si="7"/>
        <v>0</v>
      </c>
      <c r="S69">
        <f t="shared" si="2"/>
        <v>0</v>
      </c>
    </row>
    <row r="70" spans="1:19" x14ac:dyDescent="0.45">
      <c r="A70" s="12" t="s">
        <v>179</v>
      </c>
      <c r="E70" s="12" t="s">
        <v>179</v>
      </c>
      <c r="I70" s="12" t="s">
        <v>179</v>
      </c>
      <c r="M70" s="12" t="s">
        <v>179</v>
      </c>
      <c r="Q70" s="5">
        <f t="shared" si="6"/>
        <v>0</v>
      </c>
      <c r="R70" s="5">
        <f t="shared" si="7"/>
        <v>0</v>
      </c>
      <c r="S70">
        <f t="shared" ref="S70:S133" si="8">Q70*0.5+R70*0.5</f>
        <v>0</v>
      </c>
    </row>
    <row r="71" spans="1:19" x14ac:dyDescent="0.45">
      <c r="A71" s="12" t="s">
        <v>80</v>
      </c>
      <c r="B71" s="18">
        <v>97</v>
      </c>
      <c r="C71" s="19">
        <v>90.5</v>
      </c>
      <c r="E71" s="12" t="s">
        <v>80</v>
      </c>
      <c r="F71" s="18">
        <v>97</v>
      </c>
      <c r="G71" s="19">
        <v>94</v>
      </c>
      <c r="I71" s="12" t="s">
        <v>80</v>
      </c>
      <c r="J71" s="18">
        <v>78</v>
      </c>
      <c r="K71" s="19">
        <v>71.5</v>
      </c>
      <c r="M71" s="12" t="s">
        <v>80</v>
      </c>
      <c r="N71" s="18">
        <v>74</v>
      </c>
      <c r="O71" s="5">
        <v>67</v>
      </c>
      <c r="Q71" s="5">
        <f t="shared" si="6"/>
        <v>86.5</v>
      </c>
      <c r="R71" s="5">
        <f t="shared" si="7"/>
        <v>80.75</v>
      </c>
      <c r="S71">
        <f t="shared" si="8"/>
        <v>83.625</v>
      </c>
    </row>
    <row r="72" spans="1:19" x14ac:dyDescent="0.45">
      <c r="A72" s="12" t="s">
        <v>180</v>
      </c>
      <c r="E72" s="12" t="s">
        <v>180</v>
      </c>
      <c r="I72" s="12" t="s">
        <v>180</v>
      </c>
      <c r="M72" s="12" t="s">
        <v>180</v>
      </c>
      <c r="Q72" s="5">
        <f t="shared" si="6"/>
        <v>0</v>
      </c>
      <c r="R72" s="5">
        <f t="shared" si="7"/>
        <v>0</v>
      </c>
      <c r="S72">
        <f t="shared" si="8"/>
        <v>0</v>
      </c>
    </row>
    <row r="73" spans="1:19" x14ac:dyDescent="0.45">
      <c r="A73" s="12" t="s">
        <v>126</v>
      </c>
      <c r="B73" s="18">
        <v>81</v>
      </c>
      <c r="C73" s="19">
        <v>79.5</v>
      </c>
      <c r="E73" s="12" t="s">
        <v>126</v>
      </c>
      <c r="F73" s="18">
        <v>81</v>
      </c>
      <c r="G73" s="19">
        <v>97</v>
      </c>
      <c r="I73" s="12" t="s">
        <v>126</v>
      </c>
      <c r="J73" s="18">
        <v>75</v>
      </c>
      <c r="K73" s="19">
        <v>58</v>
      </c>
      <c r="M73" s="12" t="s">
        <v>126</v>
      </c>
      <c r="N73" s="18">
        <v>76</v>
      </c>
      <c r="O73" s="5">
        <v>81.5</v>
      </c>
      <c r="Q73" s="5">
        <f t="shared" ref="Q73:Q96" si="9">(B73+F73+J73+N73)/4</f>
        <v>78.25</v>
      </c>
      <c r="R73" s="5">
        <f t="shared" ref="R73:R96" si="10">(C73+G73+K73+O73)/4</f>
        <v>79</v>
      </c>
      <c r="S73">
        <f t="shared" si="8"/>
        <v>78.625</v>
      </c>
    </row>
    <row r="74" spans="1:19" x14ac:dyDescent="0.45">
      <c r="A74" s="12" t="s">
        <v>151</v>
      </c>
      <c r="B74" s="18">
        <v>95</v>
      </c>
      <c r="C74" s="19">
        <v>30.5</v>
      </c>
      <c r="E74" s="12" t="s">
        <v>151</v>
      </c>
      <c r="F74" s="18">
        <v>98</v>
      </c>
      <c r="G74" s="19">
        <v>24.5</v>
      </c>
      <c r="I74" s="12" t="s">
        <v>151</v>
      </c>
      <c r="J74" s="18">
        <v>100</v>
      </c>
      <c r="K74" s="19">
        <v>34.1</v>
      </c>
      <c r="M74" s="12" t="s">
        <v>151</v>
      </c>
      <c r="N74" s="18">
        <v>93</v>
      </c>
      <c r="O74" s="5">
        <v>57</v>
      </c>
      <c r="Q74" s="5">
        <f t="shared" si="9"/>
        <v>96.5</v>
      </c>
      <c r="R74" s="5">
        <f t="shared" si="10"/>
        <v>36.524999999999999</v>
      </c>
      <c r="S74">
        <f t="shared" si="8"/>
        <v>66.512500000000003</v>
      </c>
    </row>
    <row r="75" spans="1:19" x14ac:dyDescent="0.45">
      <c r="A75" s="12" t="s">
        <v>181</v>
      </c>
      <c r="E75" s="12" t="s">
        <v>181</v>
      </c>
      <c r="I75" s="12" t="s">
        <v>181</v>
      </c>
      <c r="M75" s="12" t="s">
        <v>181</v>
      </c>
      <c r="Q75" s="5">
        <f t="shared" si="9"/>
        <v>0</v>
      </c>
      <c r="R75" s="5">
        <f t="shared" si="10"/>
        <v>0</v>
      </c>
      <c r="S75">
        <f t="shared" si="8"/>
        <v>0</v>
      </c>
    </row>
    <row r="76" spans="1:19" x14ac:dyDescent="0.45">
      <c r="A76" s="12" t="s">
        <v>182</v>
      </c>
      <c r="E76" s="12" t="s">
        <v>182</v>
      </c>
      <c r="I76" s="12" t="s">
        <v>182</v>
      </c>
      <c r="M76" s="12" t="s">
        <v>182</v>
      </c>
      <c r="Q76" s="5">
        <f t="shared" si="9"/>
        <v>0</v>
      </c>
      <c r="R76" s="5">
        <f t="shared" si="10"/>
        <v>0</v>
      </c>
      <c r="S76">
        <f t="shared" si="8"/>
        <v>0</v>
      </c>
    </row>
    <row r="77" spans="1:19" x14ac:dyDescent="0.45">
      <c r="A77" s="15" t="s">
        <v>71</v>
      </c>
      <c r="B77" s="18">
        <v>88</v>
      </c>
      <c r="C77" s="19">
        <v>102.6</v>
      </c>
      <c r="E77" s="15" t="s">
        <v>71</v>
      </c>
      <c r="F77" s="18">
        <v>95</v>
      </c>
      <c r="G77" s="19">
        <v>85.7</v>
      </c>
      <c r="I77" s="15" t="s">
        <v>71</v>
      </c>
      <c r="J77" s="18">
        <v>79</v>
      </c>
      <c r="K77" s="19">
        <v>32</v>
      </c>
      <c r="M77" s="15" t="s">
        <v>71</v>
      </c>
      <c r="N77" s="18">
        <v>85</v>
      </c>
      <c r="O77" s="5">
        <v>89.5</v>
      </c>
      <c r="Q77" s="5">
        <f t="shared" si="9"/>
        <v>86.75</v>
      </c>
      <c r="R77" s="5">
        <f t="shared" si="10"/>
        <v>77.45</v>
      </c>
      <c r="S77">
        <f t="shared" si="8"/>
        <v>82.1</v>
      </c>
    </row>
    <row r="78" spans="1:19" x14ac:dyDescent="0.45">
      <c r="A78" s="15" t="s">
        <v>183</v>
      </c>
      <c r="E78" s="15" t="s">
        <v>183</v>
      </c>
      <c r="I78" s="15" t="s">
        <v>183</v>
      </c>
      <c r="M78" s="15" t="s">
        <v>183</v>
      </c>
      <c r="Q78" s="5">
        <f t="shared" si="9"/>
        <v>0</v>
      </c>
      <c r="R78" s="5">
        <f t="shared" si="10"/>
        <v>0</v>
      </c>
      <c r="S78">
        <f t="shared" si="8"/>
        <v>0</v>
      </c>
    </row>
    <row r="79" spans="1:19" x14ac:dyDescent="0.45">
      <c r="A79" s="15" t="s">
        <v>73</v>
      </c>
      <c r="B79" s="18">
        <v>97</v>
      </c>
      <c r="C79" s="19">
        <v>93</v>
      </c>
      <c r="E79" s="15" t="s">
        <v>73</v>
      </c>
      <c r="F79" s="18">
        <v>97</v>
      </c>
      <c r="G79" s="19">
        <v>65</v>
      </c>
      <c r="I79" s="15" t="s">
        <v>73</v>
      </c>
      <c r="J79" s="18">
        <v>78</v>
      </c>
      <c r="K79" s="19">
        <v>66</v>
      </c>
      <c r="M79" s="15" t="s">
        <v>73</v>
      </c>
      <c r="N79" s="18">
        <v>74</v>
      </c>
      <c r="O79" s="5">
        <v>70</v>
      </c>
      <c r="Q79" s="5">
        <f t="shared" si="9"/>
        <v>86.5</v>
      </c>
      <c r="R79" s="5">
        <f t="shared" si="10"/>
        <v>73.5</v>
      </c>
      <c r="S79">
        <f t="shared" si="8"/>
        <v>80</v>
      </c>
    </row>
    <row r="80" spans="1:19" x14ac:dyDescent="0.45">
      <c r="A80" s="12" t="s">
        <v>33</v>
      </c>
      <c r="B80" s="18">
        <v>88</v>
      </c>
      <c r="C80" s="19">
        <v>106.1</v>
      </c>
      <c r="E80" s="12" t="s">
        <v>33</v>
      </c>
      <c r="F80" s="18">
        <v>95</v>
      </c>
      <c r="G80" s="19">
        <v>93.7</v>
      </c>
      <c r="I80" s="12" t="s">
        <v>33</v>
      </c>
      <c r="J80" s="18">
        <v>79</v>
      </c>
      <c r="K80" s="19">
        <v>86.7</v>
      </c>
      <c r="M80" s="12" t="s">
        <v>33</v>
      </c>
      <c r="N80" s="18">
        <v>99</v>
      </c>
      <c r="O80" s="5">
        <v>104</v>
      </c>
      <c r="Q80" s="5">
        <f t="shared" si="9"/>
        <v>90.25</v>
      </c>
      <c r="R80" s="5">
        <f t="shared" si="10"/>
        <v>97.625</v>
      </c>
      <c r="S80">
        <f t="shared" si="8"/>
        <v>93.9375</v>
      </c>
    </row>
    <row r="81" spans="1:19" x14ac:dyDescent="0.45">
      <c r="A81" s="12" t="s">
        <v>150</v>
      </c>
      <c r="B81" s="18">
        <v>75</v>
      </c>
      <c r="C81" s="19">
        <v>51</v>
      </c>
      <c r="E81" s="12" t="s">
        <v>150</v>
      </c>
      <c r="F81" s="18">
        <v>91</v>
      </c>
      <c r="G81" s="19">
        <v>49.7</v>
      </c>
      <c r="I81" s="12" t="s">
        <v>150</v>
      </c>
      <c r="J81" s="18">
        <v>86</v>
      </c>
      <c r="K81" s="19">
        <v>0</v>
      </c>
      <c r="M81" s="12" t="s">
        <v>150</v>
      </c>
      <c r="N81" s="18">
        <v>95</v>
      </c>
      <c r="O81" s="5">
        <v>81.5</v>
      </c>
      <c r="Q81" s="5">
        <f t="shared" si="9"/>
        <v>86.75</v>
      </c>
      <c r="R81" s="5">
        <f t="shared" si="10"/>
        <v>45.55</v>
      </c>
      <c r="S81">
        <f t="shared" si="8"/>
        <v>66.150000000000006</v>
      </c>
    </row>
    <row r="82" spans="1:19" x14ac:dyDescent="0.45">
      <c r="A82" s="12" t="s">
        <v>89</v>
      </c>
      <c r="B82" s="18">
        <v>84</v>
      </c>
      <c r="C82" s="19">
        <v>98</v>
      </c>
      <c r="E82" s="12" t="s">
        <v>89</v>
      </c>
      <c r="F82" s="18">
        <v>86</v>
      </c>
      <c r="G82" s="19">
        <v>81.5</v>
      </c>
      <c r="I82" s="12" t="s">
        <v>89</v>
      </c>
      <c r="J82" s="18">
        <v>83</v>
      </c>
      <c r="K82" s="19">
        <v>50.5</v>
      </c>
      <c r="M82" s="12" t="s">
        <v>89</v>
      </c>
      <c r="N82" s="18">
        <v>77</v>
      </c>
      <c r="O82" s="5">
        <v>70.5</v>
      </c>
      <c r="Q82" s="5">
        <f t="shared" si="9"/>
        <v>82.5</v>
      </c>
      <c r="R82" s="5">
        <f t="shared" si="10"/>
        <v>75.125</v>
      </c>
      <c r="S82">
        <f t="shared" si="8"/>
        <v>78.8125</v>
      </c>
    </row>
    <row r="83" spans="1:19" x14ac:dyDescent="0.45">
      <c r="A83" s="12" t="s">
        <v>98</v>
      </c>
      <c r="B83" s="18">
        <v>75</v>
      </c>
      <c r="C83" s="19">
        <v>103.1</v>
      </c>
      <c r="E83" s="12" t="s">
        <v>98</v>
      </c>
      <c r="F83" s="18">
        <v>91</v>
      </c>
      <c r="G83" s="19">
        <v>35</v>
      </c>
      <c r="I83" s="12" t="s">
        <v>98</v>
      </c>
      <c r="J83" s="18">
        <v>81</v>
      </c>
      <c r="K83" s="19">
        <v>61.5</v>
      </c>
      <c r="M83" s="12" t="s">
        <v>98</v>
      </c>
      <c r="N83" s="18">
        <v>73</v>
      </c>
      <c r="O83" s="5">
        <v>68</v>
      </c>
      <c r="Q83" s="5">
        <f t="shared" si="9"/>
        <v>80</v>
      </c>
      <c r="R83" s="5">
        <f t="shared" si="10"/>
        <v>66.900000000000006</v>
      </c>
      <c r="S83">
        <f t="shared" si="8"/>
        <v>73.45</v>
      </c>
    </row>
    <row r="84" spans="1:19" x14ac:dyDescent="0.45">
      <c r="A84" s="12" t="s">
        <v>142</v>
      </c>
      <c r="B84" s="18">
        <v>75</v>
      </c>
      <c r="C84" s="19">
        <v>70</v>
      </c>
      <c r="E84" s="12" t="s">
        <v>142</v>
      </c>
      <c r="F84" s="18">
        <v>91</v>
      </c>
      <c r="G84" s="19">
        <v>70</v>
      </c>
      <c r="I84" s="12" t="s">
        <v>142</v>
      </c>
      <c r="J84" s="18">
        <v>79</v>
      </c>
      <c r="K84" s="19">
        <v>82</v>
      </c>
      <c r="M84" s="12" t="s">
        <v>142</v>
      </c>
      <c r="N84" s="18">
        <v>99</v>
      </c>
      <c r="O84" s="5">
        <v>76</v>
      </c>
      <c r="Q84" s="5">
        <f t="shared" si="9"/>
        <v>86</v>
      </c>
      <c r="R84" s="5">
        <f t="shared" si="10"/>
        <v>74.5</v>
      </c>
      <c r="S84">
        <f t="shared" si="8"/>
        <v>80.25</v>
      </c>
    </row>
    <row r="85" spans="1:19" x14ac:dyDescent="0.45">
      <c r="A85" s="12" t="s">
        <v>184</v>
      </c>
      <c r="E85" s="12" t="s">
        <v>184</v>
      </c>
      <c r="I85" s="12" t="s">
        <v>184</v>
      </c>
      <c r="M85" s="12" t="s">
        <v>184</v>
      </c>
      <c r="Q85" s="5">
        <f t="shared" si="9"/>
        <v>0</v>
      </c>
      <c r="R85" s="5">
        <f t="shared" si="10"/>
        <v>0</v>
      </c>
      <c r="S85">
        <f t="shared" si="8"/>
        <v>0</v>
      </c>
    </row>
    <row r="86" spans="1:19" x14ac:dyDescent="0.45">
      <c r="A86" s="12" t="s">
        <v>185</v>
      </c>
      <c r="E86" s="12" t="s">
        <v>185</v>
      </c>
      <c r="I86" s="12" t="s">
        <v>185</v>
      </c>
      <c r="M86" s="12" t="s">
        <v>185</v>
      </c>
      <c r="Q86" s="5">
        <f t="shared" si="9"/>
        <v>0</v>
      </c>
      <c r="R86" s="5">
        <f t="shared" si="10"/>
        <v>0</v>
      </c>
      <c r="S86">
        <f t="shared" si="8"/>
        <v>0</v>
      </c>
    </row>
    <row r="87" spans="1:19" x14ac:dyDescent="0.45">
      <c r="A87" s="12" t="s">
        <v>29</v>
      </c>
      <c r="B87" s="18">
        <v>97</v>
      </c>
      <c r="C87" s="19">
        <v>101.2</v>
      </c>
      <c r="E87" s="12" t="s">
        <v>29</v>
      </c>
      <c r="F87" s="18">
        <v>97</v>
      </c>
      <c r="G87" s="19">
        <v>96.2</v>
      </c>
      <c r="I87" s="12" t="s">
        <v>29</v>
      </c>
      <c r="J87" s="18">
        <v>78</v>
      </c>
      <c r="K87" s="19">
        <v>82.7</v>
      </c>
      <c r="M87" s="12" t="s">
        <v>29</v>
      </c>
      <c r="N87" s="18">
        <v>74</v>
      </c>
      <c r="O87" s="5">
        <v>82.7</v>
      </c>
      <c r="Q87" s="5">
        <f t="shared" si="9"/>
        <v>86.5</v>
      </c>
      <c r="R87" s="5">
        <f t="shared" si="10"/>
        <v>90.7</v>
      </c>
      <c r="S87">
        <f t="shared" si="8"/>
        <v>88.6</v>
      </c>
    </row>
    <row r="88" spans="1:19" x14ac:dyDescent="0.45">
      <c r="A88" s="12" t="s">
        <v>186</v>
      </c>
      <c r="E88" s="12" t="s">
        <v>186</v>
      </c>
      <c r="I88" s="12" t="s">
        <v>186</v>
      </c>
      <c r="M88" s="12" t="s">
        <v>186</v>
      </c>
      <c r="Q88" s="5">
        <f t="shared" si="9"/>
        <v>0</v>
      </c>
      <c r="R88" s="5">
        <f t="shared" si="10"/>
        <v>0</v>
      </c>
      <c r="S88">
        <f t="shared" si="8"/>
        <v>0</v>
      </c>
    </row>
    <row r="89" spans="1:19" x14ac:dyDescent="0.45">
      <c r="A89" s="12" t="s">
        <v>187</v>
      </c>
      <c r="E89" s="12" t="s">
        <v>187</v>
      </c>
      <c r="I89" s="12" t="s">
        <v>187</v>
      </c>
      <c r="M89" s="12" t="s">
        <v>187</v>
      </c>
      <c r="Q89" s="5">
        <f t="shared" si="9"/>
        <v>0</v>
      </c>
      <c r="R89" s="5">
        <f t="shared" si="10"/>
        <v>0</v>
      </c>
      <c r="S89">
        <f t="shared" si="8"/>
        <v>0</v>
      </c>
    </row>
    <row r="90" spans="1:19" x14ac:dyDescent="0.45">
      <c r="A90" s="12" t="s">
        <v>128</v>
      </c>
      <c r="B90" s="18">
        <v>80</v>
      </c>
      <c r="C90" s="19">
        <v>79</v>
      </c>
      <c r="E90" s="12" t="s">
        <v>128</v>
      </c>
      <c r="F90" s="18">
        <v>99</v>
      </c>
      <c r="G90" s="19">
        <v>30</v>
      </c>
      <c r="I90" s="12" t="s">
        <v>128</v>
      </c>
      <c r="J90" s="18">
        <v>97</v>
      </c>
      <c r="K90" s="19">
        <v>55</v>
      </c>
      <c r="M90" s="12" t="s">
        <v>128</v>
      </c>
      <c r="N90" s="18">
        <v>95</v>
      </c>
      <c r="O90" s="5">
        <v>41.5</v>
      </c>
      <c r="Q90" s="5">
        <f t="shared" si="9"/>
        <v>92.75</v>
      </c>
      <c r="R90" s="5">
        <f t="shared" si="10"/>
        <v>51.375</v>
      </c>
      <c r="S90">
        <f t="shared" si="8"/>
        <v>72.0625</v>
      </c>
    </row>
    <row r="91" spans="1:19" x14ac:dyDescent="0.45">
      <c r="A91" s="12" t="s">
        <v>57</v>
      </c>
      <c r="B91" s="18">
        <v>75</v>
      </c>
      <c r="C91" s="19">
        <v>92.4</v>
      </c>
      <c r="E91" s="12" t="s">
        <v>57</v>
      </c>
      <c r="F91" s="18">
        <v>91</v>
      </c>
      <c r="G91" s="19">
        <v>80.400000000000006</v>
      </c>
      <c r="I91" s="12" t="s">
        <v>57</v>
      </c>
      <c r="J91" s="18">
        <v>86</v>
      </c>
      <c r="K91" s="19">
        <v>71.599999999999994</v>
      </c>
      <c r="M91" s="12" t="s">
        <v>57</v>
      </c>
      <c r="N91" s="18">
        <v>95</v>
      </c>
      <c r="O91" s="5">
        <v>80.599999999999994</v>
      </c>
      <c r="Q91" s="5">
        <f t="shared" si="9"/>
        <v>86.75</v>
      </c>
      <c r="R91" s="5">
        <f t="shared" si="10"/>
        <v>81.25</v>
      </c>
      <c r="S91">
        <f t="shared" si="8"/>
        <v>84</v>
      </c>
    </row>
    <row r="92" spans="1:19" x14ac:dyDescent="0.45">
      <c r="A92" s="12" t="s">
        <v>63</v>
      </c>
      <c r="B92" s="18">
        <v>97</v>
      </c>
      <c r="C92" s="19">
        <v>100</v>
      </c>
      <c r="E92" s="12" t="s">
        <v>63</v>
      </c>
      <c r="F92" s="18">
        <v>97</v>
      </c>
      <c r="G92" s="19">
        <v>89.5</v>
      </c>
      <c r="I92" s="12" t="s">
        <v>63</v>
      </c>
      <c r="J92" s="18">
        <v>78</v>
      </c>
      <c r="K92" s="19">
        <v>21.5</v>
      </c>
      <c r="M92" s="12" t="s">
        <v>63</v>
      </c>
      <c r="N92" s="18">
        <v>74</v>
      </c>
      <c r="O92" s="5">
        <v>61</v>
      </c>
      <c r="Q92" s="5">
        <f t="shared" si="9"/>
        <v>86.5</v>
      </c>
      <c r="R92" s="5">
        <f t="shared" si="10"/>
        <v>68</v>
      </c>
      <c r="S92">
        <f t="shared" si="8"/>
        <v>77.25</v>
      </c>
    </row>
    <row r="93" spans="1:19" x14ac:dyDescent="0.45">
      <c r="A93" s="12" t="s">
        <v>106</v>
      </c>
      <c r="B93" s="18">
        <v>84</v>
      </c>
      <c r="C93" s="19">
        <v>90</v>
      </c>
      <c r="E93" s="12" t="s">
        <v>106</v>
      </c>
      <c r="F93" s="18">
        <v>86</v>
      </c>
      <c r="G93" s="19">
        <v>92</v>
      </c>
      <c r="I93" s="12" t="s">
        <v>106</v>
      </c>
      <c r="J93" s="18">
        <v>83</v>
      </c>
      <c r="K93" s="19">
        <v>80</v>
      </c>
      <c r="M93" s="12" t="s">
        <v>106</v>
      </c>
      <c r="N93" s="18">
        <v>77</v>
      </c>
      <c r="O93" s="5">
        <v>101.5</v>
      </c>
      <c r="Q93" s="5">
        <f t="shared" si="9"/>
        <v>82.5</v>
      </c>
      <c r="R93" s="5">
        <f t="shared" si="10"/>
        <v>90.875</v>
      </c>
      <c r="S93">
        <f t="shared" si="8"/>
        <v>86.6875</v>
      </c>
    </row>
    <row r="94" spans="1:19" x14ac:dyDescent="0.45">
      <c r="A94" s="12" t="s">
        <v>46</v>
      </c>
      <c r="B94" s="18">
        <v>87</v>
      </c>
      <c r="C94" s="19">
        <v>92</v>
      </c>
      <c r="E94" s="12" t="s">
        <v>46</v>
      </c>
      <c r="I94" s="12" t="s">
        <v>46</v>
      </c>
      <c r="M94" s="12" t="s">
        <v>46</v>
      </c>
      <c r="Q94" s="5">
        <f t="shared" si="9"/>
        <v>21.75</v>
      </c>
      <c r="R94" s="5">
        <f t="shared" si="10"/>
        <v>23</v>
      </c>
      <c r="S94">
        <f t="shared" si="8"/>
        <v>22.375</v>
      </c>
    </row>
    <row r="95" spans="1:19" x14ac:dyDescent="0.45">
      <c r="A95" s="12" t="s">
        <v>160</v>
      </c>
      <c r="E95" s="12" t="s">
        <v>160</v>
      </c>
      <c r="I95" s="12" t="s">
        <v>160</v>
      </c>
      <c r="M95" s="12" t="s">
        <v>160</v>
      </c>
      <c r="Q95" s="5">
        <f t="shared" si="9"/>
        <v>0</v>
      </c>
      <c r="R95" s="5">
        <f t="shared" si="10"/>
        <v>0</v>
      </c>
      <c r="S95">
        <f t="shared" si="8"/>
        <v>0</v>
      </c>
    </row>
    <row r="96" spans="1:19" x14ac:dyDescent="0.45">
      <c r="A96" s="12" t="s">
        <v>188</v>
      </c>
      <c r="E96" s="12" t="s">
        <v>188</v>
      </c>
      <c r="I96" s="12" t="s">
        <v>188</v>
      </c>
      <c r="M96" s="12" t="s">
        <v>188</v>
      </c>
      <c r="Q96" s="5">
        <f t="shared" si="9"/>
        <v>0</v>
      </c>
      <c r="R96" s="5">
        <f t="shared" si="10"/>
        <v>0</v>
      </c>
      <c r="S96">
        <f t="shared" si="8"/>
        <v>0</v>
      </c>
    </row>
    <row r="97" spans="1:19" x14ac:dyDescent="0.45">
      <c r="A97" s="12" t="s">
        <v>69</v>
      </c>
      <c r="B97" s="18">
        <v>100</v>
      </c>
      <c r="C97" s="19">
        <v>91.6</v>
      </c>
      <c r="E97" s="12" t="s">
        <v>69</v>
      </c>
      <c r="F97" s="18">
        <v>96</v>
      </c>
      <c r="G97" s="19">
        <v>77</v>
      </c>
      <c r="I97" s="12" t="s">
        <v>69</v>
      </c>
      <c r="J97" s="18">
        <v>100</v>
      </c>
      <c r="K97" s="19">
        <v>66.5</v>
      </c>
      <c r="M97" s="12" t="s">
        <v>69</v>
      </c>
      <c r="Q97" s="5">
        <f>(B97+F97+J97+N97)/3</f>
        <v>98.666666666666671</v>
      </c>
      <c r="R97" s="5">
        <f>(C97+G97+K97+O97)/3</f>
        <v>78.36666666666666</v>
      </c>
      <c r="S97">
        <f t="shared" si="8"/>
        <v>88.516666666666666</v>
      </c>
    </row>
    <row r="98" spans="1:19" x14ac:dyDescent="0.45">
      <c r="A98" s="12" t="s">
        <v>127</v>
      </c>
      <c r="B98" s="18">
        <v>80</v>
      </c>
      <c r="C98" s="19">
        <v>80.5</v>
      </c>
      <c r="E98" s="12" t="s">
        <v>127</v>
      </c>
      <c r="F98" s="18">
        <v>99</v>
      </c>
      <c r="G98" s="19">
        <v>34</v>
      </c>
      <c r="I98" s="12" t="s">
        <v>127</v>
      </c>
      <c r="J98" s="18">
        <v>97</v>
      </c>
      <c r="K98" s="19">
        <v>7</v>
      </c>
      <c r="M98" s="12" t="s">
        <v>127</v>
      </c>
      <c r="N98" s="18">
        <v>92</v>
      </c>
      <c r="O98" s="5">
        <v>46</v>
      </c>
      <c r="Q98" s="5">
        <f t="shared" ref="Q98:R103" si="11">(B98+F98+J98+N98)/4</f>
        <v>92</v>
      </c>
      <c r="R98" s="5">
        <f t="shared" si="11"/>
        <v>41.875</v>
      </c>
      <c r="S98">
        <f t="shared" si="8"/>
        <v>66.9375</v>
      </c>
    </row>
    <row r="99" spans="1:19" x14ac:dyDescent="0.45">
      <c r="A99" s="12" t="s">
        <v>44</v>
      </c>
      <c r="B99" s="18">
        <v>95</v>
      </c>
      <c r="C99" s="19">
        <v>88.5</v>
      </c>
      <c r="E99" s="12" t="s">
        <v>44</v>
      </c>
      <c r="F99" s="18">
        <v>98</v>
      </c>
      <c r="G99" s="19">
        <v>87</v>
      </c>
      <c r="I99" s="12" t="s">
        <v>44</v>
      </c>
      <c r="J99" s="18">
        <v>99</v>
      </c>
      <c r="K99" s="19">
        <v>85.1</v>
      </c>
      <c r="M99" s="12" t="s">
        <v>44</v>
      </c>
      <c r="N99" s="18">
        <v>98</v>
      </c>
      <c r="O99" s="5">
        <v>81</v>
      </c>
      <c r="Q99" s="5">
        <f t="shared" si="11"/>
        <v>97.5</v>
      </c>
      <c r="R99" s="5">
        <f t="shared" si="11"/>
        <v>85.4</v>
      </c>
      <c r="S99">
        <f t="shared" si="8"/>
        <v>91.45</v>
      </c>
    </row>
    <row r="100" spans="1:19" x14ac:dyDescent="0.45">
      <c r="A100" s="12" t="s">
        <v>32</v>
      </c>
      <c r="B100" s="18">
        <v>100</v>
      </c>
      <c r="C100" s="19">
        <v>95.6</v>
      </c>
      <c r="E100" s="12" t="s">
        <v>32</v>
      </c>
      <c r="F100" s="18">
        <v>96</v>
      </c>
      <c r="G100" s="19">
        <v>94.1</v>
      </c>
      <c r="I100" s="12" t="s">
        <v>32</v>
      </c>
      <c r="J100" s="18">
        <v>100</v>
      </c>
      <c r="K100" s="19">
        <v>75.7</v>
      </c>
      <c r="M100" s="12" t="s">
        <v>32</v>
      </c>
      <c r="N100" s="18">
        <v>100</v>
      </c>
      <c r="O100" s="5">
        <v>94</v>
      </c>
      <c r="Q100" s="5">
        <f t="shared" si="11"/>
        <v>99</v>
      </c>
      <c r="R100" s="5">
        <f t="shared" si="11"/>
        <v>89.85</v>
      </c>
      <c r="S100">
        <f t="shared" si="8"/>
        <v>94.424999999999997</v>
      </c>
    </row>
    <row r="101" spans="1:19" x14ac:dyDescent="0.45">
      <c r="A101" s="12" t="s">
        <v>189</v>
      </c>
      <c r="E101" s="12" t="s">
        <v>189</v>
      </c>
      <c r="I101" s="12" t="s">
        <v>189</v>
      </c>
      <c r="M101" s="12" t="s">
        <v>189</v>
      </c>
      <c r="Q101" s="5">
        <f t="shared" si="11"/>
        <v>0</v>
      </c>
      <c r="R101" s="5">
        <f t="shared" si="11"/>
        <v>0</v>
      </c>
      <c r="S101">
        <f t="shared" si="8"/>
        <v>0</v>
      </c>
    </row>
    <row r="102" spans="1:19" x14ac:dyDescent="0.45">
      <c r="A102" s="12" t="s">
        <v>157</v>
      </c>
      <c r="E102" s="12" t="s">
        <v>157</v>
      </c>
      <c r="I102" s="12" t="s">
        <v>157</v>
      </c>
      <c r="M102" s="12" t="s">
        <v>157</v>
      </c>
      <c r="Q102" s="5">
        <f t="shared" si="11"/>
        <v>0</v>
      </c>
      <c r="R102" s="5">
        <f t="shared" si="11"/>
        <v>0</v>
      </c>
      <c r="S102">
        <f t="shared" si="8"/>
        <v>0</v>
      </c>
    </row>
    <row r="103" spans="1:19" x14ac:dyDescent="0.45">
      <c r="A103" s="12" t="s">
        <v>190</v>
      </c>
      <c r="E103" s="12" t="s">
        <v>190</v>
      </c>
      <c r="I103" s="12" t="s">
        <v>190</v>
      </c>
      <c r="M103" s="12" t="s">
        <v>190</v>
      </c>
      <c r="Q103" s="5">
        <f t="shared" si="11"/>
        <v>0</v>
      </c>
      <c r="R103" s="5">
        <f t="shared" si="11"/>
        <v>0</v>
      </c>
      <c r="S103">
        <f t="shared" si="8"/>
        <v>0</v>
      </c>
    </row>
    <row r="104" spans="1:19" x14ac:dyDescent="0.45">
      <c r="A104" s="12" t="s">
        <v>130</v>
      </c>
      <c r="B104" s="18">
        <v>90</v>
      </c>
      <c r="C104" s="19">
        <v>67.400000000000006</v>
      </c>
      <c r="E104" s="12" t="s">
        <v>130</v>
      </c>
      <c r="F104" s="18">
        <v>87</v>
      </c>
      <c r="G104" s="19">
        <v>63.9</v>
      </c>
      <c r="I104" s="12" t="s">
        <v>130</v>
      </c>
      <c r="J104" s="18">
        <v>89</v>
      </c>
      <c r="K104" s="19">
        <v>56.9</v>
      </c>
      <c r="M104" s="12" t="s">
        <v>130</v>
      </c>
      <c r="Q104" s="5">
        <f>(B104+F104+J104+N104)/3</f>
        <v>88.666666666666671</v>
      </c>
      <c r="R104" s="5">
        <f>(C104+G104+K104+O104)/3</f>
        <v>62.733333333333341</v>
      </c>
      <c r="S104">
        <f t="shared" si="8"/>
        <v>75.7</v>
      </c>
    </row>
    <row r="105" spans="1:19" x14ac:dyDescent="0.45">
      <c r="A105" s="12" t="s">
        <v>140</v>
      </c>
      <c r="B105" s="18">
        <v>84</v>
      </c>
      <c r="C105" s="19">
        <v>63.5</v>
      </c>
      <c r="E105" s="12" t="s">
        <v>140</v>
      </c>
      <c r="F105" s="18">
        <v>86</v>
      </c>
      <c r="G105" s="19">
        <v>92.5</v>
      </c>
      <c r="I105" s="12" t="s">
        <v>140</v>
      </c>
      <c r="J105" s="18">
        <v>75</v>
      </c>
      <c r="K105" s="19">
        <v>84.7</v>
      </c>
      <c r="M105" s="12" t="s">
        <v>140</v>
      </c>
      <c r="N105" s="18">
        <v>92</v>
      </c>
      <c r="O105" s="5">
        <v>84.7</v>
      </c>
      <c r="Q105" s="5">
        <f t="shared" ref="Q105:Q126" si="12">(B105+F105+J105+N105)/4</f>
        <v>84.25</v>
      </c>
      <c r="R105" s="5">
        <f t="shared" ref="R105:R126" si="13">(C105+G105+K105+O105)/4</f>
        <v>81.349999999999994</v>
      </c>
      <c r="S105">
        <f t="shared" si="8"/>
        <v>82.8</v>
      </c>
    </row>
    <row r="106" spans="1:19" x14ac:dyDescent="0.45">
      <c r="A106" s="12" t="s">
        <v>39</v>
      </c>
      <c r="B106" s="18">
        <v>90</v>
      </c>
      <c r="C106" s="19">
        <v>99.5</v>
      </c>
      <c r="E106" s="12" t="s">
        <v>39</v>
      </c>
      <c r="F106" s="18">
        <v>87</v>
      </c>
      <c r="G106" s="19">
        <v>94.1</v>
      </c>
      <c r="I106" s="12" t="s">
        <v>39</v>
      </c>
      <c r="J106" s="18">
        <v>89</v>
      </c>
      <c r="K106" s="19">
        <v>93.7</v>
      </c>
      <c r="M106" s="12" t="s">
        <v>39</v>
      </c>
      <c r="N106" s="18">
        <v>85</v>
      </c>
      <c r="O106" s="5">
        <v>103.2</v>
      </c>
      <c r="Q106" s="5">
        <f t="shared" si="12"/>
        <v>87.75</v>
      </c>
      <c r="R106" s="5">
        <f t="shared" si="13"/>
        <v>97.625</v>
      </c>
      <c r="S106">
        <f t="shared" si="8"/>
        <v>92.6875</v>
      </c>
    </row>
    <row r="107" spans="1:19" x14ac:dyDescent="0.45">
      <c r="A107" s="12" t="s">
        <v>50</v>
      </c>
      <c r="B107" s="18">
        <v>80</v>
      </c>
      <c r="C107" s="19">
        <v>96.1</v>
      </c>
      <c r="E107" s="12" t="s">
        <v>50</v>
      </c>
      <c r="F107" s="18">
        <v>99</v>
      </c>
      <c r="G107" s="19">
        <v>83.1</v>
      </c>
      <c r="I107" s="12" t="s">
        <v>50</v>
      </c>
      <c r="J107" s="18">
        <v>97</v>
      </c>
      <c r="K107" s="19">
        <v>69.900000000000006</v>
      </c>
      <c r="M107" s="12" t="s">
        <v>50</v>
      </c>
      <c r="N107" s="18">
        <v>92</v>
      </c>
      <c r="O107" s="5">
        <v>75.8</v>
      </c>
      <c r="Q107" s="5">
        <f t="shared" si="12"/>
        <v>92</v>
      </c>
      <c r="R107" s="5">
        <f t="shared" si="13"/>
        <v>81.224999999999994</v>
      </c>
      <c r="S107">
        <f t="shared" si="8"/>
        <v>86.612499999999997</v>
      </c>
    </row>
    <row r="108" spans="1:19" x14ac:dyDescent="0.45">
      <c r="A108" s="12" t="s">
        <v>146</v>
      </c>
      <c r="B108" s="18">
        <v>87</v>
      </c>
      <c r="C108" s="19">
        <v>55</v>
      </c>
      <c r="E108" s="12" t="s">
        <v>146</v>
      </c>
      <c r="F108" s="18">
        <v>88</v>
      </c>
      <c r="G108" s="19">
        <v>82</v>
      </c>
      <c r="I108" s="12" t="s">
        <v>146</v>
      </c>
      <c r="J108" s="18">
        <v>88</v>
      </c>
      <c r="K108" s="19">
        <v>62</v>
      </c>
      <c r="M108" s="12" t="s">
        <v>146</v>
      </c>
      <c r="N108" s="18">
        <v>100</v>
      </c>
      <c r="O108" s="5">
        <v>63.2</v>
      </c>
      <c r="Q108" s="5">
        <f t="shared" si="12"/>
        <v>90.75</v>
      </c>
      <c r="R108" s="5">
        <f t="shared" si="13"/>
        <v>65.55</v>
      </c>
      <c r="S108">
        <f t="shared" si="8"/>
        <v>78.150000000000006</v>
      </c>
    </row>
    <row r="109" spans="1:19" x14ac:dyDescent="0.45">
      <c r="A109" s="12" t="s">
        <v>93</v>
      </c>
      <c r="B109" s="18">
        <v>81</v>
      </c>
      <c r="C109" s="19">
        <v>100</v>
      </c>
      <c r="E109" s="12" t="s">
        <v>93</v>
      </c>
      <c r="F109" s="18">
        <v>81</v>
      </c>
      <c r="G109" s="19">
        <v>82.5</v>
      </c>
      <c r="I109" s="12" t="s">
        <v>93</v>
      </c>
      <c r="J109" s="18">
        <v>81</v>
      </c>
      <c r="K109" s="19">
        <v>93.5</v>
      </c>
      <c r="M109" s="12" t="s">
        <v>93</v>
      </c>
      <c r="N109" s="18">
        <v>76</v>
      </c>
      <c r="O109" s="5">
        <v>81.5</v>
      </c>
      <c r="Q109" s="5">
        <f t="shared" si="12"/>
        <v>79.75</v>
      </c>
      <c r="R109" s="5">
        <f t="shared" si="13"/>
        <v>89.375</v>
      </c>
      <c r="S109">
        <f t="shared" si="8"/>
        <v>84.5625</v>
      </c>
    </row>
    <row r="110" spans="1:19" x14ac:dyDescent="0.45">
      <c r="A110" s="16" t="s">
        <v>191</v>
      </c>
      <c r="E110" s="16" t="s">
        <v>191</v>
      </c>
      <c r="I110" s="16" t="s">
        <v>191</v>
      </c>
      <c r="M110" s="16" t="s">
        <v>191</v>
      </c>
      <c r="Q110" s="5">
        <f t="shared" si="12"/>
        <v>0</v>
      </c>
      <c r="R110" s="5">
        <f t="shared" si="13"/>
        <v>0</v>
      </c>
      <c r="S110">
        <f t="shared" si="8"/>
        <v>0</v>
      </c>
    </row>
    <row r="111" spans="1:19" x14ac:dyDescent="0.45">
      <c r="A111" s="12" t="s">
        <v>43</v>
      </c>
      <c r="B111" s="18">
        <v>84</v>
      </c>
      <c r="C111" s="19">
        <v>99.7</v>
      </c>
      <c r="E111" s="12" t="s">
        <v>43</v>
      </c>
      <c r="F111" s="18">
        <v>86</v>
      </c>
      <c r="G111" s="19">
        <v>93.5</v>
      </c>
      <c r="I111" s="12" t="s">
        <v>43</v>
      </c>
      <c r="J111" s="18">
        <v>83</v>
      </c>
      <c r="K111" s="19">
        <v>87.4</v>
      </c>
      <c r="M111" s="12" t="s">
        <v>43</v>
      </c>
      <c r="N111" s="18">
        <v>77</v>
      </c>
      <c r="O111" s="5">
        <v>94.2</v>
      </c>
      <c r="Q111" s="5">
        <f t="shared" si="12"/>
        <v>82.5</v>
      </c>
      <c r="R111" s="5">
        <f t="shared" si="13"/>
        <v>93.7</v>
      </c>
      <c r="S111">
        <f t="shared" si="8"/>
        <v>88.1</v>
      </c>
    </row>
    <row r="112" spans="1:19" x14ac:dyDescent="0.45">
      <c r="A112" s="12" t="s">
        <v>88</v>
      </c>
      <c r="B112" s="18">
        <v>90</v>
      </c>
      <c r="C112" s="19">
        <v>93.7</v>
      </c>
      <c r="E112" s="12" t="s">
        <v>88</v>
      </c>
      <c r="F112" s="18">
        <v>88</v>
      </c>
      <c r="G112" s="19">
        <v>86.4</v>
      </c>
      <c r="I112" s="12" t="s">
        <v>88</v>
      </c>
      <c r="J112" s="18">
        <v>88</v>
      </c>
      <c r="K112" s="19">
        <v>79.5</v>
      </c>
      <c r="M112" s="12" t="s">
        <v>88</v>
      </c>
      <c r="N112" s="18">
        <v>93</v>
      </c>
      <c r="O112" s="5">
        <v>86.1</v>
      </c>
      <c r="Q112" s="5">
        <f t="shared" si="12"/>
        <v>89.75</v>
      </c>
      <c r="R112" s="5">
        <f t="shared" si="13"/>
        <v>86.425000000000011</v>
      </c>
      <c r="S112">
        <f t="shared" si="8"/>
        <v>88.087500000000006</v>
      </c>
    </row>
    <row r="113" spans="1:19" x14ac:dyDescent="0.45">
      <c r="A113" s="12" t="s">
        <v>192</v>
      </c>
      <c r="E113" s="12" t="s">
        <v>192</v>
      </c>
      <c r="I113" s="12" t="s">
        <v>192</v>
      </c>
      <c r="M113" s="12" t="s">
        <v>192</v>
      </c>
      <c r="Q113" s="5">
        <f t="shared" si="12"/>
        <v>0</v>
      </c>
      <c r="R113" s="5">
        <f t="shared" si="13"/>
        <v>0</v>
      </c>
      <c r="S113">
        <f t="shared" si="8"/>
        <v>0</v>
      </c>
    </row>
    <row r="114" spans="1:19" x14ac:dyDescent="0.45">
      <c r="A114" s="12" t="s">
        <v>193</v>
      </c>
      <c r="E114" s="12" t="s">
        <v>193</v>
      </c>
      <c r="I114" s="12" t="s">
        <v>193</v>
      </c>
      <c r="M114" s="12" t="s">
        <v>193</v>
      </c>
      <c r="Q114" s="5">
        <f t="shared" si="12"/>
        <v>0</v>
      </c>
      <c r="R114" s="5">
        <f t="shared" si="13"/>
        <v>0</v>
      </c>
      <c r="S114">
        <f t="shared" si="8"/>
        <v>0</v>
      </c>
    </row>
    <row r="115" spans="1:19" x14ac:dyDescent="0.45">
      <c r="A115" s="12" t="s">
        <v>74</v>
      </c>
      <c r="B115" s="18">
        <v>90</v>
      </c>
      <c r="C115" s="19">
        <v>99.5</v>
      </c>
      <c r="E115" s="12" t="s">
        <v>74</v>
      </c>
      <c r="F115" s="18">
        <v>87</v>
      </c>
      <c r="G115" s="19">
        <v>95</v>
      </c>
      <c r="I115" s="12" t="s">
        <v>74</v>
      </c>
      <c r="J115" s="18">
        <v>89</v>
      </c>
      <c r="K115" s="19">
        <v>105</v>
      </c>
      <c r="M115" s="12" t="s">
        <v>74</v>
      </c>
      <c r="N115" s="18">
        <v>98</v>
      </c>
      <c r="O115" s="5">
        <v>38.5</v>
      </c>
      <c r="Q115" s="5">
        <f t="shared" si="12"/>
        <v>91</v>
      </c>
      <c r="R115" s="5">
        <f t="shared" si="13"/>
        <v>84.5</v>
      </c>
      <c r="S115">
        <f t="shared" si="8"/>
        <v>87.75</v>
      </c>
    </row>
    <row r="116" spans="1:19" x14ac:dyDescent="0.45">
      <c r="A116" s="12" t="s">
        <v>81</v>
      </c>
      <c r="B116" s="18">
        <v>95</v>
      </c>
      <c r="C116" s="19">
        <v>92.5</v>
      </c>
      <c r="E116" s="12" t="s">
        <v>81</v>
      </c>
      <c r="F116" s="18">
        <v>98</v>
      </c>
      <c r="G116" s="19">
        <v>93</v>
      </c>
      <c r="I116" s="12" t="s">
        <v>81</v>
      </c>
      <c r="J116" s="18">
        <v>99</v>
      </c>
      <c r="K116" s="19">
        <v>59.5</v>
      </c>
      <c r="M116" s="12" t="s">
        <v>81</v>
      </c>
      <c r="N116" s="18">
        <v>98</v>
      </c>
      <c r="O116" s="5">
        <v>54.5</v>
      </c>
      <c r="Q116" s="5">
        <f t="shared" si="12"/>
        <v>97.5</v>
      </c>
      <c r="R116" s="5">
        <f t="shared" si="13"/>
        <v>74.875</v>
      </c>
      <c r="S116">
        <f t="shared" si="8"/>
        <v>86.1875</v>
      </c>
    </row>
    <row r="117" spans="1:19" x14ac:dyDescent="0.45">
      <c r="A117" s="12" t="s">
        <v>108</v>
      </c>
      <c r="B117" s="18">
        <v>87</v>
      </c>
      <c r="C117" s="19">
        <v>85.1</v>
      </c>
      <c r="E117" s="12" t="s">
        <v>108</v>
      </c>
      <c r="F117" s="18">
        <v>88</v>
      </c>
      <c r="G117" s="19">
        <v>74</v>
      </c>
      <c r="I117" s="12" t="s">
        <v>108</v>
      </c>
      <c r="J117" s="18">
        <v>88</v>
      </c>
      <c r="K117" s="19">
        <v>46</v>
      </c>
      <c r="M117" s="12" t="s">
        <v>108</v>
      </c>
      <c r="N117" s="18">
        <v>93</v>
      </c>
      <c r="O117" s="5">
        <v>41.5</v>
      </c>
      <c r="Q117" s="5">
        <f t="shared" si="12"/>
        <v>89</v>
      </c>
      <c r="R117" s="5">
        <f t="shared" si="13"/>
        <v>61.65</v>
      </c>
      <c r="S117">
        <f t="shared" si="8"/>
        <v>75.325000000000003</v>
      </c>
    </row>
    <row r="118" spans="1:19" x14ac:dyDescent="0.45">
      <c r="A118" s="12" t="s">
        <v>45</v>
      </c>
      <c r="B118" s="18">
        <v>81</v>
      </c>
      <c r="C118" s="19">
        <v>100.7</v>
      </c>
      <c r="E118" s="12" t="s">
        <v>45</v>
      </c>
      <c r="F118" s="18">
        <v>81</v>
      </c>
      <c r="G118" s="19">
        <v>93.1</v>
      </c>
      <c r="I118" s="12" t="s">
        <v>45</v>
      </c>
      <c r="J118" s="18">
        <v>81</v>
      </c>
      <c r="K118" s="19">
        <v>85.5</v>
      </c>
      <c r="M118" s="12" t="s">
        <v>45</v>
      </c>
      <c r="N118" s="18">
        <v>76</v>
      </c>
      <c r="O118" s="5">
        <v>90.1</v>
      </c>
      <c r="Q118" s="5">
        <f t="shared" si="12"/>
        <v>79.75</v>
      </c>
      <c r="R118" s="5">
        <f t="shared" si="13"/>
        <v>92.35</v>
      </c>
      <c r="S118">
        <f t="shared" si="8"/>
        <v>86.05</v>
      </c>
    </row>
    <row r="119" spans="1:19" x14ac:dyDescent="0.45">
      <c r="A119" s="12" t="s">
        <v>194</v>
      </c>
      <c r="E119" s="12" t="s">
        <v>194</v>
      </c>
      <c r="I119" s="12" t="s">
        <v>194</v>
      </c>
      <c r="M119" s="12" t="s">
        <v>194</v>
      </c>
      <c r="Q119" s="5">
        <f t="shared" si="12"/>
        <v>0</v>
      </c>
      <c r="R119" s="5">
        <f t="shared" si="13"/>
        <v>0</v>
      </c>
      <c r="S119">
        <f t="shared" si="8"/>
        <v>0</v>
      </c>
    </row>
    <row r="120" spans="1:19" x14ac:dyDescent="0.45">
      <c r="A120" s="23" t="s">
        <v>84</v>
      </c>
      <c r="B120" s="18">
        <v>84</v>
      </c>
      <c r="C120" s="19">
        <v>102</v>
      </c>
      <c r="E120" s="23" t="s">
        <v>84</v>
      </c>
      <c r="F120" s="18">
        <v>86</v>
      </c>
      <c r="G120" s="19">
        <v>102</v>
      </c>
      <c r="I120" s="23" t="s">
        <v>84</v>
      </c>
      <c r="J120" s="18">
        <v>83</v>
      </c>
      <c r="K120" s="19">
        <v>96</v>
      </c>
      <c r="M120" s="23" t="s">
        <v>84</v>
      </c>
      <c r="N120" s="18">
        <v>77</v>
      </c>
      <c r="O120" s="5">
        <v>100</v>
      </c>
      <c r="Q120" s="5">
        <f t="shared" si="12"/>
        <v>82.5</v>
      </c>
      <c r="R120" s="5">
        <f t="shared" si="13"/>
        <v>100</v>
      </c>
      <c r="S120">
        <f t="shared" si="8"/>
        <v>91.25</v>
      </c>
    </row>
    <row r="121" spans="1:19" x14ac:dyDescent="0.45">
      <c r="A121" s="12" t="s">
        <v>97</v>
      </c>
      <c r="B121" s="18">
        <v>81</v>
      </c>
      <c r="C121" s="19">
        <v>97.5</v>
      </c>
      <c r="E121" s="12" t="s">
        <v>97</v>
      </c>
      <c r="F121" s="18">
        <v>81</v>
      </c>
      <c r="G121" s="19">
        <v>111</v>
      </c>
      <c r="I121" s="12" t="s">
        <v>97</v>
      </c>
      <c r="J121" s="18">
        <v>75</v>
      </c>
      <c r="K121" s="19">
        <v>111</v>
      </c>
      <c r="M121" s="12" t="s">
        <v>97</v>
      </c>
      <c r="N121" s="18">
        <v>95</v>
      </c>
      <c r="O121" s="5">
        <v>102</v>
      </c>
      <c r="Q121" s="5">
        <f t="shared" si="12"/>
        <v>83</v>
      </c>
      <c r="R121" s="5">
        <f t="shared" si="13"/>
        <v>105.375</v>
      </c>
      <c r="S121">
        <f t="shared" si="8"/>
        <v>94.1875</v>
      </c>
    </row>
    <row r="122" spans="1:19" x14ac:dyDescent="0.45">
      <c r="A122" s="12" t="s">
        <v>195</v>
      </c>
      <c r="E122" s="12" t="s">
        <v>195</v>
      </c>
      <c r="I122" s="12" t="s">
        <v>195</v>
      </c>
      <c r="M122" s="12" t="s">
        <v>195</v>
      </c>
      <c r="Q122" s="5">
        <f t="shared" si="12"/>
        <v>0</v>
      </c>
      <c r="R122" s="5">
        <f t="shared" si="13"/>
        <v>0</v>
      </c>
      <c r="S122">
        <f t="shared" si="8"/>
        <v>0</v>
      </c>
    </row>
    <row r="123" spans="1:19" x14ac:dyDescent="0.45">
      <c r="A123" s="12" t="s">
        <v>110</v>
      </c>
      <c r="B123" s="18">
        <v>87</v>
      </c>
      <c r="C123" s="19">
        <v>85</v>
      </c>
      <c r="E123" s="12" t="s">
        <v>110</v>
      </c>
      <c r="F123" s="18">
        <v>88</v>
      </c>
      <c r="G123" s="19">
        <v>97</v>
      </c>
      <c r="I123" s="12" t="s">
        <v>110</v>
      </c>
      <c r="J123" s="18">
        <v>88</v>
      </c>
      <c r="K123" s="19">
        <v>81</v>
      </c>
      <c r="M123" s="12" t="s">
        <v>110</v>
      </c>
      <c r="N123" s="18">
        <v>76</v>
      </c>
      <c r="O123" s="5">
        <v>101</v>
      </c>
      <c r="Q123" s="5">
        <f t="shared" si="12"/>
        <v>84.75</v>
      </c>
      <c r="R123" s="5">
        <f t="shared" si="13"/>
        <v>91</v>
      </c>
      <c r="S123">
        <f t="shared" si="8"/>
        <v>87.875</v>
      </c>
    </row>
    <row r="124" spans="1:19" x14ac:dyDescent="0.45">
      <c r="A124" s="24" t="s">
        <v>95</v>
      </c>
      <c r="B124" s="18">
        <v>80</v>
      </c>
      <c r="C124" s="19">
        <v>100</v>
      </c>
      <c r="E124" s="24" t="s">
        <v>95</v>
      </c>
      <c r="F124" s="18">
        <v>99</v>
      </c>
      <c r="G124" s="19">
        <v>99</v>
      </c>
      <c r="I124" s="24" t="s">
        <v>95</v>
      </c>
      <c r="J124" s="18">
        <v>75</v>
      </c>
      <c r="K124" s="19">
        <v>94</v>
      </c>
      <c r="M124" s="24" t="s">
        <v>95</v>
      </c>
      <c r="N124" s="18">
        <v>92</v>
      </c>
      <c r="O124" s="5">
        <v>95</v>
      </c>
      <c r="Q124" s="5">
        <f t="shared" si="12"/>
        <v>86.5</v>
      </c>
      <c r="R124" s="5">
        <f t="shared" si="13"/>
        <v>97</v>
      </c>
      <c r="S124">
        <f t="shared" si="8"/>
        <v>91.75</v>
      </c>
    </row>
    <row r="125" spans="1:19" x14ac:dyDescent="0.45">
      <c r="A125" s="12" t="s">
        <v>122</v>
      </c>
      <c r="B125" s="18">
        <v>84</v>
      </c>
      <c r="C125" s="19">
        <v>80</v>
      </c>
      <c r="E125" s="12" t="s">
        <v>122</v>
      </c>
      <c r="F125" s="18">
        <v>86</v>
      </c>
      <c r="G125" s="19">
        <v>60</v>
      </c>
      <c r="I125" s="12" t="s">
        <v>122</v>
      </c>
      <c r="J125" s="18">
        <v>75</v>
      </c>
      <c r="K125" s="19">
        <v>90</v>
      </c>
      <c r="M125" s="12" t="s">
        <v>122</v>
      </c>
      <c r="N125" s="18">
        <v>74</v>
      </c>
      <c r="O125" s="5">
        <v>100</v>
      </c>
      <c r="Q125" s="5">
        <f t="shared" si="12"/>
        <v>79.75</v>
      </c>
      <c r="R125" s="5">
        <f t="shared" si="13"/>
        <v>82.5</v>
      </c>
      <c r="S125">
        <f t="shared" si="8"/>
        <v>81.125</v>
      </c>
    </row>
    <row r="126" spans="1:19" x14ac:dyDescent="0.45">
      <c r="A126" s="12" t="s">
        <v>40</v>
      </c>
      <c r="B126" s="18">
        <v>78</v>
      </c>
      <c r="C126" s="19">
        <v>108.9</v>
      </c>
      <c r="E126" s="12" t="s">
        <v>40</v>
      </c>
      <c r="F126" s="18">
        <v>74</v>
      </c>
      <c r="G126" s="19">
        <v>102.2</v>
      </c>
      <c r="I126" s="12" t="s">
        <v>40</v>
      </c>
      <c r="J126" s="18">
        <v>87</v>
      </c>
      <c r="K126" s="19">
        <v>104.9</v>
      </c>
      <c r="M126" s="12" t="s">
        <v>40</v>
      </c>
      <c r="N126" s="18">
        <v>81</v>
      </c>
      <c r="O126" s="5">
        <v>100.2</v>
      </c>
      <c r="Q126" s="5">
        <f t="shared" si="12"/>
        <v>80</v>
      </c>
      <c r="R126" s="5">
        <f t="shared" si="13"/>
        <v>104.05</v>
      </c>
      <c r="S126">
        <f t="shared" si="8"/>
        <v>92.025000000000006</v>
      </c>
    </row>
    <row r="127" spans="1:19" x14ac:dyDescent="0.45">
      <c r="A127" s="12" t="s">
        <v>124</v>
      </c>
      <c r="B127" s="18">
        <v>85</v>
      </c>
      <c r="C127" s="19">
        <v>76.5</v>
      </c>
      <c r="E127" s="12" t="s">
        <v>124</v>
      </c>
      <c r="F127" s="18">
        <v>85</v>
      </c>
      <c r="G127" s="19">
        <v>80.5</v>
      </c>
      <c r="I127" s="12" t="s">
        <v>124</v>
      </c>
      <c r="J127" s="18">
        <v>71</v>
      </c>
      <c r="K127" s="19">
        <v>90</v>
      </c>
      <c r="M127" s="12" t="s">
        <v>124</v>
      </c>
      <c r="Q127" s="5">
        <f>(B127+F127+J127+N127)/3</f>
        <v>80.333333333333329</v>
      </c>
      <c r="R127" s="5">
        <f>(C127+G127+K127+O127)/3</f>
        <v>82.333333333333329</v>
      </c>
      <c r="S127">
        <f t="shared" si="8"/>
        <v>81.333333333333329</v>
      </c>
    </row>
    <row r="128" spans="1:19" x14ac:dyDescent="0.45">
      <c r="A128" s="12" t="s">
        <v>138</v>
      </c>
      <c r="B128" s="18">
        <v>77</v>
      </c>
      <c r="C128" s="19">
        <v>72.5</v>
      </c>
      <c r="E128" s="12" t="s">
        <v>138</v>
      </c>
      <c r="F128" s="18">
        <v>78</v>
      </c>
      <c r="G128" s="19">
        <v>37.5</v>
      </c>
      <c r="I128" s="12" t="s">
        <v>138</v>
      </c>
      <c r="J128" s="18">
        <v>77</v>
      </c>
      <c r="K128" s="19">
        <v>55</v>
      </c>
      <c r="M128" s="12" t="s">
        <v>138</v>
      </c>
      <c r="N128" s="18">
        <v>79</v>
      </c>
      <c r="O128" s="5">
        <v>47</v>
      </c>
      <c r="Q128" s="5">
        <f t="shared" ref="Q128:R131" si="14">(B128+F128+J128+N128)/4</f>
        <v>77.75</v>
      </c>
      <c r="R128" s="5">
        <f t="shared" si="14"/>
        <v>53</v>
      </c>
      <c r="S128">
        <f t="shared" si="8"/>
        <v>65.375</v>
      </c>
    </row>
    <row r="129" spans="1:19" x14ac:dyDescent="0.45">
      <c r="A129" s="12" t="s">
        <v>55</v>
      </c>
      <c r="B129" s="18">
        <v>77</v>
      </c>
      <c r="C129" s="19">
        <v>94</v>
      </c>
      <c r="E129" s="12" t="s">
        <v>55</v>
      </c>
      <c r="F129" s="18">
        <v>78</v>
      </c>
      <c r="G129" s="19">
        <v>91.1</v>
      </c>
      <c r="I129" s="12" t="s">
        <v>55</v>
      </c>
      <c r="J129" s="18">
        <v>77</v>
      </c>
      <c r="K129" s="19">
        <v>93.7</v>
      </c>
      <c r="M129" s="12" t="s">
        <v>55</v>
      </c>
      <c r="N129" s="18">
        <v>79</v>
      </c>
      <c r="O129" s="5">
        <v>90.6</v>
      </c>
      <c r="Q129" s="5">
        <f t="shared" si="14"/>
        <v>77.75</v>
      </c>
      <c r="R129" s="5">
        <f t="shared" si="14"/>
        <v>92.35</v>
      </c>
      <c r="S129">
        <f t="shared" si="8"/>
        <v>85.05</v>
      </c>
    </row>
    <row r="130" spans="1:19" x14ac:dyDescent="0.45">
      <c r="A130" s="15" t="s">
        <v>38</v>
      </c>
      <c r="B130" s="18">
        <v>91</v>
      </c>
      <c r="C130" s="19">
        <v>100.2</v>
      </c>
      <c r="E130" s="15" t="s">
        <v>38</v>
      </c>
      <c r="F130" s="18">
        <v>84</v>
      </c>
      <c r="G130" s="19">
        <v>91.2</v>
      </c>
      <c r="I130" s="15" t="s">
        <v>38</v>
      </c>
      <c r="J130" s="18">
        <v>93</v>
      </c>
      <c r="K130" s="19">
        <v>88.6</v>
      </c>
      <c r="M130" s="15" t="s">
        <v>38</v>
      </c>
      <c r="N130" s="18">
        <v>84</v>
      </c>
      <c r="O130" s="5">
        <v>93.5</v>
      </c>
      <c r="Q130" s="5">
        <f t="shared" si="14"/>
        <v>88</v>
      </c>
      <c r="R130" s="5">
        <f t="shared" si="14"/>
        <v>93.375</v>
      </c>
      <c r="S130">
        <f t="shared" si="8"/>
        <v>90.6875</v>
      </c>
    </row>
    <row r="131" spans="1:19" x14ac:dyDescent="0.45">
      <c r="A131" s="15" t="s">
        <v>132</v>
      </c>
      <c r="B131" s="18">
        <v>85</v>
      </c>
      <c r="C131" s="19">
        <v>70</v>
      </c>
      <c r="E131" s="15" t="s">
        <v>132</v>
      </c>
      <c r="F131" s="18">
        <v>85</v>
      </c>
      <c r="G131" s="19">
        <v>73</v>
      </c>
      <c r="I131" s="15" t="s">
        <v>132</v>
      </c>
      <c r="J131" s="18">
        <v>76</v>
      </c>
      <c r="K131" s="19">
        <v>78</v>
      </c>
      <c r="M131" s="15" t="s">
        <v>132</v>
      </c>
      <c r="N131" s="18">
        <v>87</v>
      </c>
      <c r="O131" s="5">
        <v>67</v>
      </c>
      <c r="Q131" s="5">
        <f t="shared" si="14"/>
        <v>83.25</v>
      </c>
      <c r="R131" s="5">
        <f t="shared" si="14"/>
        <v>72</v>
      </c>
      <c r="S131">
        <f t="shared" si="8"/>
        <v>77.625</v>
      </c>
    </row>
    <row r="132" spans="1:19" x14ac:dyDescent="0.45">
      <c r="A132" s="12" t="s">
        <v>86</v>
      </c>
      <c r="B132" s="18">
        <v>91</v>
      </c>
      <c r="C132" s="19">
        <v>95</v>
      </c>
      <c r="E132" s="12" t="s">
        <v>86</v>
      </c>
      <c r="F132" s="18">
        <v>84</v>
      </c>
      <c r="G132" s="19">
        <v>80.099999999999994</v>
      </c>
      <c r="I132" s="12" t="s">
        <v>86</v>
      </c>
      <c r="J132" s="18">
        <v>73</v>
      </c>
      <c r="K132" s="19">
        <v>47</v>
      </c>
      <c r="M132" s="12" t="s">
        <v>86</v>
      </c>
      <c r="Q132" s="5">
        <f>(B132+F132+J132+N132)/3</f>
        <v>82.666666666666671</v>
      </c>
      <c r="R132" s="5">
        <f>(C132+G132+K132+O132)/3</f>
        <v>74.033333333333331</v>
      </c>
      <c r="S132">
        <f t="shared" si="8"/>
        <v>78.349999999999994</v>
      </c>
    </row>
    <row r="133" spans="1:19" x14ac:dyDescent="0.45">
      <c r="A133" s="12" t="s">
        <v>159</v>
      </c>
      <c r="E133" s="12" t="s">
        <v>159</v>
      </c>
      <c r="I133" s="12" t="s">
        <v>159</v>
      </c>
      <c r="M133" s="12" t="s">
        <v>159</v>
      </c>
      <c r="Q133" s="5">
        <f t="shared" ref="Q133:Q152" si="15">(B133+F133+J133+N133)/4</f>
        <v>0</v>
      </c>
      <c r="R133" s="5">
        <f t="shared" ref="R133:R152" si="16">(C133+G133+K133+O133)/4</f>
        <v>0</v>
      </c>
      <c r="S133">
        <f t="shared" si="8"/>
        <v>0</v>
      </c>
    </row>
    <row r="134" spans="1:19" x14ac:dyDescent="0.45">
      <c r="A134" s="12" t="s">
        <v>196</v>
      </c>
      <c r="E134" s="12" t="s">
        <v>196</v>
      </c>
      <c r="I134" s="12" t="s">
        <v>196</v>
      </c>
      <c r="M134" s="12" t="s">
        <v>196</v>
      </c>
      <c r="Q134" s="5">
        <f t="shared" si="15"/>
        <v>0</v>
      </c>
      <c r="R134" s="5">
        <f t="shared" si="16"/>
        <v>0</v>
      </c>
      <c r="S134">
        <f t="shared" ref="S134:S187" si="17">Q134*0.5+R134*0.5</f>
        <v>0</v>
      </c>
    </row>
    <row r="135" spans="1:19" x14ac:dyDescent="0.45">
      <c r="A135" s="12" t="s">
        <v>197</v>
      </c>
      <c r="E135" s="12" t="s">
        <v>197</v>
      </c>
      <c r="I135" s="12" t="s">
        <v>197</v>
      </c>
      <c r="M135" s="12" t="s">
        <v>197</v>
      </c>
      <c r="Q135" s="5">
        <f t="shared" si="15"/>
        <v>0</v>
      </c>
      <c r="R135" s="5">
        <f t="shared" si="16"/>
        <v>0</v>
      </c>
      <c r="S135">
        <f t="shared" si="17"/>
        <v>0</v>
      </c>
    </row>
    <row r="136" spans="1:19" x14ac:dyDescent="0.45">
      <c r="A136" s="12" t="s">
        <v>198</v>
      </c>
      <c r="E136" s="12" t="s">
        <v>198</v>
      </c>
      <c r="I136" s="12" t="s">
        <v>198</v>
      </c>
      <c r="M136" s="12" t="s">
        <v>198</v>
      </c>
      <c r="Q136" s="5">
        <f t="shared" si="15"/>
        <v>0</v>
      </c>
      <c r="R136" s="5">
        <f t="shared" si="16"/>
        <v>0</v>
      </c>
      <c r="S136">
        <f t="shared" si="17"/>
        <v>0</v>
      </c>
    </row>
    <row r="137" spans="1:19" x14ac:dyDescent="0.45">
      <c r="A137" s="12" t="s">
        <v>82</v>
      </c>
      <c r="B137" s="18">
        <v>83</v>
      </c>
      <c r="C137" s="19">
        <v>103.5</v>
      </c>
      <c r="E137" s="12" t="s">
        <v>82</v>
      </c>
      <c r="F137" s="18">
        <v>80</v>
      </c>
      <c r="G137" s="19">
        <v>90.5</v>
      </c>
      <c r="I137" s="12" t="s">
        <v>82</v>
      </c>
      <c r="J137" s="18">
        <v>73</v>
      </c>
      <c r="K137" s="19">
        <v>83</v>
      </c>
      <c r="M137" s="12" t="s">
        <v>82</v>
      </c>
      <c r="N137" s="18">
        <v>75</v>
      </c>
      <c r="O137" s="5">
        <v>88.5</v>
      </c>
      <c r="Q137" s="5">
        <f t="shared" si="15"/>
        <v>77.75</v>
      </c>
      <c r="R137" s="5">
        <f t="shared" si="16"/>
        <v>91.375</v>
      </c>
      <c r="S137">
        <f t="shared" si="17"/>
        <v>84.5625</v>
      </c>
    </row>
    <row r="138" spans="1:19" x14ac:dyDescent="0.45">
      <c r="A138" s="12" t="s">
        <v>199</v>
      </c>
      <c r="E138" s="12" t="s">
        <v>199</v>
      </c>
      <c r="I138" s="12" t="s">
        <v>199</v>
      </c>
      <c r="M138" s="12" t="s">
        <v>199</v>
      </c>
      <c r="Q138" s="5">
        <f t="shared" si="15"/>
        <v>0</v>
      </c>
      <c r="R138" s="5">
        <f t="shared" si="16"/>
        <v>0</v>
      </c>
      <c r="S138">
        <f t="shared" si="17"/>
        <v>0</v>
      </c>
    </row>
    <row r="139" spans="1:19" x14ac:dyDescent="0.45">
      <c r="A139" s="12" t="s">
        <v>85</v>
      </c>
      <c r="B139" s="18">
        <v>91</v>
      </c>
      <c r="C139" s="19">
        <v>95</v>
      </c>
      <c r="E139" s="12" t="s">
        <v>85</v>
      </c>
      <c r="F139" s="18">
        <v>84</v>
      </c>
      <c r="G139" s="19">
        <v>92</v>
      </c>
      <c r="I139" s="12" t="s">
        <v>85</v>
      </c>
      <c r="J139" s="18">
        <v>73</v>
      </c>
      <c r="K139" s="19">
        <v>81.5</v>
      </c>
      <c r="M139" s="12" t="s">
        <v>85</v>
      </c>
      <c r="N139" s="18">
        <v>84</v>
      </c>
      <c r="O139" s="5">
        <v>91</v>
      </c>
      <c r="Q139" s="5">
        <f t="shared" si="15"/>
        <v>83</v>
      </c>
      <c r="R139" s="5">
        <f t="shared" si="16"/>
        <v>89.875</v>
      </c>
      <c r="S139">
        <f t="shared" si="17"/>
        <v>86.4375</v>
      </c>
    </row>
    <row r="140" spans="1:19" x14ac:dyDescent="0.45">
      <c r="A140" s="12" t="s">
        <v>123</v>
      </c>
      <c r="B140" s="18">
        <v>91</v>
      </c>
      <c r="C140" s="19">
        <v>72</v>
      </c>
      <c r="E140" s="12" t="s">
        <v>123</v>
      </c>
      <c r="F140" s="18">
        <v>84</v>
      </c>
      <c r="G140" s="19">
        <v>48.5</v>
      </c>
      <c r="I140" s="12" t="s">
        <v>123</v>
      </c>
      <c r="J140" s="18">
        <v>93</v>
      </c>
      <c r="K140" s="19">
        <v>78</v>
      </c>
      <c r="M140" s="12" t="s">
        <v>123</v>
      </c>
      <c r="N140" s="18">
        <v>84</v>
      </c>
      <c r="O140" s="5">
        <v>85.5</v>
      </c>
      <c r="Q140" s="5">
        <f t="shared" si="15"/>
        <v>88</v>
      </c>
      <c r="R140" s="5">
        <f t="shared" si="16"/>
        <v>71</v>
      </c>
      <c r="S140">
        <f t="shared" si="17"/>
        <v>79.5</v>
      </c>
    </row>
    <row r="141" spans="1:19" x14ac:dyDescent="0.45">
      <c r="A141" s="12" t="s">
        <v>161</v>
      </c>
      <c r="E141" s="12" t="s">
        <v>161</v>
      </c>
      <c r="I141" s="12" t="s">
        <v>161</v>
      </c>
      <c r="M141" s="12" t="s">
        <v>161</v>
      </c>
      <c r="Q141" s="5">
        <f t="shared" si="15"/>
        <v>0</v>
      </c>
      <c r="R141" s="5">
        <f t="shared" si="16"/>
        <v>0</v>
      </c>
      <c r="S141">
        <f t="shared" si="17"/>
        <v>0</v>
      </c>
    </row>
    <row r="142" spans="1:19" x14ac:dyDescent="0.45">
      <c r="A142" s="12" t="s">
        <v>200</v>
      </c>
      <c r="E142" s="12" t="s">
        <v>200</v>
      </c>
      <c r="I142" s="12" t="s">
        <v>200</v>
      </c>
      <c r="M142" s="12" t="s">
        <v>200</v>
      </c>
      <c r="Q142" s="5">
        <f t="shared" si="15"/>
        <v>0</v>
      </c>
      <c r="R142" s="5">
        <f t="shared" si="16"/>
        <v>0</v>
      </c>
      <c r="S142">
        <f t="shared" si="17"/>
        <v>0</v>
      </c>
    </row>
    <row r="143" spans="1:19" x14ac:dyDescent="0.45">
      <c r="A143" s="12" t="s">
        <v>105</v>
      </c>
      <c r="B143" s="18">
        <v>83</v>
      </c>
      <c r="C143" s="19">
        <v>91.5</v>
      </c>
      <c r="E143" s="12" t="s">
        <v>105</v>
      </c>
      <c r="F143" s="18">
        <v>80</v>
      </c>
      <c r="G143" s="19">
        <v>100.5</v>
      </c>
      <c r="I143" s="12" t="s">
        <v>105</v>
      </c>
      <c r="J143" s="18">
        <v>73</v>
      </c>
      <c r="K143" s="19">
        <v>95.9</v>
      </c>
      <c r="M143" s="12" t="s">
        <v>105</v>
      </c>
      <c r="N143" s="18">
        <v>75</v>
      </c>
      <c r="O143" s="5">
        <v>94.1</v>
      </c>
      <c r="Q143" s="5">
        <f t="shared" si="15"/>
        <v>77.75</v>
      </c>
      <c r="R143" s="5">
        <f t="shared" si="16"/>
        <v>95.5</v>
      </c>
      <c r="S143">
        <f t="shared" si="17"/>
        <v>86.625</v>
      </c>
    </row>
    <row r="144" spans="1:19" x14ac:dyDescent="0.45">
      <c r="A144" s="12" t="s">
        <v>201</v>
      </c>
      <c r="E144" s="12" t="s">
        <v>201</v>
      </c>
      <c r="I144" s="12" t="s">
        <v>201</v>
      </c>
      <c r="M144" s="12" t="s">
        <v>201</v>
      </c>
      <c r="Q144" s="5">
        <f t="shared" si="15"/>
        <v>0</v>
      </c>
      <c r="R144" s="5">
        <f t="shared" si="16"/>
        <v>0</v>
      </c>
      <c r="S144">
        <f t="shared" si="17"/>
        <v>0</v>
      </c>
    </row>
    <row r="145" spans="1:19" x14ac:dyDescent="0.45">
      <c r="A145" s="12" t="s">
        <v>202</v>
      </c>
      <c r="E145" s="12" t="s">
        <v>202</v>
      </c>
      <c r="I145" s="12" t="s">
        <v>202</v>
      </c>
      <c r="M145" s="12" t="s">
        <v>202</v>
      </c>
      <c r="Q145" s="5">
        <f t="shared" si="15"/>
        <v>0</v>
      </c>
      <c r="R145" s="5">
        <f t="shared" si="16"/>
        <v>0</v>
      </c>
      <c r="S145">
        <f t="shared" si="17"/>
        <v>0</v>
      </c>
    </row>
    <row r="146" spans="1:19" x14ac:dyDescent="0.45">
      <c r="A146" s="12" t="s">
        <v>64</v>
      </c>
      <c r="B146" s="18">
        <v>94</v>
      </c>
      <c r="C146" s="19">
        <v>101</v>
      </c>
      <c r="E146" s="12" t="s">
        <v>64</v>
      </c>
      <c r="F146" s="18">
        <v>100</v>
      </c>
      <c r="G146" s="19">
        <v>96.5</v>
      </c>
      <c r="I146" s="12" t="s">
        <v>64</v>
      </c>
      <c r="J146" s="18">
        <v>70</v>
      </c>
      <c r="K146" s="19">
        <v>43.5</v>
      </c>
      <c r="M146" s="12" t="s">
        <v>64</v>
      </c>
      <c r="N146" s="18">
        <v>72</v>
      </c>
      <c r="O146" s="5">
        <v>70.5</v>
      </c>
      <c r="Q146" s="5">
        <f t="shared" si="15"/>
        <v>84</v>
      </c>
      <c r="R146" s="5">
        <f t="shared" si="16"/>
        <v>77.875</v>
      </c>
      <c r="S146">
        <f t="shared" si="17"/>
        <v>80.9375</v>
      </c>
    </row>
    <row r="147" spans="1:19" x14ac:dyDescent="0.45">
      <c r="A147" s="12" t="s">
        <v>203</v>
      </c>
      <c r="E147" s="12" t="s">
        <v>203</v>
      </c>
      <c r="I147" s="12" t="s">
        <v>203</v>
      </c>
      <c r="M147" s="12" t="s">
        <v>203</v>
      </c>
      <c r="Q147" s="5">
        <f t="shared" si="15"/>
        <v>0</v>
      </c>
      <c r="R147" s="5">
        <f t="shared" si="16"/>
        <v>0</v>
      </c>
      <c r="S147">
        <f t="shared" si="17"/>
        <v>0</v>
      </c>
    </row>
    <row r="148" spans="1:19" x14ac:dyDescent="0.45">
      <c r="A148" s="12" t="s">
        <v>68</v>
      </c>
      <c r="B148" s="18">
        <v>79</v>
      </c>
      <c r="C148" s="19">
        <v>113.5</v>
      </c>
      <c r="E148" s="12" t="s">
        <v>68</v>
      </c>
      <c r="F148" s="18">
        <v>79</v>
      </c>
      <c r="G148" s="19">
        <v>81.5</v>
      </c>
      <c r="I148" s="12" t="s">
        <v>68</v>
      </c>
      <c r="J148" s="18">
        <v>76</v>
      </c>
      <c r="K148" s="19">
        <v>92.6</v>
      </c>
      <c r="M148" s="12" t="s">
        <v>68</v>
      </c>
      <c r="N148" s="18">
        <v>87</v>
      </c>
      <c r="O148" s="5">
        <v>105.5</v>
      </c>
      <c r="Q148" s="5">
        <f t="shared" si="15"/>
        <v>80.25</v>
      </c>
      <c r="R148" s="5">
        <f t="shared" si="16"/>
        <v>98.275000000000006</v>
      </c>
      <c r="S148">
        <f t="shared" si="17"/>
        <v>89.262500000000003</v>
      </c>
    </row>
    <row r="149" spans="1:19" x14ac:dyDescent="0.45">
      <c r="A149" s="12" t="s">
        <v>204</v>
      </c>
      <c r="E149" s="12" t="s">
        <v>204</v>
      </c>
      <c r="I149" s="12" t="s">
        <v>204</v>
      </c>
      <c r="M149" s="12" t="s">
        <v>204</v>
      </c>
      <c r="Q149" s="5">
        <f t="shared" si="15"/>
        <v>0</v>
      </c>
      <c r="R149" s="5">
        <f t="shared" si="16"/>
        <v>0</v>
      </c>
      <c r="S149">
        <f t="shared" si="17"/>
        <v>0</v>
      </c>
    </row>
    <row r="150" spans="1:19" x14ac:dyDescent="0.45">
      <c r="A150" s="12" t="s">
        <v>103</v>
      </c>
      <c r="B150" s="25">
        <v>89</v>
      </c>
      <c r="C150" s="26">
        <v>86.5</v>
      </c>
      <c r="E150" s="12" t="s">
        <v>103</v>
      </c>
      <c r="F150" s="18">
        <v>94</v>
      </c>
      <c r="G150" s="19">
        <v>103.5</v>
      </c>
      <c r="I150" s="12" t="s">
        <v>103</v>
      </c>
      <c r="J150" s="18">
        <v>77</v>
      </c>
      <c r="K150" s="26">
        <v>97.5</v>
      </c>
      <c r="M150" s="12" t="s">
        <v>103</v>
      </c>
      <c r="N150" s="18">
        <v>79</v>
      </c>
      <c r="O150" s="5">
        <v>100</v>
      </c>
      <c r="Q150" s="5">
        <f t="shared" si="15"/>
        <v>84.75</v>
      </c>
      <c r="R150" s="5">
        <f t="shared" si="16"/>
        <v>96.875</v>
      </c>
      <c r="S150">
        <f t="shared" si="17"/>
        <v>90.8125</v>
      </c>
    </row>
    <row r="151" spans="1:19" x14ac:dyDescent="0.45">
      <c r="A151" s="12" t="s">
        <v>121</v>
      </c>
      <c r="B151" s="18">
        <v>98</v>
      </c>
      <c r="C151" s="19">
        <v>67</v>
      </c>
      <c r="E151" s="12" t="s">
        <v>121</v>
      </c>
      <c r="F151" s="18">
        <v>83</v>
      </c>
      <c r="G151" s="19">
        <v>65.2</v>
      </c>
      <c r="I151" s="12" t="s">
        <v>121</v>
      </c>
      <c r="J151" s="18">
        <v>70</v>
      </c>
      <c r="K151" s="19">
        <v>72</v>
      </c>
      <c r="M151" s="12" t="s">
        <v>121</v>
      </c>
      <c r="N151" s="18">
        <v>71</v>
      </c>
      <c r="O151" s="5">
        <v>71</v>
      </c>
      <c r="Q151" s="5">
        <f t="shared" si="15"/>
        <v>80.5</v>
      </c>
      <c r="R151" s="5">
        <f t="shared" si="16"/>
        <v>68.8</v>
      </c>
      <c r="S151">
        <f t="shared" si="17"/>
        <v>74.650000000000006</v>
      </c>
    </row>
    <row r="152" spans="1:19" x14ac:dyDescent="0.45">
      <c r="A152" s="12" t="s">
        <v>53</v>
      </c>
      <c r="B152" s="18">
        <v>85</v>
      </c>
      <c r="C152" s="19">
        <v>89.3</v>
      </c>
      <c r="E152" s="12" t="s">
        <v>53</v>
      </c>
      <c r="F152" s="18">
        <v>85</v>
      </c>
      <c r="G152" s="19">
        <v>94.7</v>
      </c>
      <c r="I152" s="12" t="s">
        <v>53</v>
      </c>
      <c r="J152" s="18">
        <v>71</v>
      </c>
      <c r="K152" s="19">
        <v>88.2</v>
      </c>
      <c r="M152" s="12" t="s">
        <v>53</v>
      </c>
      <c r="N152" s="18">
        <v>80</v>
      </c>
      <c r="O152" s="5">
        <v>91.1</v>
      </c>
      <c r="Q152" s="5">
        <f t="shared" si="15"/>
        <v>80.25</v>
      </c>
      <c r="R152" s="5">
        <f t="shared" si="16"/>
        <v>90.824999999999989</v>
      </c>
      <c r="S152">
        <f t="shared" si="17"/>
        <v>85.537499999999994</v>
      </c>
    </row>
    <row r="153" spans="1:19" x14ac:dyDescent="0.45">
      <c r="A153" s="12" t="s">
        <v>153</v>
      </c>
      <c r="E153" s="12" t="s">
        <v>153</v>
      </c>
      <c r="I153" s="12" t="s">
        <v>153</v>
      </c>
      <c r="J153" s="18">
        <v>87</v>
      </c>
      <c r="K153" s="19">
        <v>86.9</v>
      </c>
      <c r="M153" s="12" t="s">
        <v>153</v>
      </c>
      <c r="N153" s="18">
        <v>81</v>
      </c>
      <c r="O153" s="5">
        <v>77.900000000000006</v>
      </c>
      <c r="Q153" s="5">
        <f>(B153+F153+J153+N153)/2</f>
        <v>84</v>
      </c>
      <c r="R153" s="5">
        <f>(C153+G153+K153+O153)/2</f>
        <v>82.4</v>
      </c>
      <c r="S153">
        <f t="shared" si="17"/>
        <v>83.2</v>
      </c>
    </row>
    <row r="154" spans="1:19" x14ac:dyDescent="0.45">
      <c r="A154" s="12" t="s">
        <v>37</v>
      </c>
      <c r="B154" s="18">
        <v>99</v>
      </c>
      <c r="C154" s="19">
        <v>92.8</v>
      </c>
      <c r="E154" s="12" t="s">
        <v>37</v>
      </c>
      <c r="F154" s="18">
        <v>93</v>
      </c>
      <c r="G154" s="19">
        <v>92.6</v>
      </c>
      <c r="I154" s="12" t="s">
        <v>37</v>
      </c>
      <c r="J154" s="18">
        <v>80</v>
      </c>
      <c r="K154" s="19">
        <v>94.2</v>
      </c>
      <c r="M154" s="12" t="s">
        <v>37</v>
      </c>
      <c r="N154" s="18">
        <v>78</v>
      </c>
      <c r="O154" s="5">
        <v>91.9</v>
      </c>
      <c r="Q154" s="5">
        <f t="shared" ref="Q154:R159" si="18">(B154+F154+J154+N154)/4</f>
        <v>87.5</v>
      </c>
      <c r="R154" s="5">
        <f t="shared" si="18"/>
        <v>92.875</v>
      </c>
      <c r="S154">
        <f t="shared" si="17"/>
        <v>90.1875</v>
      </c>
    </row>
    <row r="155" spans="1:19" x14ac:dyDescent="0.45">
      <c r="A155" s="12" t="s">
        <v>205</v>
      </c>
      <c r="E155" s="12" t="s">
        <v>205</v>
      </c>
      <c r="I155" s="12" t="s">
        <v>205</v>
      </c>
      <c r="M155" s="12" t="s">
        <v>205</v>
      </c>
      <c r="Q155" s="5">
        <f t="shared" si="18"/>
        <v>0</v>
      </c>
      <c r="R155" s="5">
        <f t="shared" si="18"/>
        <v>0</v>
      </c>
      <c r="S155">
        <f t="shared" si="17"/>
        <v>0</v>
      </c>
    </row>
    <row r="156" spans="1:19" x14ac:dyDescent="0.45">
      <c r="A156" s="12" t="s">
        <v>206</v>
      </c>
      <c r="E156" s="12" t="s">
        <v>206</v>
      </c>
      <c r="I156" s="12" t="s">
        <v>206</v>
      </c>
      <c r="M156" s="12" t="s">
        <v>206</v>
      </c>
      <c r="Q156" s="5">
        <f t="shared" si="18"/>
        <v>0</v>
      </c>
      <c r="R156" s="5">
        <f t="shared" si="18"/>
        <v>0</v>
      </c>
      <c r="S156">
        <f t="shared" si="17"/>
        <v>0</v>
      </c>
    </row>
    <row r="157" spans="1:19" x14ac:dyDescent="0.45">
      <c r="A157" s="12" t="s">
        <v>58</v>
      </c>
      <c r="B157" s="18">
        <v>98</v>
      </c>
      <c r="C157" s="19">
        <v>104</v>
      </c>
      <c r="E157" s="12" t="s">
        <v>58</v>
      </c>
      <c r="F157" s="18">
        <v>83</v>
      </c>
      <c r="G157" s="19">
        <v>32</v>
      </c>
      <c r="I157" s="12" t="s">
        <v>58</v>
      </c>
      <c r="J157" s="18">
        <v>70</v>
      </c>
      <c r="K157" s="19">
        <v>57.5</v>
      </c>
      <c r="M157" s="12" t="s">
        <v>58</v>
      </c>
      <c r="N157" s="18">
        <v>71</v>
      </c>
      <c r="O157" s="5">
        <v>50</v>
      </c>
      <c r="Q157" s="5">
        <f t="shared" si="18"/>
        <v>80.5</v>
      </c>
      <c r="R157" s="5">
        <f t="shared" si="18"/>
        <v>60.875</v>
      </c>
      <c r="S157">
        <f t="shared" si="17"/>
        <v>70.6875</v>
      </c>
    </row>
    <row r="158" spans="1:19" x14ac:dyDescent="0.45">
      <c r="A158" s="12" t="s">
        <v>111</v>
      </c>
      <c r="B158" s="18">
        <v>91</v>
      </c>
      <c r="C158" s="19">
        <v>81</v>
      </c>
      <c r="E158" s="12" t="s">
        <v>111</v>
      </c>
      <c r="F158" s="18">
        <v>84</v>
      </c>
      <c r="G158" s="19">
        <v>72</v>
      </c>
      <c r="I158" s="12" t="s">
        <v>111</v>
      </c>
      <c r="J158" s="18">
        <v>93</v>
      </c>
      <c r="K158" s="19">
        <v>70</v>
      </c>
      <c r="M158" s="12" t="s">
        <v>111</v>
      </c>
      <c r="N158" s="18">
        <v>84</v>
      </c>
      <c r="O158" s="5">
        <v>74.5</v>
      </c>
      <c r="Q158" s="5">
        <f t="shared" si="18"/>
        <v>88</v>
      </c>
      <c r="R158" s="5">
        <f t="shared" si="18"/>
        <v>74.375</v>
      </c>
      <c r="S158">
        <f t="shared" si="17"/>
        <v>81.1875</v>
      </c>
    </row>
    <row r="159" spans="1:19" x14ac:dyDescent="0.45">
      <c r="A159" s="12" t="s">
        <v>41</v>
      </c>
      <c r="B159" s="18">
        <v>83</v>
      </c>
      <c r="C159" s="19">
        <v>101.7</v>
      </c>
      <c r="E159" s="12" t="s">
        <v>41</v>
      </c>
      <c r="F159" s="18">
        <v>80</v>
      </c>
      <c r="G159" s="19">
        <v>104.3</v>
      </c>
      <c r="I159" s="12" t="s">
        <v>41</v>
      </c>
      <c r="J159" s="18">
        <v>70</v>
      </c>
      <c r="K159" s="19">
        <v>83.4</v>
      </c>
      <c r="M159" s="12" t="s">
        <v>41</v>
      </c>
      <c r="N159" s="18">
        <v>71</v>
      </c>
      <c r="O159" s="5">
        <v>80.3</v>
      </c>
      <c r="Q159" s="5">
        <f t="shared" si="18"/>
        <v>76</v>
      </c>
      <c r="R159" s="5">
        <f t="shared" si="18"/>
        <v>92.424999999999997</v>
      </c>
      <c r="S159">
        <f t="shared" si="17"/>
        <v>84.212500000000006</v>
      </c>
    </row>
    <row r="160" spans="1:19" x14ac:dyDescent="0.45">
      <c r="A160" s="13" t="s">
        <v>154</v>
      </c>
      <c r="E160" s="13" t="s">
        <v>154</v>
      </c>
      <c r="I160" s="13" t="s">
        <v>154</v>
      </c>
      <c r="J160" s="18">
        <v>87</v>
      </c>
      <c r="K160" s="19">
        <v>86</v>
      </c>
      <c r="M160" s="13" t="s">
        <v>154</v>
      </c>
      <c r="N160" s="18">
        <v>81</v>
      </c>
      <c r="O160" s="5">
        <v>82</v>
      </c>
      <c r="Q160" s="5">
        <f>(B160+F160+J160+N160)/2</f>
        <v>84</v>
      </c>
      <c r="R160" s="5">
        <f>(C160+G160+K160+O160)/2</f>
        <v>84</v>
      </c>
      <c r="S160">
        <f t="shared" si="17"/>
        <v>84</v>
      </c>
    </row>
    <row r="161" spans="1:19" x14ac:dyDescent="0.45">
      <c r="A161" s="12" t="s">
        <v>207</v>
      </c>
      <c r="E161" s="12" t="s">
        <v>207</v>
      </c>
      <c r="I161" s="12" t="s">
        <v>207</v>
      </c>
      <c r="M161" s="12" t="s">
        <v>207</v>
      </c>
      <c r="Q161" s="5">
        <f>(B161+F161+J161+N161)/4</f>
        <v>0</v>
      </c>
      <c r="R161" s="5">
        <f>(C161+G161+K161+O161)/4</f>
        <v>0</v>
      </c>
      <c r="S161">
        <f t="shared" si="17"/>
        <v>0</v>
      </c>
    </row>
    <row r="162" spans="1:19" x14ac:dyDescent="0.45">
      <c r="A162" s="15" t="s">
        <v>30</v>
      </c>
      <c r="B162" s="18">
        <v>94</v>
      </c>
      <c r="C162" s="19">
        <v>103.8</v>
      </c>
      <c r="E162" s="15" t="s">
        <v>30</v>
      </c>
      <c r="F162" s="18">
        <v>100</v>
      </c>
      <c r="G162" s="19">
        <v>100.4</v>
      </c>
      <c r="I162" s="15" t="s">
        <v>30</v>
      </c>
      <c r="J162" s="18">
        <v>85</v>
      </c>
      <c r="K162" s="19">
        <v>58</v>
      </c>
      <c r="M162" s="15" t="s">
        <v>30</v>
      </c>
      <c r="Q162" s="5">
        <f>(B162+F162+J162+N162)/3</f>
        <v>93</v>
      </c>
      <c r="R162" s="5">
        <f>(C162+G162+K162+O162)/3</f>
        <v>87.399999999999991</v>
      </c>
      <c r="S162">
        <f t="shared" si="17"/>
        <v>90.199999999999989</v>
      </c>
    </row>
    <row r="163" spans="1:19" x14ac:dyDescent="0.45">
      <c r="A163" s="12" t="s">
        <v>116</v>
      </c>
      <c r="B163" s="18">
        <v>78</v>
      </c>
      <c r="C163" s="19">
        <v>90</v>
      </c>
      <c r="E163" s="12" t="s">
        <v>116</v>
      </c>
      <c r="F163" s="18">
        <v>74</v>
      </c>
      <c r="G163" s="19">
        <v>38.5</v>
      </c>
      <c r="I163" s="12" t="s">
        <v>116</v>
      </c>
      <c r="J163" s="18">
        <v>74</v>
      </c>
      <c r="K163" s="19">
        <v>41</v>
      </c>
      <c r="M163" s="12" t="s">
        <v>116</v>
      </c>
      <c r="N163" s="18">
        <v>73</v>
      </c>
      <c r="O163" s="5">
        <v>71</v>
      </c>
      <c r="Q163" s="5">
        <f t="shared" ref="Q163:Q184" si="19">(B163+F163+J163+N163)/4</f>
        <v>74.75</v>
      </c>
      <c r="R163" s="5">
        <f t="shared" ref="R163:R184" si="20">(C163+G163+K163+O163)/4</f>
        <v>60.125</v>
      </c>
      <c r="S163">
        <f t="shared" si="17"/>
        <v>67.4375</v>
      </c>
    </row>
    <row r="164" spans="1:19" x14ac:dyDescent="0.45">
      <c r="A164" s="12" t="s">
        <v>141</v>
      </c>
      <c r="B164" s="18">
        <v>77</v>
      </c>
      <c r="C164" s="19">
        <v>70</v>
      </c>
      <c r="E164" s="12" t="s">
        <v>141</v>
      </c>
      <c r="F164" s="18">
        <v>78</v>
      </c>
      <c r="G164" s="19">
        <v>73</v>
      </c>
      <c r="I164" s="12" t="s">
        <v>141</v>
      </c>
      <c r="J164" s="18">
        <v>87</v>
      </c>
      <c r="K164" s="19">
        <v>71</v>
      </c>
      <c r="M164" s="12" t="s">
        <v>141</v>
      </c>
      <c r="N164" s="18">
        <v>81</v>
      </c>
      <c r="O164" s="5">
        <v>76</v>
      </c>
      <c r="Q164" s="5">
        <f t="shared" si="19"/>
        <v>80.75</v>
      </c>
      <c r="R164" s="5">
        <f t="shared" si="20"/>
        <v>72.5</v>
      </c>
      <c r="S164">
        <f t="shared" si="17"/>
        <v>76.625</v>
      </c>
    </row>
    <row r="165" spans="1:19" x14ac:dyDescent="0.45">
      <c r="A165" s="12" t="s">
        <v>36</v>
      </c>
      <c r="B165" s="18">
        <v>98</v>
      </c>
      <c r="C165" s="19">
        <v>94.3</v>
      </c>
      <c r="E165" s="12" t="s">
        <v>36</v>
      </c>
      <c r="F165" s="18">
        <v>83</v>
      </c>
      <c r="G165" s="19">
        <v>92.2</v>
      </c>
      <c r="I165" s="12" t="s">
        <v>36</v>
      </c>
      <c r="J165" s="18">
        <v>70</v>
      </c>
      <c r="K165" s="19">
        <v>61.5</v>
      </c>
      <c r="M165" s="12" t="s">
        <v>36</v>
      </c>
      <c r="N165" s="18">
        <v>72</v>
      </c>
      <c r="O165" s="5">
        <v>36.5</v>
      </c>
      <c r="Q165" s="5">
        <f t="shared" si="19"/>
        <v>80.75</v>
      </c>
      <c r="R165" s="5">
        <f t="shared" si="20"/>
        <v>71.125</v>
      </c>
      <c r="S165">
        <f t="shared" si="17"/>
        <v>75.9375</v>
      </c>
    </row>
    <row r="166" spans="1:19" x14ac:dyDescent="0.45">
      <c r="A166" s="12" t="s">
        <v>60</v>
      </c>
      <c r="B166" s="18">
        <v>99</v>
      </c>
      <c r="C166" s="19">
        <v>100.2</v>
      </c>
      <c r="E166" s="12" t="s">
        <v>60</v>
      </c>
      <c r="F166" s="18">
        <v>93</v>
      </c>
      <c r="G166" s="19">
        <v>56</v>
      </c>
      <c r="I166" s="12" t="s">
        <v>60</v>
      </c>
      <c r="J166" s="18">
        <v>80</v>
      </c>
      <c r="K166" s="19">
        <v>54.5</v>
      </c>
      <c r="M166" s="12" t="s">
        <v>60</v>
      </c>
      <c r="N166" s="18">
        <v>78</v>
      </c>
      <c r="O166" s="5">
        <v>49</v>
      </c>
      <c r="Q166" s="5">
        <f t="shared" si="19"/>
        <v>87.5</v>
      </c>
      <c r="R166" s="5">
        <f t="shared" si="20"/>
        <v>64.924999999999997</v>
      </c>
      <c r="S166">
        <f t="shared" si="17"/>
        <v>76.212500000000006</v>
      </c>
    </row>
    <row r="167" spans="1:19" x14ac:dyDescent="0.45">
      <c r="A167" s="12" t="s">
        <v>113</v>
      </c>
      <c r="B167" s="18">
        <v>94</v>
      </c>
      <c r="C167" s="19">
        <v>76</v>
      </c>
      <c r="E167" s="12" t="s">
        <v>113</v>
      </c>
      <c r="F167" s="18">
        <v>100</v>
      </c>
      <c r="G167" s="19">
        <v>67</v>
      </c>
      <c r="I167" s="12" t="s">
        <v>113</v>
      </c>
      <c r="J167" s="18">
        <v>93</v>
      </c>
      <c r="K167" s="19">
        <v>66</v>
      </c>
      <c r="M167" s="12" t="s">
        <v>113</v>
      </c>
      <c r="N167" s="18">
        <v>75</v>
      </c>
      <c r="O167" s="5">
        <v>65.5</v>
      </c>
      <c r="Q167" s="5">
        <f t="shared" si="19"/>
        <v>90.5</v>
      </c>
      <c r="R167" s="5">
        <f t="shared" si="20"/>
        <v>68.625</v>
      </c>
      <c r="S167">
        <f t="shared" si="17"/>
        <v>79.5625</v>
      </c>
    </row>
    <row r="168" spans="1:19" x14ac:dyDescent="0.45">
      <c r="A168" s="12" t="s">
        <v>115</v>
      </c>
      <c r="B168" s="18">
        <v>99</v>
      </c>
      <c r="C168" s="19">
        <v>70</v>
      </c>
      <c r="E168" s="12" t="s">
        <v>115</v>
      </c>
      <c r="F168" s="18">
        <v>93</v>
      </c>
      <c r="G168" s="19">
        <v>72</v>
      </c>
      <c r="I168" s="12" t="s">
        <v>115</v>
      </c>
      <c r="J168" s="18">
        <v>80</v>
      </c>
      <c r="K168" s="19">
        <v>65</v>
      </c>
      <c r="M168" s="12" t="s">
        <v>115</v>
      </c>
      <c r="N168" s="18">
        <v>78</v>
      </c>
      <c r="O168" s="5">
        <v>70.5</v>
      </c>
      <c r="Q168" s="5">
        <f t="shared" si="19"/>
        <v>87.5</v>
      </c>
      <c r="R168" s="5">
        <f t="shared" si="20"/>
        <v>69.375</v>
      </c>
      <c r="S168">
        <f t="shared" si="17"/>
        <v>78.4375</v>
      </c>
    </row>
    <row r="169" spans="1:19" x14ac:dyDescent="0.45">
      <c r="A169" s="12" t="s">
        <v>136</v>
      </c>
      <c r="B169" s="18">
        <v>79</v>
      </c>
      <c r="C169" s="19">
        <v>73.2</v>
      </c>
      <c r="E169" s="12" t="s">
        <v>136</v>
      </c>
      <c r="F169" s="18">
        <v>79</v>
      </c>
      <c r="G169" s="19">
        <v>73</v>
      </c>
      <c r="I169" s="12" t="s">
        <v>136</v>
      </c>
      <c r="J169" s="18">
        <v>74</v>
      </c>
      <c r="K169" s="19">
        <v>72.900000000000006</v>
      </c>
      <c r="M169" s="12" t="s">
        <v>136</v>
      </c>
      <c r="N169" s="18">
        <v>73</v>
      </c>
      <c r="O169" s="5">
        <v>73</v>
      </c>
      <c r="Q169" s="5">
        <f t="shared" si="19"/>
        <v>76.25</v>
      </c>
      <c r="R169" s="5">
        <f t="shared" si="20"/>
        <v>73.025000000000006</v>
      </c>
      <c r="S169">
        <f t="shared" si="17"/>
        <v>74.637500000000003</v>
      </c>
    </row>
    <row r="170" spans="1:19" x14ac:dyDescent="0.45">
      <c r="A170" s="12" t="s">
        <v>144</v>
      </c>
      <c r="B170" s="18">
        <v>85</v>
      </c>
      <c r="C170" s="19">
        <v>59</v>
      </c>
      <c r="E170" s="12" t="s">
        <v>144</v>
      </c>
      <c r="F170" s="18">
        <v>94</v>
      </c>
      <c r="G170" s="19">
        <v>74</v>
      </c>
      <c r="I170" s="12" t="s">
        <v>144</v>
      </c>
      <c r="J170" s="18">
        <v>71</v>
      </c>
      <c r="K170" s="19">
        <v>75</v>
      </c>
      <c r="M170" s="12" t="s">
        <v>144</v>
      </c>
      <c r="N170" s="18">
        <v>80</v>
      </c>
      <c r="O170" s="5">
        <v>71.2</v>
      </c>
      <c r="Q170" s="5">
        <f t="shared" si="19"/>
        <v>82.5</v>
      </c>
      <c r="R170" s="5">
        <f t="shared" si="20"/>
        <v>69.8</v>
      </c>
      <c r="S170">
        <f t="shared" si="17"/>
        <v>76.150000000000006</v>
      </c>
    </row>
    <row r="171" spans="1:19" x14ac:dyDescent="0.45">
      <c r="A171" s="12" t="s">
        <v>90</v>
      </c>
      <c r="B171" s="18">
        <v>83</v>
      </c>
      <c r="C171" s="19">
        <v>99</v>
      </c>
      <c r="E171" s="12" t="s">
        <v>90</v>
      </c>
      <c r="F171" s="18">
        <v>80</v>
      </c>
      <c r="G171" s="19">
        <v>97</v>
      </c>
      <c r="I171" s="12" t="s">
        <v>90</v>
      </c>
      <c r="J171" s="18">
        <v>93</v>
      </c>
      <c r="K171" s="19">
        <v>102.2</v>
      </c>
      <c r="M171" s="12" t="s">
        <v>90</v>
      </c>
      <c r="N171" s="18">
        <v>84</v>
      </c>
      <c r="O171" s="5">
        <v>96</v>
      </c>
      <c r="Q171" s="5">
        <f t="shared" si="19"/>
        <v>85</v>
      </c>
      <c r="R171" s="5">
        <f t="shared" si="20"/>
        <v>98.55</v>
      </c>
      <c r="S171">
        <f t="shared" si="17"/>
        <v>91.775000000000006</v>
      </c>
    </row>
    <row r="172" spans="1:19" x14ac:dyDescent="0.45">
      <c r="A172" s="12" t="s">
        <v>77</v>
      </c>
      <c r="B172" s="18">
        <v>91</v>
      </c>
      <c r="C172" s="19">
        <v>97</v>
      </c>
      <c r="E172" s="12" t="s">
        <v>77</v>
      </c>
      <c r="F172" s="18">
        <v>84</v>
      </c>
      <c r="G172" s="19">
        <v>99.5</v>
      </c>
      <c r="I172" s="12" t="s">
        <v>77</v>
      </c>
      <c r="J172" s="18">
        <v>73</v>
      </c>
      <c r="K172" s="19">
        <v>96</v>
      </c>
      <c r="M172" s="12" t="s">
        <v>77</v>
      </c>
      <c r="N172" s="18">
        <v>75</v>
      </c>
      <c r="O172" s="5">
        <v>101.2</v>
      </c>
      <c r="Q172" s="5">
        <f t="shared" si="19"/>
        <v>80.75</v>
      </c>
      <c r="R172" s="5">
        <f t="shared" si="20"/>
        <v>98.424999999999997</v>
      </c>
      <c r="S172">
        <f t="shared" si="17"/>
        <v>89.587500000000006</v>
      </c>
    </row>
    <row r="173" spans="1:19" x14ac:dyDescent="0.45">
      <c r="A173" s="12" t="s">
        <v>135</v>
      </c>
      <c r="B173" s="18">
        <v>99</v>
      </c>
      <c r="C173" s="19">
        <v>55</v>
      </c>
      <c r="E173" s="12" t="s">
        <v>135</v>
      </c>
      <c r="F173" s="18">
        <v>93</v>
      </c>
      <c r="G173" s="19">
        <v>100</v>
      </c>
      <c r="I173" s="12" t="s">
        <v>135</v>
      </c>
      <c r="J173" s="18">
        <v>80</v>
      </c>
      <c r="K173" s="19">
        <v>85</v>
      </c>
      <c r="M173" s="12" t="s">
        <v>135</v>
      </c>
      <c r="N173" s="18">
        <v>78</v>
      </c>
      <c r="O173" s="5">
        <v>100</v>
      </c>
      <c r="Q173" s="5">
        <f t="shared" si="19"/>
        <v>87.5</v>
      </c>
      <c r="R173" s="5">
        <f t="shared" si="20"/>
        <v>85</v>
      </c>
      <c r="S173">
        <f t="shared" si="17"/>
        <v>86.25</v>
      </c>
    </row>
    <row r="174" spans="1:19" x14ac:dyDescent="0.45">
      <c r="A174" s="12" t="s">
        <v>208</v>
      </c>
      <c r="E174" s="12" t="s">
        <v>208</v>
      </c>
      <c r="I174" s="12" t="s">
        <v>208</v>
      </c>
      <c r="M174" s="12" t="s">
        <v>208</v>
      </c>
      <c r="Q174" s="5">
        <f t="shared" si="19"/>
        <v>0</v>
      </c>
      <c r="R174" s="5">
        <f t="shared" si="20"/>
        <v>0</v>
      </c>
      <c r="S174">
        <f t="shared" si="17"/>
        <v>0</v>
      </c>
    </row>
    <row r="175" spans="1:19" x14ac:dyDescent="0.45">
      <c r="A175" s="12" t="s">
        <v>67</v>
      </c>
      <c r="B175" s="18">
        <v>91</v>
      </c>
      <c r="C175" s="19">
        <v>102.5</v>
      </c>
      <c r="E175" s="12" t="s">
        <v>67</v>
      </c>
      <c r="F175" s="18">
        <v>84</v>
      </c>
      <c r="G175" s="19">
        <v>101.5</v>
      </c>
      <c r="I175" s="12" t="s">
        <v>67</v>
      </c>
      <c r="J175" s="18">
        <v>73</v>
      </c>
      <c r="K175" s="19">
        <v>107.5</v>
      </c>
      <c r="M175" s="12" t="s">
        <v>67</v>
      </c>
      <c r="N175" s="18">
        <v>75</v>
      </c>
      <c r="O175" s="5">
        <v>101</v>
      </c>
      <c r="Q175" s="5">
        <f t="shared" si="19"/>
        <v>80.75</v>
      </c>
      <c r="R175" s="5">
        <f t="shared" si="20"/>
        <v>103.125</v>
      </c>
      <c r="S175">
        <f t="shared" si="17"/>
        <v>91.9375</v>
      </c>
    </row>
    <row r="176" spans="1:19" x14ac:dyDescent="0.45">
      <c r="A176" s="12" t="s">
        <v>51</v>
      </c>
      <c r="B176" s="18">
        <v>79</v>
      </c>
      <c r="C176" s="19">
        <v>95.7</v>
      </c>
      <c r="E176" s="12" t="s">
        <v>51</v>
      </c>
      <c r="F176" s="18">
        <v>79</v>
      </c>
      <c r="G176" s="19">
        <v>103.6</v>
      </c>
      <c r="I176" s="12" t="s">
        <v>51</v>
      </c>
      <c r="J176" s="18">
        <v>74</v>
      </c>
      <c r="K176" s="19">
        <v>81.7</v>
      </c>
      <c r="M176" s="12" t="s">
        <v>51</v>
      </c>
      <c r="N176" s="18">
        <v>73</v>
      </c>
      <c r="O176" s="5">
        <v>94</v>
      </c>
      <c r="Q176" s="5">
        <f t="shared" si="19"/>
        <v>76.25</v>
      </c>
      <c r="R176" s="5">
        <f t="shared" si="20"/>
        <v>93.75</v>
      </c>
      <c r="S176">
        <f t="shared" si="17"/>
        <v>85</v>
      </c>
    </row>
    <row r="177" spans="1:19" x14ac:dyDescent="0.45">
      <c r="A177" s="12" t="s">
        <v>92</v>
      </c>
      <c r="B177" s="18">
        <v>85</v>
      </c>
      <c r="C177" s="19">
        <v>96.5</v>
      </c>
      <c r="E177" s="12" t="s">
        <v>92</v>
      </c>
      <c r="F177" s="18">
        <v>94</v>
      </c>
      <c r="G177" s="19">
        <v>101</v>
      </c>
      <c r="I177" s="12" t="s">
        <v>92</v>
      </c>
      <c r="J177" s="18">
        <v>71</v>
      </c>
      <c r="K177" s="19">
        <v>97</v>
      </c>
      <c r="M177" s="12" t="s">
        <v>92</v>
      </c>
      <c r="N177" s="18">
        <v>80</v>
      </c>
      <c r="O177" s="5">
        <v>102</v>
      </c>
      <c r="Q177" s="5">
        <f t="shared" si="19"/>
        <v>82.5</v>
      </c>
      <c r="R177" s="5">
        <f t="shared" si="20"/>
        <v>99.125</v>
      </c>
      <c r="S177">
        <f t="shared" si="17"/>
        <v>90.8125</v>
      </c>
    </row>
    <row r="178" spans="1:19" x14ac:dyDescent="0.45">
      <c r="A178" s="12" t="s">
        <v>94</v>
      </c>
      <c r="B178" s="18">
        <v>79</v>
      </c>
      <c r="C178" s="19">
        <v>102</v>
      </c>
      <c r="E178" s="12" t="s">
        <v>94</v>
      </c>
      <c r="F178" s="18">
        <v>79</v>
      </c>
      <c r="G178" s="19">
        <v>100</v>
      </c>
      <c r="I178" s="12" t="s">
        <v>94</v>
      </c>
      <c r="J178" s="18">
        <v>74</v>
      </c>
      <c r="K178" s="19">
        <v>101</v>
      </c>
      <c r="M178" s="12" t="s">
        <v>94</v>
      </c>
      <c r="N178" s="18">
        <v>73</v>
      </c>
      <c r="O178" s="5">
        <v>102</v>
      </c>
      <c r="Q178" s="5">
        <f t="shared" si="19"/>
        <v>76.25</v>
      </c>
      <c r="R178" s="5">
        <f t="shared" si="20"/>
        <v>101.25</v>
      </c>
      <c r="S178">
        <f t="shared" si="17"/>
        <v>88.75</v>
      </c>
    </row>
    <row r="179" spans="1:19" x14ac:dyDescent="0.45">
      <c r="A179" s="12" t="s">
        <v>209</v>
      </c>
      <c r="E179" s="12" t="s">
        <v>209</v>
      </c>
      <c r="I179" s="12" t="s">
        <v>209</v>
      </c>
      <c r="M179" s="12" t="s">
        <v>209</v>
      </c>
      <c r="Q179" s="5">
        <f t="shared" si="19"/>
        <v>0</v>
      </c>
      <c r="R179" s="5">
        <f t="shared" si="20"/>
        <v>0</v>
      </c>
      <c r="S179">
        <f t="shared" si="17"/>
        <v>0</v>
      </c>
    </row>
    <row r="180" spans="1:19" x14ac:dyDescent="0.45">
      <c r="A180" s="12" t="s">
        <v>210</v>
      </c>
      <c r="E180" s="12" t="s">
        <v>210</v>
      </c>
      <c r="I180" s="12" t="s">
        <v>210</v>
      </c>
      <c r="M180" s="12" t="s">
        <v>210</v>
      </c>
      <c r="Q180" s="5">
        <f t="shared" si="19"/>
        <v>0</v>
      </c>
      <c r="R180" s="5">
        <f t="shared" si="20"/>
        <v>0</v>
      </c>
      <c r="S180">
        <f t="shared" si="17"/>
        <v>0</v>
      </c>
    </row>
    <row r="181" spans="1:19" x14ac:dyDescent="0.45">
      <c r="A181" s="12" t="s">
        <v>211</v>
      </c>
      <c r="E181" s="12" t="s">
        <v>211</v>
      </c>
      <c r="I181" s="12" t="s">
        <v>211</v>
      </c>
      <c r="M181" s="12" t="s">
        <v>211</v>
      </c>
      <c r="Q181" s="5">
        <f t="shared" si="19"/>
        <v>0</v>
      </c>
      <c r="R181" s="5">
        <f t="shared" si="20"/>
        <v>0</v>
      </c>
      <c r="S181">
        <f t="shared" si="17"/>
        <v>0</v>
      </c>
    </row>
    <row r="182" spans="1:19" x14ac:dyDescent="0.45">
      <c r="A182" s="23" t="s">
        <v>70</v>
      </c>
      <c r="B182" s="18">
        <v>99</v>
      </c>
      <c r="C182" s="19">
        <v>92</v>
      </c>
      <c r="E182" s="23" t="s">
        <v>70</v>
      </c>
      <c r="F182" s="18">
        <v>93</v>
      </c>
      <c r="G182" s="19">
        <v>95</v>
      </c>
      <c r="I182" s="23" t="s">
        <v>70</v>
      </c>
      <c r="J182" s="18">
        <v>80</v>
      </c>
      <c r="K182" s="19">
        <v>90</v>
      </c>
      <c r="M182" s="23" t="s">
        <v>70</v>
      </c>
      <c r="N182" s="18">
        <v>78</v>
      </c>
      <c r="O182" s="5">
        <v>96</v>
      </c>
      <c r="Q182" s="5">
        <f t="shared" si="19"/>
        <v>87.5</v>
      </c>
      <c r="R182" s="5">
        <f t="shared" si="20"/>
        <v>93.25</v>
      </c>
      <c r="S182">
        <f t="shared" si="17"/>
        <v>90.375</v>
      </c>
    </row>
    <row r="183" spans="1:19" x14ac:dyDescent="0.45">
      <c r="A183" s="12" t="s">
        <v>78</v>
      </c>
      <c r="B183" s="18">
        <v>98</v>
      </c>
      <c r="C183" s="19">
        <v>90</v>
      </c>
      <c r="E183" s="12" t="s">
        <v>78</v>
      </c>
      <c r="F183" s="18">
        <v>83</v>
      </c>
      <c r="G183" s="19">
        <v>104</v>
      </c>
      <c r="I183" s="12" t="s">
        <v>78</v>
      </c>
      <c r="J183" s="18">
        <v>70</v>
      </c>
      <c r="K183" s="19">
        <v>91</v>
      </c>
      <c r="M183" s="12" t="s">
        <v>78</v>
      </c>
      <c r="N183" s="18">
        <v>71</v>
      </c>
      <c r="O183" s="5">
        <v>92</v>
      </c>
      <c r="Q183" s="5">
        <f t="shared" si="19"/>
        <v>80.5</v>
      </c>
      <c r="R183" s="5">
        <f t="shared" si="20"/>
        <v>94.25</v>
      </c>
      <c r="S183">
        <f t="shared" si="17"/>
        <v>87.375</v>
      </c>
    </row>
    <row r="184" spans="1:19" x14ac:dyDescent="0.45">
      <c r="A184" s="12" t="s">
        <v>34</v>
      </c>
      <c r="B184" s="18">
        <v>89</v>
      </c>
      <c r="C184" s="19">
        <v>103.9</v>
      </c>
      <c r="E184" s="12" t="s">
        <v>34</v>
      </c>
      <c r="F184" s="18">
        <v>94</v>
      </c>
      <c r="G184" s="19">
        <v>92</v>
      </c>
      <c r="I184" s="12" t="s">
        <v>34</v>
      </c>
      <c r="J184" s="18">
        <v>85</v>
      </c>
      <c r="K184" s="19">
        <v>81.8</v>
      </c>
      <c r="M184" s="12" t="s">
        <v>34</v>
      </c>
      <c r="N184" s="18">
        <v>72</v>
      </c>
      <c r="O184" s="5">
        <v>84.9</v>
      </c>
      <c r="Q184" s="5">
        <f t="shared" si="19"/>
        <v>85</v>
      </c>
      <c r="R184" s="5">
        <f t="shared" si="20"/>
        <v>90.65</v>
      </c>
      <c r="S184">
        <f t="shared" si="17"/>
        <v>87.825000000000003</v>
      </c>
    </row>
    <row r="185" spans="1:19" x14ac:dyDescent="0.45">
      <c r="A185" s="12" t="s">
        <v>155</v>
      </c>
      <c r="E185" s="12" t="s">
        <v>155</v>
      </c>
      <c r="I185" s="12" t="s">
        <v>155</v>
      </c>
      <c r="J185" s="18">
        <v>77</v>
      </c>
      <c r="K185" s="19">
        <v>95</v>
      </c>
      <c r="M185" s="12" t="s">
        <v>155</v>
      </c>
      <c r="N185" s="18">
        <v>75</v>
      </c>
      <c r="O185" s="5">
        <v>105</v>
      </c>
      <c r="Q185" s="5">
        <f>(B185+F185+J185+N185)/2</f>
        <v>76</v>
      </c>
      <c r="R185" s="5">
        <f>(C185+G185+K185+O185)/2</f>
        <v>100</v>
      </c>
      <c r="S185">
        <f t="shared" si="17"/>
        <v>88</v>
      </c>
    </row>
    <row r="186" spans="1:19" x14ac:dyDescent="0.45">
      <c r="A186" s="12" t="s">
        <v>66</v>
      </c>
      <c r="B186" s="18">
        <v>99</v>
      </c>
      <c r="C186" s="19">
        <v>95</v>
      </c>
      <c r="E186" s="12" t="s">
        <v>66</v>
      </c>
      <c r="F186" s="18">
        <v>93</v>
      </c>
      <c r="G186" s="19">
        <v>106</v>
      </c>
      <c r="I186" s="12" t="s">
        <v>66</v>
      </c>
      <c r="J186" s="18">
        <v>80</v>
      </c>
      <c r="K186" s="19">
        <v>90</v>
      </c>
      <c r="M186" s="12" t="s">
        <v>66</v>
      </c>
      <c r="N186" s="18">
        <v>78</v>
      </c>
      <c r="O186" s="5">
        <v>100.5</v>
      </c>
      <c r="Q186" s="5">
        <f>(B186+F186+J186+N186)/4</f>
        <v>87.5</v>
      </c>
      <c r="R186" s="5">
        <f>(C186+G186+K186+O186)/4</f>
        <v>97.875</v>
      </c>
      <c r="S186">
        <f t="shared" si="17"/>
        <v>92.6875</v>
      </c>
    </row>
    <row r="187" spans="1:19" x14ac:dyDescent="0.45">
      <c r="A187" s="12" t="s">
        <v>87</v>
      </c>
      <c r="B187" s="18">
        <v>89</v>
      </c>
      <c r="C187" s="19">
        <v>96.5</v>
      </c>
      <c r="E187" s="12" t="s">
        <v>87</v>
      </c>
      <c r="F187" s="18">
        <v>94</v>
      </c>
      <c r="G187" s="19">
        <v>106</v>
      </c>
      <c r="I187" s="12" t="s">
        <v>87</v>
      </c>
      <c r="J187" s="18">
        <v>76</v>
      </c>
      <c r="K187" s="19">
        <v>33</v>
      </c>
      <c r="M187" s="12" t="s">
        <v>87</v>
      </c>
      <c r="N187" s="18">
        <v>87</v>
      </c>
      <c r="O187" s="5">
        <v>86</v>
      </c>
      <c r="Q187" s="5">
        <f>(B187+F187+J187+N187)/4</f>
        <v>86.5</v>
      </c>
      <c r="R187" s="5">
        <f>(C187+G187+K187+O187)/4</f>
        <v>80.375</v>
      </c>
      <c r="S187">
        <f t="shared" si="17"/>
        <v>83.4375</v>
      </c>
    </row>
  </sheetData>
  <autoFilter ref="A1:S187" xr:uid="{00000000-0001-0000-0200-000000000000}"/>
  <phoneticPr fontId="11" type="noConversion"/>
  <conditionalFormatting sqref="A52">
    <cfRule type="duplicateValues" dxfId="34" priority="28"/>
  </conditionalFormatting>
  <conditionalFormatting sqref="E52">
    <cfRule type="duplicateValues" dxfId="33" priority="20"/>
  </conditionalFormatting>
  <conditionalFormatting sqref="I52">
    <cfRule type="duplicateValues" dxfId="32" priority="12"/>
  </conditionalFormatting>
  <conditionalFormatting sqref="M52">
    <cfRule type="duplicateValues" dxfId="31" priority="4"/>
  </conditionalFormatting>
  <conditionalFormatting sqref="A64">
    <cfRule type="duplicateValues" dxfId="30" priority="27"/>
  </conditionalFormatting>
  <conditionalFormatting sqref="E64">
    <cfRule type="duplicateValues" dxfId="29" priority="19"/>
  </conditionalFormatting>
  <conditionalFormatting sqref="I64">
    <cfRule type="duplicateValues" dxfId="28" priority="11"/>
  </conditionalFormatting>
  <conditionalFormatting sqref="M64">
    <cfRule type="duplicateValues" dxfId="27" priority="3"/>
  </conditionalFormatting>
  <conditionalFormatting sqref="A124">
    <cfRule type="duplicateValues" dxfId="26" priority="29"/>
  </conditionalFormatting>
  <conditionalFormatting sqref="E124">
    <cfRule type="duplicateValues" dxfId="25" priority="21"/>
  </conditionalFormatting>
  <conditionalFormatting sqref="I124">
    <cfRule type="duplicateValues" dxfId="24" priority="13"/>
  </conditionalFormatting>
  <conditionalFormatting sqref="M124">
    <cfRule type="duplicateValues" dxfId="23" priority="5"/>
  </conditionalFormatting>
  <conditionalFormatting sqref="A125">
    <cfRule type="duplicateValues" dxfId="22" priority="26"/>
  </conditionalFormatting>
  <conditionalFormatting sqref="E125">
    <cfRule type="duplicateValues" dxfId="21" priority="18"/>
  </conditionalFormatting>
  <conditionalFormatting sqref="I125">
    <cfRule type="duplicateValues" dxfId="20" priority="10"/>
  </conditionalFormatting>
  <conditionalFormatting sqref="M125">
    <cfRule type="duplicateValues" dxfId="19" priority="2"/>
  </conditionalFormatting>
  <conditionalFormatting sqref="A170">
    <cfRule type="duplicateValues" dxfId="18" priority="31"/>
  </conditionalFormatting>
  <conditionalFormatting sqref="E170">
    <cfRule type="duplicateValues" dxfId="17" priority="23"/>
  </conditionalFormatting>
  <conditionalFormatting sqref="I170">
    <cfRule type="duplicateValues" dxfId="16" priority="15"/>
  </conditionalFormatting>
  <conditionalFormatting sqref="M170">
    <cfRule type="duplicateValues" dxfId="15" priority="7"/>
  </conditionalFormatting>
  <conditionalFormatting sqref="A172">
    <cfRule type="duplicateValues" dxfId="14" priority="32"/>
  </conditionalFormatting>
  <conditionalFormatting sqref="E172">
    <cfRule type="duplicateValues" dxfId="13" priority="24"/>
  </conditionalFormatting>
  <conditionalFormatting sqref="I172">
    <cfRule type="duplicateValues" dxfId="12" priority="16"/>
  </conditionalFormatting>
  <conditionalFormatting sqref="M172">
    <cfRule type="duplicateValues" dxfId="11" priority="8"/>
  </conditionalFormatting>
  <conditionalFormatting sqref="A173">
    <cfRule type="duplicateValues" dxfId="10" priority="30"/>
  </conditionalFormatting>
  <conditionalFormatting sqref="E173">
    <cfRule type="duplicateValues" dxfId="9" priority="22"/>
  </conditionalFormatting>
  <conditionalFormatting sqref="I173">
    <cfRule type="duplicateValues" dxfId="8" priority="14"/>
  </conditionalFormatting>
  <conditionalFormatting sqref="M173">
    <cfRule type="duplicateValues" dxfId="7" priority="6"/>
  </conditionalFormatting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zoomScale="85" zoomScaleNormal="85" zoomScaleSheetLayoutView="100" workbookViewId="0">
      <selection activeCell="D18" sqref="D18"/>
    </sheetView>
  </sheetViews>
  <sheetFormatPr defaultColWidth="9" defaultRowHeight="15.3" x14ac:dyDescent="0.45"/>
  <cols>
    <col min="1" max="2" width="9" style="2"/>
    <col min="3" max="3" width="13.84765625" style="5" customWidth="1"/>
    <col min="4" max="4" width="15.09765625" style="5" customWidth="1"/>
    <col min="5" max="5" width="12.75" style="5" customWidth="1"/>
    <col min="6" max="6" width="9" style="2"/>
    <col min="7" max="7" width="11.84765625" style="2" customWidth="1"/>
    <col min="8" max="8" width="48" customWidth="1"/>
  </cols>
  <sheetData>
    <row r="1" spans="1:8" x14ac:dyDescent="0.45">
      <c r="A1" s="2" t="s">
        <v>0</v>
      </c>
      <c r="B1" s="3" t="s">
        <v>11</v>
      </c>
      <c r="C1" s="4" t="s">
        <v>9</v>
      </c>
      <c r="D1" s="4" t="s">
        <v>10</v>
      </c>
      <c r="E1" s="5" t="s">
        <v>12</v>
      </c>
      <c r="F1" s="48" t="s">
        <v>25</v>
      </c>
      <c r="G1" s="4" t="s">
        <v>13</v>
      </c>
      <c r="H1" s="4" t="s">
        <v>14</v>
      </c>
    </row>
    <row r="2" spans="1:8" x14ac:dyDescent="0.45">
      <c r="A2" s="12" t="s">
        <v>27</v>
      </c>
      <c r="B2" s="6">
        <v>646</v>
      </c>
      <c r="C2" s="7">
        <v>91.75</v>
      </c>
      <c r="D2" s="7">
        <v>102.4571428571429</v>
      </c>
      <c r="E2" s="5">
        <f t="shared" ref="E2:E65" si="0">C2*0.5+D2*0.5</f>
        <v>97.103571428571456</v>
      </c>
      <c r="F2" s="2" t="s">
        <v>15</v>
      </c>
      <c r="G2" s="2">
        <f t="shared" ref="G2:G16" si="1">B2*1.5</f>
        <v>969</v>
      </c>
      <c r="H2" t="s">
        <v>20</v>
      </c>
    </row>
    <row r="3" spans="1:8" x14ac:dyDescent="0.45">
      <c r="A3" s="12" t="s">
        <v>28</v>
      </c>
      <c r="B3" s="6">
        <v>646</v>
      </c>
      <c r="C3" s="7">
        <v>94</v>
      </c>
      <c r="D3" s="7">
        <v>95.26</v>
      </c>
      <c r="E3" s="5">
        <f t="shared" si="0"/>
        <v>94.63</v>
      </c>
      <c r="F3" s="2" t="s">
        <v>15</v>
      </c>
      <c r="G3" s="2">
        <f t="shared" si="1"/>
        <v>969</v>
      </c>
      <c r="H3" s="47" t="s">
        <v>20</v>
      </c>
    </row>
    <row r="4" spans="1:8" x14ac:dyDescent="0.45">
      <c r="A4" s="12" t="s">
        <v>32</v>
      </c>
      <c r="B4" s="6">
        <v>646</v>
      </c>
      <c r="C4" s="7">
        <v>99</v>
      </c>
      <c r="D4" s="7">
        <v>89.85</v>
      </c>
      <c r="E4" s="5">
        <f t="shared" si="0"/>
        <v>94.424999999999997</v>
      </c>
      <c r="F4" s="2" t="s">
        <v>15</v>
      </c>
      <c r="G4" s="2">
        <f t="shared" si="1"/>
        <v>969</v>
      </c>
      <c r="H4" t="s">
        <v>20</v>
      </c>
    </row>
    <row r="5" spans="1:8" x14ac:dyDescent="0.45">
      <c r="A5" s="12" t="s">
        <v>33</v>
      </c>
      <c r="B5" s="6">
        <v>646</v>
      </c>
      <c r="C5" s="7">
        <v>90.25</v>
      </c>
      <c r="D5" s="7">
        <v>97.625</v>
      </c>
      <c r="E5" s="5">
        <f t="shared" si="0"/>
        <v>93.9375</v>
      </c>
      <c r="F5" s="2" t="s">
        <v>15</v>
      </c>
      <c r="G5" s="2">
        <f t="shared" si="1"/>
        <v>969</v>
      </c>
      <c r="H5" t="s">
        <v>20</v>
      </c>
    </row>
    <row r="6" spans="1:8" x14ac:dyDescent="0.45">
      <c r="A6" s="12" t="s">
        <v>152</v>
      </c>
      <c r="B6" s="6">
        <v>646</v>
      </c>
      <c r="C6" s="7">
        <v>88.666666666666671</v>
      </c>
      <c r="D6" s="7">
        <v>98.733333333333334</v>
      </c>
      <c r="E6" s="5">
        <f t="shared" si="0"/>
        <v>93.7</v>
      </c>
      <c r="F6" s="2" t="s">
        <v>15</v>
      </c>
      <c r="G6" s="2">
        <f t="shared" si="1"/>
        <v>969</v>
      </c>
      <c r="H6" t="s">
        <v>20</v>
      </c>
    </row>
    <row r="7" spans="1:8" x14ac:dyDescent="0.45">
      <c r="A7" s="12" t="s">
        <v>39</v>
      </c>
      <c r="B7" s="6">
        <v>646</v>
      </c>
      <c r="C7" s="7">
        <v>87.75</v>
      </c>
      <c r="D7" s="7">
        <v>97.625</v>
      </c>
      <c r="E7" s="5">
        <f t="shared" si="0"/>
        <v>92.6875</v>
      </c>
      <c r="F7" s="2" t="s">
        <v>15</v>
      </c>
      <c r="G7" s="2">
        <f t="shared" si="1"/>
        <v>969</v>
      </c>
      <c r="H7" s="47" t="s">
        <v>20</v>
      </c>
    </row>
    <row r="8" spans="1:8" x14ac:dyDescent="0.45">
      <c r="A8" s="12" t="s">
        <v>40</v>
      </c>
      <c r="B8" s="6">
        <v>646</v>
      </c>
      <c r="C8" s="7">
        <v>80</v>
      </c>
      <c r="D8" s="7">
        <v>104.05</v>
      </c>
      <c r="E8" s="5">
        <f t="shared" si="0"/>
        <v>92.025000000000006</v>
      </c>
      <c r="F8" s="2" t="s">
        <v>15</v>
      </c>
      <c r="G8" s="2">
        <f t="shared" si="1"/>
        <v>969</v>
      </c>
      <c r="H8" t="s">
        <v>20</v>
      </c>
    </row>
    <row r="9" spans="1:8" x14ac:dyDescent="0.45">
      <c r="A9" s="12" t="s">
        <v>44</v>
      </c>
      <c r="B9" s="6">
        <v>646</v>
      </c>
      <c r="C9" s="7">
        <v>97.5</v>
      </c>
      <c r="D9" s="7">
        <v>85.4</v>
      </c>
      <c r="E9" s="5">
        <f t="shared" si="0"/>
        <v>91.45</v>
      </c>
      <c r="F9" s="2" t="s">
        <v>15</v>
      </c>
      <c r="G9" s="2">
        <f t="shared" si="1"/>
        <v>969</v>
      </c>
      <c r="H9" t="s">
        <v>20</v>
      </c>
    </row>
    <row r="10" spans="1:8" x14ac:dyDescent="0.45">
      <c r="A10" s="15" t="s">
        <v>38</v>
      </c>
      <c r="B10" s="6">
        <v>646</v>
      </c>
      <c r="C10" s="8">
        <v>88</v>
      </c>
      <c r="D10" s="8">
        <v>93.375</v>
      </c>
      <c r="E10" s="5">
        <f t="shared" si="0"/>
        <v>90.6875</v>
      </c>
      <c r="F10" s="2" t="s">
        <v>15</v>
      </c>
      <c r="G10" s="2">
        <f t="shared" si="1"/>
        <v>969</v>
      </c>
      <c r="H10" t="s">
        <v>20</v>
      </c>
    </row>
    <row r="11" spans="1:8" x14ac:dyDescent="0.45">
      <c r="A11" s="15" t="s">
        <v>30</v>
      </c>
      <c r="B11" s="6">
        <v>646</v>
      </c>
      <c r="C11" s="8">
        <v>93</v>
      </c>
      <c r="D11" s="8">
        <v>87.4</v>
      </c>
      <c r="E11" s="5">
        <f t="shared" si="0"/>
        <v>90.2</v>
      </c>
      <c r="F11" s="2" t="s">
        <v>15</v>
      </c>
      <c r="G11" s="2">
        <f t="shared" si="1"/>
        <v>969</v>
      </c>
      <c r="H11" t="s">
        <v>20</v>
      </c>
    </row>
    <row r="12" spans="1:8" x14ac:dyDescent="0.45">
      <c r="A12" s="12" t="s">
        <v>37</v>
      </c>
      <c r="B12" s="6">
        <v>646</v>
      </c>
      <c r="C12" s="7">
        <v>87.5</v>
      </c>
      <c r="D12" s="7">
        <v>92.875</v>
      </c>
      <c r="E12" s="5">
        <f t="shared" si="0"/>
        <v>90.1875</v>
      </c>
      <c r="F12" s="2" t="s">
        <v>15</v>
      </c>
      <c r="G12" s="2">
        <f t="shared" si="1"/>
        <v>969</v>
      </c>
      <c r="H12" t="s">
        <v>20</v>
      </c>
    </row>
    <row r="13" spans="1:8" x14ac:dyDescent="0.45">
      <c r="A13" s="12" t="s">
        <v>61</v>
      </c>
      <c r="B13" s="6">
        <v>646</v>
      </c>
      <c r="C13" s="7">
        <v>91.75</v>
      </c>
      <c r="D13" s="7">
        <v>88.3</v>
      </c>
      <c r="E13" s="5">
        <f t="shared" si="0"/>
        <v>90.025000000000006</v>
      </c>
      <c r="F13" s="2" t="s">
        <v>15</v>
      </c>
      <c r="G13" s="2">
        <f t="shared" si="1"/>
        <v>969</v>
      </c>
      <c r="H13" t="s">
        <v>20</v>
      </c>
    </row>
    <row r="14" spans="1:8" x14ac:dyDescent="0.45">
      <c r="A14" s="12" t="s">
        <v>68</v>
      </c>
      <c r="B14" s="6">
        <v>646</v>
      </c>
      <c r="C14" s="7">
        <v>80.25</v>
      </c>
      <c r="D14" s="7">
        <v>98.275000000000006</v>
      </c>
      <c r="E14" s="5">
        <f t="shared" si="0"/>
        <v>89.262500000000003</v>
      </c>
      <c r="F14" s="2" t="s">
        <v>15</v>
      </c>
      <c r="G14" s="2">
        <f t="shared" si="1"/>
        <v>969</v>
      </c>
      <c r="H14" t="s">
        <v>20</v>
      </c>
    </row>
    <row r="15" spans="1:8" x14ac:dyDescent="0.45">
      <c r="A15" s="12" t="s">
        <v>35</v>
      </c>
      <c r="B15" s="6">
        <v>646</v>
      </c>
      <c r="C15" s="7">
        <v>86.5</v>
      </c>
      <c r="D15" s="7">
        <v>91.330357142857153</v>
      </c>
      <c r="E15" s="5">
        <f t="shared" si="0"/>
        <v>88.915178571428584</v>
      </c>
      <c r="F15" s="2" t="s">
        <v>15</v>
      </c>
      <c r="G15" s="2">
        <f t="shared" si="1"/>
        <v>969</v>
      </c>
      <c r="H15" t="s">
        <v>20</v>
      </c>
    </row>
    <row r="16" spans="1:8" x14ac:dyDescent="0.45">
      <c r="A16" s="12" t="s">
        <v>31</v>
      </c>
      <c r="B16" s="6">
        <v>646</v>
      </c>
      <c r="C16" s="7">
        <v>87.5</v>
      </c>
      <c r="D16" s="7">
        <v>89.849999999999852</v>
      </c>
      <c r="E16" s="5">
        <f t="shared" si="0"/>
        <v>88.674999999999926</v>
      </c>
      <c r="F16" s="2" t="s">
        <v>15</v>
      </c>
      <c r="G16" s="2">
        <f t="shared" si="1"/>
        <v>969</v>
      </c>
      <c r="H16" t="s">
        <v>20</v>
      </c>
    </row>
    <row r="17" spans="1:8" x14ac:dyDescent="0.45">
      <c r="A17" s="12" t="s">
        <v>29</v>
      </c>
      <c r="B17" s="6">
        <v>646</v>
      </c>
      <c r="C17" s="7">
        <v>86.5</v>
      </c>
      <c r="D17" s="7">
        <v>90.7</v>
      </c>
      <c r="E17" s="5">
        <f t="shared" si="0"/>
        <v>88.6</v>
      </c>
      <c r="F17" s="2" t="s">
        <v>16</v>
      </c>
      <c r="G17" s="2">
        <f>B17*1.25</f>
        <v>807.5</v>
      </c>
      <c r="H17" t="s">
        <v>21</v>
      </c>
    </row>
    <row r="18" spans="1:8" x14ac:dyDescent="0.45">
      <c r="A18" s="12" t="s">
        <v>69</v>
      </c>
      <c r="B18" s="6">
        <v>646</v>
      </c>
      <c r="C18" s="7">
        <v>98.666666666666671</v>
      </c>
      <c r="D18" s="7">
        <v>78.36666666666666</v>
      </c>
      <c r="E18" s="5">
        <f t="shared" si="0"/>
        <v>88.516666666666666</v>
      </c>
      <c r="F18" s="2" t="s">
        <v>16</v>
      </c>
      <c r="G18" s="2">
        <f>B18*1.25</f>
        <v>807.5</v>
      </c>
      <c r="H18" t="s">
        <v>21</v>
      </c>
    </row>
    <row r="19" spans="1:8" x14ac:dyDescent="0.45">
      <c r="A19" s="12" t="s">
        <v>62</v>
      </c>
      <c r="B19" s="6">
        <v>646</v>
      </c>
      <c r="C19" s="7">
        <v>94.25</v>
      </c>
      <c r="D19" s="7">
        <v>81.974999999999994</v>
      </c>
      <c r="E19" s="5">
        <f t="shared" si="0"/>
        <v>88.112499999999997</v>
      </c>
      <c r="F19" s="2" t="s">
        <v>16</v>
      </c>
      <c r="G19" s="2">
        <f t="shared" ref="G19:G31" si="2">B19*1.25</f>
        <v>807.5</v>
      </c>
      <c r="H19" t="s">
        <v>21</v>
      </c>
    </row>
    <row r="20" spans="1:8" x14ac:dyDescent="0.45">
      <c r="A20" s="12" t="s">
        <v>43</v>
      </c>
      <c r="B20" s="6">
        <v>646</v>
      </c>
      <c r="C20" s="7">
        <v>82.5</v>
      </c>
      <c r="D20" s="7">
        <v>93.7</v>
      </c>
      <c r="E20" s="5">
        <f t="shared" si="0"/>
        <v>88.1</v>
      </c>
      <c r="F20" s="2" t="s">
        <v>16</v>
      </c>
      <c r="G20" s="2">
        <f t="shared" si="2"/>
        <v>807.5</v>
      </c>
      <c r="H20" t="s">
        <v>21</v>
      </c>
    </row>
    <row r="21" spans="1:8" x14ac:dyDescent="0.45">
      <c r="A21" s="12" t="s">
        <v>88</v>
      </c>
      <c r="B21" s="6">
        <v>646</v>
      </c>
      <c r="C21" s="7">
        <v>89.75</v>
      </c>
      <c r="D21" s="7">
        <v>86.425000000000011</v>
      </c>
      <c r="E21" s="5">
        <f t="shared" si="0"/>
        <v>88.087500000000006</v>
      </c>
      <c r="F21" s="2" t="s">
        <v>16</v>
      </c>
      <c r="G21" s="2">
        <f t="shared" si="2"/>
        <v>807.5</v>
      </c>
      <c r="H21" t="s">
        <v>21</v>
      </c>
    </row>
    <row r="22" spans="1:8" x14ac:dyDescent="0.45">
      <c r="A22" s="12" t="s">
        <v>99</v>
      </c>
      <c r="B22" s="6">
        <v>646</v>
      </c>
      <c r="C22" s="7">
        <v>82.25</v>
      </c>
      <c r="D22" s="7">
        <v>93.5</v>
      </c>
      <c r="E22" s="5">
        <f t="shared" si="0"/>
        <v>87.875</v>
      </c>
      <c r="F22" s="2" t="s">
        <v>16</v>
      </c>
      <c r="G22" s="2">
        <f t="shared" si="2"/>
        <v>807.5</v>
      </c>
      <c r="H22" t="s">
        <v>21</v>
      </c>
    </row>
    <row r="23" spans="1:8" x14ac:dyDescent="0.45">
      <c r="A23" s="12" t="s">
        <v>34</v>
      </c>
      <c r="B23" s="6">
        <v>646</v>
      </c>
      <c r="C23" s="7">
        <v>85</v>
      </c>
      <c r="D23" s="7">
        <v>90.65</v>
      </c>
      <c r="E23" s="5">
        <f t="shared" si="0"/>
        <v>87.825000000000003</v>
      </c>
      <c r="F23" s="2" t="s">
        <v>16</v>
      </c>
      <c r="G23" s="2">
        <f t="shared" si="2"/>
        <v>807.5</v>
      </c>
      <c r="H23" t="s">
        <v>21</v>
      </c>
    </row>
    <row r="24" spans="1:8" x14ac:dyDescent="0.45">
      <c r="A24" s="12" t="s">
        <v>74</v>
      </c>
      <c r="B24" s="6">
        <v>646</v>
      </c>
      <c r="C24" s="7">
        <v>91</v>
      </c>
      <c r="D24" s="7">
        <v>84.5</v>
      </c>
      <c r="E24" s="5">
        <f t="shared" si="0"/>
        <v>87.75</v>
      </c>
      <c r="F24" s="2" t="s">
        <v>16</v>
      </c>
      <c r="G24" s="2">
        <f t="shared" si="2"/>
        <v>807.5</v>
      </c>
      <c r="H24" t="s">
        <v>21</v>
      </c>
    </row>
    <row r="25" spans="1:8" x14ac:dyDescent="0.45">
      <c r="A25" s="13" t="s">
        <v>48</v>
      </c>
      <c r="B25" s="6">
        <v>646</v>
      </c>
      <c r="C25" s="11">
        <v>90</v>
      </c>
      <c r="D25" s="11">
        <v>85.201190476190476</v>
      </c>
      <c r="E25" s="5">
        <f t="shared" si="0"/>
        <v>87.600595238095238</v>
      </c>
      <c r="F25" s="2" t="s">
        <v>16</v>
      </c>
      <c r="G25" s="2">
        <f t="shared" si="2"/>
        <v>807.5</v>
      </c>
      <c r="H25" t="s">
        <v>21</v>
      </c>
    </row>
    <row r="26" spans="1:8" x14ac:dyDescent="0.45">
      <c r="A26" s="12" t="s">
        <v>105</v>
      </c>
      <c r="B26" s="6">
        <v>646</v>
      </c>
      <c r="C26" s="7">
        <v>77.75</v>
      </c>
      <c r="D26" s="7">
        <v>95.5</v>
      </c>
      <c r="E26" s="5">
        <f t="shared" si="0"/>
        <v>86.625</v>
      </c>
      <c r="F26" s="2" t="s">
        <v>16</v>
      </c>
      <c r="G26" s="2">
        <f t="shared" si="2"/>
        <v>807.5</v>
      </c>
      <c r="H26" t="s">
        <v>21</v>
      </c>
    </row>
    <row r="27" spans="1:8" x14ac:dyDescent="0.45">
      <c r="A27" s="12" t="s">
        <v>50</v>
      </c>
      <c r="B27" s="6">
        <v>646</v>
      </c>
      <c r="C27" s="7">
        <v>92</v>
      </c>
      <c r="D27" s="7">
        <v>81.224999999999994</v>
      </c>
      <c r="E27" s="5">
        <f t="shared" si="0"/>
        <v>86.612499999999997</v>
      </c>
      <c r="F27" s="2" t="s">
        <v>16</v>
      </c>
      <c r="G27" s="2">
        <f t="shared" si="2"/>
        <v>807.5</v>
      </c>
      <c r="H27" t="s">
        <v>21</v>
      </c>
    </row>
    <row r="28" spans="1:8" x14ac:dyDescent="0.45">
      <c r="A28" s="12" t="s">
        <v>65</v>
      </c>
      <c r="B28" s="6">
        <v>646</v>
      </c>
      <c r="C28" s="7">
        <v>86.5</v>
      </c>
      <c r="D28" s="7">
        <v>86.625</v>
      </c>
      <c r="E28" s="5">
        <f t="shared" si="0"/>
        <v>86.5625</v>
      </c>
      <c r="F28" s="2" t="s">
        <v>16</v>
      </c>
      <c r="G28" s="2">
        <f t="shared" si="2"/>
        <v>807.5</v>
      </c>
      <c r="H28" t="s">
        <v>21</v>
      </c>
    </row>
    <row r="29" spans="1:8" x14ac:dyDescent="0.45">
      <c r="A29" s="12" t="s">
        <v>81</v>
      </c>
      <c r="B29" s="6">
        <v>646</v>
      </c>
      <c r="C29" s="7">
        <v>97.5</v>
      </c>
      <c r="D29" s="7">
        <v>74.875</v>
      </c>
      <c r="E29" s="5">
        <f t="shared" si="0"/>
        <v>86.1875</v>
      </c>
      <c r="F29" s="2" t="s">
        <v>16</v>
      </c>
      <c r="G29" s="2">
        <f t="shared" si="2"/>
        <v>807.5</v>
      </c>
      <c r="H29" t="s">
        <v>21</v>
      </c>
    </row>
    <row r="30" spans="1:8" x14ac:dyDescent="0.45">
      <c r="A30" s="12" t="s">
        <v>129</v>
      </c>
      <c r="B30" s="6">
        <v>646</v>
      </c>
      <c r="C30" s="7">
        <v>82.75</v>
      </c>
      <c r="D30" s="7">
        <v>89.520833333333499</v>
      </c>
      <c r="E30" s="5">
        <f t="shared" si="0"/>
        <v>86.135416666666742</v>
      </c>
      <c r="F30" s="2" t="s">
        <v>16</v>
      </c>
      <c r="G30" s="2">
        <f t="shared" si="2"/>
        <v>807.5</v>
      </c>
      <c r="H30" t="s">
        <v>21</v>
      </c>
    </row>
    <row r="31" spans="1:8" x14ac:dyDescent="0.45">
      <c r="A31" s="12" t="s">
        <v>45</v>
      </c>
      <c r="B31" s="6">
        <v>646</v>
      </c>
      <c r="C31" s="7">
        <v>79.75</v>
      </c>
      <c r="D31" s="7">
        <v>92.35</v>
      </c>
      <c r="E31" s="5">
        <f t="shared" si="0"/>
        <v>86.05</v>
      </c>
      <c r="F31" s="2" t="s">
        <v>16</v>
      </c>
      <c r="G31" s="2">
        <f t="shared" si="2"/>
        <v>807.5</v>
      </c>
      <c r="H31" t="s">
        <v>21</v>
      </c>
    </row>
    <row r="32" spans="1:8" x14ac:dyDescent="0.45">
      <c r="A32" s="12" t="s">
        <v>53</v>
      </c>
      <c r="B32" s="6">
        <v>646</v>
      </c>
      <c r="C32" s="7">
        <v>80.25</v>
      </c>
      <c r="D32" s="7">
        <v>90.824999999999989</v>
      </c>
      <c r="E32" s="5">
        <f t="shared" si="0"/>
        <v>85.537499999999994</v>
      </c>
      <c r="F32" s="2" t="s">
        <v>17</v>
      </c>
      <c r="G32" s="2">
        <f t="shared" ref="G32:G47" si="3">B32</f>
        <v>646</v>
      </c>
      <c r="H32" t="s">
        <v>22</v>
      </c>
    </row>
    <row r="33" spans="1:8" x14ac:dyDescent="0.45">
      <c r="A33" s="12" t="s">
        <v>55</v>
      </c>
      <c r="B33" s="6">
        <v>646</v>
      </c>
      <c r="C33" s="7">
        <v>77.75</v>
      </c>
      <c r="D33" s="7">
        <v>92.35</v>
      </c>
      <c r="E33" s="5">
        <f t="shared" si="0"/>
        <v>85.05</v>
      </c>
      <c r="F33" s="2" t="s">
        <v>17</v>
      </c>
      <c r="G33" s="2">
        <f t="shared" si="3"/>
        <v>646</v>
      </c>
      <c r="H33" t="s">
        <v>22</v>
      </c>
    </row>
    <row r="34" spans="1:8" x14ac:dyDescent="0.45">
      <c r="A34" s="12" t="s">
        <v>93</v>
      </c>
      <c r="B34" s="6">
        <v>646</v>
      </c>
      <c r="C34" s="7">
        <v>79.75</v>
      </c>
      <c r="D34" s="7">
        <v>89.375</v>
      </c>
      <c r="E34" s="5">
        <f t="shared" si="0"/>
        <v>84.5625</v>
      </c>
      <c r="F34" s="2" t="s">
        <v>17</v>
      </c>
      <c r="G34" s="2">
        <f t="shared" si="3"/>
        <v>646</v>
      </c>
      <c r="H34" t="s">
        <v>22</v>
      </c>
    </row>
    <row r="35" spans="1:8" x14ac:dyDescent="0.45">
      <c r="A35" s="12" t="s">
        <v>82</v>
      </c>
      <c r="B35" s="6">
        <v>646</v>
      </c>
      <c r="C35" s="7">
        <v>77.75</v>
      </c>
      <c r="D35" s="7">
        <v>91.375</v>
      </c>
      <c r="E35" s="5">
        <f t="shared" si="0"/>
        <v>84.5625</v>
      </c>
      <c r="F35" s="2" t="s">
        <v>17</v>
      </c>
      <c r="G35" s="2">
        <f t="shared" si="3"/>
        <v>646</v>
      </c>
      <c r="H35" t="s">
        <v>22</v>
      </c>
    </row>
    <row r="36" spans="1:8" x14ac:dyDescent="0.45">
      <c r="A36" s="12" t="s">
        <v>41</v>
      </c>
      <c r="B36" s="6">
        <v>646</v>
      </c>
      <c r="C36" s="7">
        <v>76</v>
      </c>
      <c r="D36" s="7">
        <v>92.424999999999997</v>
      </c>
      <c r="E36" s="5">
        <f t="shared" si="0"/>
        <v>84.212500000000006</v>
      </c>
      <c r="F36" s="2" t="s">
        <v>17</v>
      </c>
      <c r="G36" s="2">
        <f t="shared" si="3"/>
        <v>646</v>
      </c>
      <c r="H36" t="s">
        <v>22</v>
      </c>
    </row>
    <row r="37" spans="1:8" x14ac:dyDescent="0.45">
      <c r="A37" s="12" t="s">
        <v>57</v>
      </c>
      <c r="B37" s="6">
        <v>646</v>
      </c>
      <c r="C37" s="7">
        <v>86.75</v>
      </c>
      <c r="D37" s="7">
        <v>81.25</v>
      </c>
      <c r="E37" s="5">
        <f t="shared" si="0"/>
        <v>84</v>
      </c>
      <c r="F37" s="2" t="s">
        <v>17</v>
      </c>
      <c r="G37" s="2">
        <f t="shared" si="3"/>
        <v>646</v>
      </c>
      <c r="H37" t="s">
        <v>22</v>
      </c>
    </row>
    <row r="38" spans="1:8" x14ac:dyDescent="0.45">
      <c r="A38" s="12" t="s">
        <v>80</v>
      </c>
      <c r="B38" s="6">
        <v>646</v>
      </c>
      <c r="C38" s="7">
        <v>86.5</v>
      </c>
      <c r="D38" s="7">
        <v>80.75</v>
      </c>
      <c r="E38" s="5">
        <f t="shared" si="0"/>
        <v>83.625</v>
      </c>
      <c r="F38" s="2" t="s">
        <v>17</v>
      </c>
      <c r="G38" s="2">
        <f t="shared" si="3"/>
        <v>646</v>
      </c>
      <c r="H38" t="s">
        <v>22</v>
      </c>
    </row>
    <row r="39" spans="1:8" x14ac:dyDescent="0.45">
      <c r="A39" s="12" t="s">
        <v>87</v>
      </c>
      <c r="B39" s="6">
        <v>646</v>
      </c>
      <c r="C39" s="7">
        <v>86.5</v>
      </c>
      <c r="D39" s="7">
        <v>80.375</v>
      </c>
      <c r="E39" s="5">
        <f t="shared" si="0"/>
        <v>83.4375</v>
      </c>
      <c r="F39" s="2" t="s">
        <v>17</v>
      </c>
      <c r="G39" s="2">
        <f t="shared" si="3"/>
        <v>646</v>
      </c>
      <c r="H39" t="s">
        <v>22</v>
      </c>
    </row>
    <row r="40" spans="1:8" x14ac:dyDescent="0.45">
      <c r="A40" s="12" t="s">
        <v>153</v>
      </c>
      <c r="B40" s="6">
        <v>646</v>
      </c>
      <c r="C40" s="7">
        <v>84</v>
      </c>
      <c r="D40" s="7">
        <v>82.4</v>
      </c>
      <c r="E40" s="5">
        <f t="shared" si="0"/>
        <v>83.2</v>
      </c>
      <c r="F40" s="2" t="s">
        <v>17</v>
      </c>
      <c r="G40" s="2">
        <f t="shared" si="3"/>
        <v>646</v>
      </c>
      <c r="H40" t="s">
        <v>22</v>
      </c>
    </row>
    <row r="41" spans="1:8" x14ac:dyDescent="0.45">
      <c r="A41" s="12" t="s">
        <v>47</v>
      </c>
      <c r="B41" s="6">
        <v>646</v>
      </c>
      <c r="C41" s="7">
        <v>76.75</v>
      </c>
      <c r="D41" s="7">
        <v>89.349999999999895</v>
      </c>
      <c r="E41" s="5">
        <f t="shared" si="0"/>
        <v>83.049999999999955</v>
      </c>
      <c r="F41" s="2" t="s">
        <v>17</v>
      </c>
      <c r="G41" s="2">
        <f t="shared" si="3"/>
        <v>646</v>
      </c>
      <c r="H41" t="s">
        <v>22</v>
      </c>
    </row>
    <row r="42" spans="1:8" x14ac:dyDescent="0.45">
      <c r="A42" s="12" t="s">
        <v>140</v>
      </c>
      <c r="B42" s="6">
        <v>646</v>
      </c>
      <c r="C42" s="7">
        <v>84.25</v>
      </c>
      <c r="D42" s="7">
        <v>81.349999999999994</v>
      </c>
      <c r="E42" s="5">
        <f t="shared" si="0"/>
        <v>82.8</v>
      </c>
      <c r="F42" s="2" t="s">
        <v>17</v>
      </c>
      <c r="G42" s="2">
        <f t="shared" si="3"/>
        <v>646</v>
      </c>
      <c r="H42" t="s">
        <v>22</v>
      </c>
    </row>
    <row r="43" spans="1:8" x14ac:dyDescent="0.45">
      <c r="A43" s="12" t="s">
        <v>72</v>
      </c>
      <c r="B43" s="6">
        <v>646</v>
      </c>
      <c r="C43" s="7">
        <v>86.5</v>
      </c>
      <c r="D43" s="7">
        <v>78.375</v>
      </c>
      <c r="E43" s="5">
        <f t="shared" si="0"/>
        <v>82.4375</v>
      </c>
      <c r="F43" s="2" t="s">
        <v>17</v>
      </c>
      <c r="G43" s="2">
        <f t="shared" si="3"/>
        <v>646</v>
      </c>
      <c r="H43" t="s">
        <v>22</v>
      </c>
    </row>
    <row r="44" spans="1:8" x14ac:dyDescent="0.45">
      <c r="A44" s="12" t="s">
        <v>54</v>
      </c>
      <c r="B44" s="6">
        <v>646</v>
      </c>
      <c r="C44" s="7">
        <v>79.5</v>
      </c>
      <c r="D44" s="7">
        <v>85.182291666666671</v>
      </c>
      <c r="E44" s="5">
        <f t="shared" si="0"/>
        <v>82.341145833333343</v>
      </c>
      <c r="F44" s="2" t="s">
        <v>17</v>
      </c>
      <c r="G44" s="2">
        <f t="shared" si="3"/>
        <v>646</v>
      </c>
      <c r="H44" t="s">
        <v>22</v>
      </c>
    </row>
    <row r="45" spans="1:8" x14ac:dyDescent="0.45">
      <c r="A45" s="15" t="s">
        <v>71</v>
      </c>
      <c r="B45" s="6">
        <v>646</v>
      </c>
      <c r="C45" s="8">
        <v>86.75</v>
      </c>
      <c r="D45" s="8">
        <v>77.45</v>
      </c>
      <c r="E45" s="5">
        <f t="shared" si="0"/>
        <v>82.1</v>
      </c>
      <c r="F45" s="2" t="s">
        <v>17</v>
      </c>
      <c r="G45" s="2">
        <f t="shared" si="3"/>
        <v>646</v>
      </c>
      <c r="H45" t="s">
        <v>22</v>
      </c>
    </row>
    <row r="46" spans="1:8" x14ac:dyDescent="0.45">
      <c r="A46" s="12" t="s">
        <v>124</v>
      </c>
      <c r="B46" s="6">
        <v>646</v>
      </c>
      <c r="C46" s="7">
        <v>80.333333333333329</v>
      </c>
      <c r="D46" s="7">
        <v>82.333333333333329</v>
      </c>
      <c r="E46" s="5">
        <f t="shared" si="0"/>
        <v>81.333333333333329</v>
      </c>
      <c r="F46" s="2" t="s">
        <v>17</v>
      </c>
      <c r="G46" s="2">
        <f t="shared" si="3"/>
        <v>646</v>
      </c>
      <c r="H46" t="s">
        <v>22</v>
      </c>
    </row>
    <row r="47" spans="1:8" x14ac:dyDescent="0.45">
      <c r="A47" s="12" t="s">
        <v>49</v>
      </c>
      <c r="B47" s="6">
        <v>646</v>
      </c>
      <c r="C47" s="7">
        <v>81.5</v>
      </c>
      <c r="D47" s="7">
        <v>79.488690476190399</v>
      </c>
      <c r="E47" s="5">
        <f t="shared" si="0"/>
        <v>80.494345238095207</v>
      </c>
      <c r="F47" s="2" t="s">
        <v>17</v>
      </c>
      <c r="G47" s="2">
        <f t="shared" si="3"/>
        <v>646</v>
      </c>
      <c r="H47" t="s">
        <v>22</v>
      </c>
    </row>
    <row r="48" spans="1:8" x14ac:dyDescent="0.45">
      <c r="A48" s="12" t="s">
        <v>123</v>
      </c>
      <c r="B48" s="6">
        <v>646</v>
      </c>
      <c r="C48" s="7">
        <v>88</v>
      </c>
      <c r="D48" s="7">
        <v>71</v>
      </c>
      <c r="E48" s="5">
        <f t="shared" si="0"/>
        <v>79.5</v>
      </c>
      <c r="F48" s="2" t="s">
        <v>18</v>
      </c>
      <c r="G48" s="2">
        <f t="shared" ref="G48:G62" si="4">B48*0.75</f>
        <v>484.5</v>
      </c>
      <c r="H48" t="s">
        <v>23</v>
      </c>
    </row>
    <row r="49" spans="1:8" x14ac:dyDescent="0.45">
      <c r="A49" s="12" t="s">
        <v>89</v>
      </c>
      <c r="B49" s="6">
        <v>646</v>
      </c>
      <c r="C49" s="7">
        <v>82.5</v>
      </c>
      <c r="D49" s="7">
        <v>75.125</v>
      </c>
      <c r="E49" s="5">
        <f t="shared" si="0"/>
        <v>78.8125</v>
      </c>
      <c r="F49" s="2" t="s">
        <v>18</v>
      </c>
      <c r="G49" s="2">
        <f t="shared" si="4"/>
        <v>484.5</v>
      </c>
      <c r="H49" t="s">
        <v>23</v>
      </c>
    </row>
    <row r="50" spans="1:8" x14ac:dyDescent="0.45">
      <c r="A50" s="12" t="s">
        <v>126</v>
      </c>
      <c r="B50" s="6">
        <v>646</v>
      </c>
      <c r="C50" s="7">
        <v>78.25</v>
      </c>
      <c r="D50" s="7">
        <v>79</v>
      </c>
      <c r="E50" s="5">
        <f t="shared" si="0"/>
        <v>78.625</v>
      </c>
      <c r="F50" s="2" t="s">
        <v>18</v>
      </c>
      <c r="G50" s="2">
        <f t="shared" si="4"/>
        <v>484.5</v>
      </c>
      <c r="H50" t="s">
        <v>23</v>
      </c>
    </row>
    <row r="51" spans="1:8" x14ac:dyDescent="0.45">
      <c r="A51" s="12" t="s">
        <v>146</v>
      </c>
      <c r="B51" s="6">
        <v>646</v>
      </c>
      <c r="C51" s="7">
        <v>90.75</v>
      </c>
      <c r="D51" s="7">
        <v>65.55</v>
      </c>
      <c r="E51" s="5">
        <f t="shared" si="0"/>
        <v>78.150000000000006</v>
      </c>
      <c r="F51" s="2" t="s">
        <v>18</v>
      </c>
      <c r="G51" s="2">
        <f t="shared" si="4"/>
        <v>484.5</v>
      </c>
      <c r="H51" t="s">
        <v>23</v>
      </c>
    </row>
    <row r="52" spans="1:8" x14ac:dyDescent="0.45">
      <c r="A52" s="12" t="s">
        <v>63</v>
      </c>
      <c r="B52" s="6">
        <v>646</v>
      </c>
      <c r="C52" s="7">
        <v>86.5</v>
      </c>
      <c r="D52" s="7">
        <v>68</v>
      </c>
      <c r="E52" s="5">
        <f t="shared" si="0"/>
        <v>77.25</v>
      </c>
      <c r="F52" s="2" t="s">
        <v>18</v>
      </c>
      <c r="G52" s="2">
        <f t="shared" si="4"/>
        <v>484.5</v>
      </c>
      <c r="H52" t="s">
        <v>23</v>
      </c>
    </row>
    <row r="53" spans="1:8" x14ac:dyDescent="0.45">
      <c r="A53" s="12" t="s">
        <v>109</v>
      </c>
      <c r="B53" s="6">
        <v>646</v>
      </c>
      <c r="C53" s="7">
        <v>80</v>
      </c>
      <c r="D53" s="7">
        <v>74.166666666666671</v>
      </c>
      <c r="E53" s="5">
        <f t="shared" si="0"/>
        <v>77.083333333333343</v>
      </c>
      <c r="F53" s="2" t="s">
        <v>18</v>
      </c>
      <c r="G53" s="2">
        <f t="shared" si="4"/>
        <v>484.5</v>
      </c>
      <c r="H53" t="s">
        <v>23</v>
      </c>
    </row>
    <row r="54" spans="1:8" x14ac:dyDescent="0.45">
      <c r="A54" s="12" t="s">
        <v>149</v>
      </c>
      <c r="B54" s="6">
        <v>646</v>
      </c>
      <c r="C54" s="7">
        <v>76.75</v>
      </c>
      <c r="D54" s="7">
        <v>77.375</v>
      </c>
      <c r="E54" s="5">
        <f t="shared" si="0"/>
        <v>77.0625</v>
      </c>
      <c r="F54" s="2" t="s">
        <v>18</v>
      </c>
      <c r="G54" s="2">
        <f t="shared" si="4"/>
        <v>484.5</v>
      </c>
      <c r="H54" t="s">
        <v>23</v>
      </c>
    </row>
    <row r="55" spans="1:8" x14ac:dyDescent="0.45">
      <c r="A55" s="12" t="s">
        <v>59</v>
      </c>
      <c r="B55" s="6">
        <v>646</v>
      </c>
      <c r="C55" s="7">
        <v>91.75</v>
      </c>
      <c r="D55" s="7">
        <v>61.2</v>
      </c>
      <c r="E55" s="5">
        <f t="shared" si="0"/>
        <v>76.474999999999994</v>
      </c>
      <c r="F55" s="2" t="s">
        <v>18</v>
      </c>
      <c r="G55" s="2">
        <f t="shared" si="4"/>
        <v>484.5</v>
      </c>
      <c r="H55" t="s">
        <v>23</v>
      </c>
    </row>
    <row r="56" spans="1:8" x14ac:dyDescent="0.45">
      <c r="A56" s="12" t="s">
        <v>60</v>
      </c>
      <c r="B56" s="6">
        <v>646</v>
      </c>
      <c r="C56" s="7">
        <v>87.5</v>
      </c>
      <c r="D56" s="7">
        <v>64.924999999999997</v>
      </c>
      <c r="E56" s="5">
        <f t="shared" si="0"/>
        <v>76.212500000000006</v>
      </c>
      <c r="F56" s="2" t="s">
        <v>18</v>
      </c>
      <c r="G56" s="2">
        <f t="shared" si="4"/>
        <v>484.5</v>
      </c>
      <c r="H56" t="s">
        <v>23</v>
      </c>
    </row>
    <row r="57" spans="1:8" x14ac:dyDescent="0.45">
      <c r="A57" s="12" t="s">
        <v>36</v>
      </c>
      <c r="B57" s="6">
        <v>646</v>
      </c>
      <c r="C57" s="7">
        <v>80.75</v>
      </c>
      <c r="D57" s="7">
        <v>71.125</v>
      </c>
      <c r="E57" s="5">
        <f t="shared" si="0"/>
        <v>75.9375</v>
      </c>
      <c r="F57" s="2" t="s">
        <v>18</v>
      </c>
      <c r="G57" s="2">
        <f t="shared" si="4"/>
        <v>484.5</v>
      </c>
      <c r="H57" t="s">
        <v>23</v>
      </c>
    </row>
    <row r="58" spans="1:8" x14ac:dyDescent="0.45">
      <c r="A58" s="12" t="s">
        <v>130</v>
      </c>
      <c r="B58" s="6">
        <v>646</v>
      </c>
      <c r="C58" s="7">
        <v>88.666666666666671</v>
      </c>
      <c r="D58" s="7">
        <v>62.733333333333341</v>
      </c>
      <c r="E58" s="5">
        <f t="shared" si="0"/>
        <v>75.7</v>
      </c>
      <c r="F58" s="2" t="s">
        <v>18</v>
      </c>
      <c r="G58" s="2">
        <f t="shared" si="4"/>
        <v>484.5</v>
      </c>
      <c r="H58" t="s">
        <v>23</v>
      </c>
    </row>
    <row r="59" spans="1:8" x14ac:dyDescent="0.45">
      <c r="A59" s="12" t="s">
        <v>108</v>
      </c>
      <c r="B59" s="6">
        <v>646</v>
      </c>
      <c r="C59" s="7">
        <v>89</v>
      </c>
      <c r="D59" s="7">
        <v>61.65</v>
      </c>
      <c r="E59" s="5">
        <f t="shared" si="0"/>
        <v>75.325000000000003</v>
      </c>
      <c r="F59" s="2" t="s">
        <v>18</v>
      </c>
      <c r="G59" s="2">
        <f t="shared" si="4"/>
        <v>484.5</v>
      </c>
      <c r="H59" t="s">
        <v>23</v>
      </c>
    </row>
    <row r="60" spans="1:8" x14ac:dyDescent="0.45">
      <c r="A60" s="12" t="s">
        <v>133</v>
      </c>
      <c r="B60" s="6">
        <v>646</v>
      </c>
      <c r="C60" s="7">
        <v>90</v>
      </c>
      <c r="D60" s="7">
        <v>60.625</v>
      </c>
      <c r="E60" s="5">
        <f t="shared" si="0"/>
        <v>75.3125</v>
      </c>
      <c r="F60" s="2" t="s">
        <v>18</v>
      </c>
      <c r="G60" s="2">
        <f t="shared" si="4"/>
        <v>484.5</v>
      </c>
      <c r="H60" t="s">
        <v>23</v>
      </c>
    </row>
    <row r="61" spans="1:8" x14ac:dyDescent="0.45">
      <c r="A61" s="12" t="s">
        <v>52</v>
      </c>
      <c r="B61" s="6">
        <v>646</v>
      </c>
      <c r="C61" s="7">
        <v>77.25</v>
      </c>
      <c r="D61" s="7">
        <v>72.128571428571476</v>
      </c>
      <c r="E61" s="5">
        <f t="shared" si="0"/>
        <v>74.689285714285745</v>
      </c>
      <c r="F61" s="2" t="s">
        <v>18</v>
      </c>
      <c r="G61" s="2">
        <f t="shared" si="4"/>
        <v>484.5</v>
      </c>
      <c r="H61" t="s">
        <v>23</v>
      </c>
    </row>
    <row r="62" spans="1:8" x14ac:dyDescent="0.45">
      <c r="A62" s="12" t="s">
        <v>134</v>
      </c>
      <c r="B62" s="6">
        <v>646</v>
      </c>
      <c r="C62" s="7">
        <v>90</v>
      </c>
      <c r="D62" s="7">
        <v>59</v>
      </c>
      <c r="E62" s="5">
        <f t="shared" si="0"/>
        <v>74.5</v>
      </c>
      <c r="F62" s="2" t="s">
        <v>18</v>
      </c>
      <c r="G62" s="2">
        <f t="shared" si="4"/>
        <v>484.5</v>
      </c>
      <c r="H62" t="s">
        <v>23</v>
      </c>
    </row>
    <row r="63" spans="1:8" x14ac:dyDescent="0.45">
      <c r="A63" s="12" t="s">
        <v>98</v>
      </c>
      <c r="B63" s="6">
        <v>646</v>
      </c>
      <c r="C63" s="7">
        <v>80</v>
      </c>
      <c r="D63" s="7">
        <v>66.900000000000006</v>
      </c>
      <c r="E63" s="5">
        <f t="shared" si="0"/>
        <v>73.45</v>
      </c>
      <c r="F63" s="2" t="s">
        <v>19</v>
      </c>
      <c r="G63" s="2">
        <f t="shared" ref="G63:G77" si="5">B63*0.5</f>
        <v>323</v>
      </c>
      <c r="H63" t="s">
        <v>24</v>
      </c>
    </row>
    <row r="64" spans="1:8" x14ac:dyDescent="0.45">
      <c r="A64" s="12" t="s">
        <v>143</v>
      </c>
      <c r="B64" s="6">
        <v>646</v>
      </c>
      <c r="C64" s="7">
        <v>84.5</v>
      </c>
      <c r="D64" s="7">
        <v>61.375</v>
      </c>
      <c r="E64" s="5">
        <f t="shared" si="0"/>
        <v>72.9375</v>
      </c>
      <c r="F64" s="2" t="s">
        <v>19</v>
      </c>
      <c r="G64" s="2">
        <f t="shared" si="5"/>
        <v>323</v>
      </c>
      <c r="H64" t="s">
        <v>24</v>
      </c>
    </row>
    <row r="65" spans="1:8" x14ac:dyDescent="0.45">
      <c r="A65" s="12" t="s">
        <v>137</v>
      </c>
      <c r="B65" s="6">
        <v>646</v>
      </c>
      <c r="C65" s="7">
        <v>77.25</v>
      </c>
      <c r="D65" s="7">
        <v>68.095833333333331</v>
      </c>
      <c r="E65" s="5">
        <f t="shared" si="0"/>
        <v>72.672916666666666</v>
      </c>
      <c r="F65" s="2" t="s">
        <v>19</v>
      </c>
      <c r="G65" s="2">
        <f t="shared" si="5"/>
        <v>323</v>
      </c>
      <c r="H65" t="s">
        <v>24</v>
      </c>
    </row>
    <row r="66" spans="1:8" x14ac:dyDescent="0.45">
      <c r="A66" s="12" t="s">
        <v>128</v>
      </c>
      <c r="B66" s="6">
        <v>646</v>
      </c>
      <c r="C66" s="7">
        <v>92.75</v>
      </c>
      <c r="D66" s="7">
        <v>51.375</v>
      </c>
      <c r="E66" s="5">
        <f t="shared" ref="E66:E77" si="6">C66*0.5+D66*0.5</f>
        <v>72.0625</v>
      </c>
      <c r="F66" s="2" t="s">
        <v>19</v>
      </c>
      <c r="G66" s="2">
        <f t="shared" si="5"/>
        <v>323</v>
      </c>
      <c r="H66" t="s">
        <v>24</v>
      </c>
    </row>
    <row r="67" spans="1:8" x14ac:dyDescent="0.45">
      <c r="A67" s="12" t="s">
        <v>112</v>
      </c>
      <c r="B67" s="6">
        <v>646</v>
      </c>
      <c r="C67" s="7">
        <v>90.75</v>
      </c>
      <c r="D67" s="7">
        <v>52.625</v>
      </c>
      <c r="E67" s="5">
        <f t="shared" si="6"/>
        <v>71.6875</v>
      </c>
      <c r="F67" s="2" t="s">
        <v>19</v>
      </c>
      <c r="G67" s="2">
        <f t="shared" si="5"/>
        <v>323</v>
      </c>
      <c r="H67" t="s">
        <v>24</v>
      </c>
    </row>
    <row r="68" spans="1:8" x14ac:dyDescent="0.45">
      <c r="A68" s="12" t="s">
        <v>58</v>
      </c>
      <c r="B68" s="6">
        <v>646</v>
      </c>
      <c r="C68" s="7">
        <v>80.5</v>
      </c>
      <c r="D68" s="7">
        <v>60.875</v>
      </c>
      <c r="E68" s="5">
        <f t="shared" si="6"/>
        <v>70.6875</v>
      </c>
      <c r="F68" s="2" t="s">
        <v>19</v>
      </c>
      <c r="G68" s="2">
        <f t="shared" si="5"/>
        <v>323</v>
      </c>
      <c r="H68" t="s">
        <v>24</v>
      </c>
    </row>
    <row r="69" spans="1:8" x14ac:dyDescent="0.45">
      <c r="A69" s="12" t="s">
        <v>107</v>
      </c>
      <c r="B69" s="6">
        <v>646</v>
      </c>
      <c r="C69" s="7">
        <v>79.5</v>
      </c>
      <c r="D69" s="7">
        <v>59.625</v>
      </c>
      <c r="E69" s="5">
        <f t="shared" si="6"/>
        <v>69.5625</v>
      </c>
      <c r="F69" s="2" t="s">
        <v>19</v>
      </c>
      <c r="G69" s="2">
        <f t="shared" si="5"/>
        <v>323</v>
      </c>
      <c r="H69" t="s">
        <v>24</v>
      </c>
    </row>
    <row r="70" spans="1:8" x14ac:dyDescent="0.45">
      <c r="A70" s="12" t="s">
        <v>114</v>
      </c>
      <c r="B70" s="6">
        <v>646</v>
      </c>
      <c r="C70" s="7">
        <v>76.75</v>
      </c>
      <c r="D70" s="7">
        <v>62.35</v>
      </c>
      <c r="E70" s="5">
        <f t="shared" si="6"/>
        <v>69.55</v>
      </c>
      <c r="F70" s="2" t="s">
        <v>19</v>
      </c>
      <c r="G70" s="2">
        <f t="shared" si="5"/>
        <v>323</v>
      </c>
      <c r="H70" t="s">
        <v>24</v>
      </c>
    </row>
    <row r="71" spans="1:8" x14ac:dyDescent="0.45">
      <c r="A71" s="12" t="s">
        <v>117</v>
      </c>
      <c r="B71" s="6">
        <v>646</v>
      </c>
      <c r="C71" s="7">
        <v>77.25</v>
      </c>
      <c r="D71" s="7">
        <v>61.125</v>
      </c>
      <c r="E71" s="5">
        <f t="shared" si="6"/>
        <v>69.1875</v>
      </c>
      <c r="F71" s="2" t="s">
        <v>19</v>
      </c>
      <c r="G71" s="2">
        <f t="shared" si="5"/>
        <v>323</v>
      </c>
      <c r="H71" t="s">
        <v>24</v>
      </c>
    </row>
    <row r="72" spans="1:8" x14ac:dyDescent="0.45">
      <c r="A72" s="17" t="s">
        <v>116</v>
      </c>
      <c r="B72" s="6">
        <v>646</v>
      </c>
      <c r="C72" s="5">
        <v>74.75</v>
      </c>
      <c r="D72" s="5">
        <v>60.125</v>
      </c>
      <c r="E72" s="5">
        <f t="shared" si="6"/>
        <v>67.4375</v>
      </c>
      <c r="F72" s="2" t="s">
        <v>19</v>
      </c>
      <c r="G72" s="2">
        <f t="shared" si="5"/>
        <v>323</v>
      </c>
      <c r="H72" t="s">
        <v>24</v>
      </c>
    </row>
    <row r="73" spans="1:8" x14ac:dyDescent="0.45">
      <c r="A73" s="12" t="s">
        <v>127</v>
      </c>
      <c r="B73" s="6">
        <v>646</v>
      </c>
      <c r="C73" s="7">
        <v>92</v>
      </c>
      <c r="D73" s="7">
        <v>41.875</v>
      </c>
      <c r="E73" s="5">
        <f t="shared" si="6"/>
        <v>66.9375</v>
      </c>
      <c r="F73" s="2" t="s">
        <v>19</v>
      </c>
      <c r="G73" s="2">
        <f t="shared" si="5"/>
        <v>323</v>
      </c>
      <c r="H73" t="s">
        <v>24</v>
      </c>
    </row>
    <row r="74" spans="1:8" x14ac:dyDescent="0.45">
      <c r="A74" s="12" t="s">
        <v>148</v>
      </c>
      <c r="B74" s="6">
        <v>646</v>
      </c>
      <c r="C74" s="7">
        <v>79.5</v>
      </c>
      <c r="D74" s="7">
        <v>53.75</v>
      </c>
      <c r="E74" s="5">
        <f t="shared" si="6"/>
        <v>66.625</v>
      </c>
      <c r="F74" s="2" t="s">
        <v>19</v>
      </c>
      <c r="G74" s="2">
        <f t="shared" si="5"/>
        <v>323</v>
      </c>
      <c r="H74" t="s">
        <v>24</v>
      </c>
    </row>
    <row r="75" spans="1:8" x14ac:dyDescent="0.45">
      <c r="A75" s="12" t="s">
        <v>151</v>
      </c>
      <c r="B75" s="6">
        <v>646</v>
      </c>
      <c r="C75" s="7">
        <v>96.5</v>
      </c>
      <c r="D75" s="7">
        <v>36.524999999999999</v>
      </c>
      <c r="E75" s="5">
        <f t="shared" si="6"/>
        <v>66.512500000000003</v>
      </c>
      <c r="F75" s="2" t="s">
        <v>19</v>
      </c>
      <c r="G75" s="2">
        <f t="shared" si="5"/>
        <v>323</v>
      </c>
      <c r="H75" t="s">
        <v>24</v>
      </c>
    </row>
    <row r="76" spans="1:8" x14ac:dyDescent="0.45">
      <c r="A76" s="12" t="s">
        <v>150</v>
      </c>
      <c r="B76" s="6">
        <v>646</v>
      </c>
      <c r="C76" s="7">
        <v>86.75</v>
      </c>
      <c r="D76" s="7">
        <v>45.55</v>
      </c>
      <c r="E76" s="5">
        <f t="shared" si="6"/>
        <v>66.150000000000006</v>
      </c>
      <c r="F76" s="2" t="s">
        <v>19</v>
      </c>
      <c r="G76" s="2">
        <f t="shared" si="5"/>
        <v>323</v>
      </c>
      <c r="H76" t="s">
        <v>24</v>
      </c>
    </row>
    <row r="77" spans="1:8" x14ac:dyDescent="0.45">
      <c r="A77" s="12" t="s">
        <v>138</v>
      </c>
      <c r="B77" s="6">
        <v>646</v>
      </c>
      <c r="C77" s="7">
        <v>77.75</v>
      </c>
      <c r="D77" s="7">
        <v>53</v>
      </c>
      <c r="E77" s="5">
        <f t="shared" si="6"/>
        <v>65.375</v>
      </c>
      <c r="F77" s="2" t="s">
        <v>19</v>
      </c>
      <c r="G77" s="2">
        <f t="shared" si="5"/>
        <v>323</v>
      </c>
      <c r="H77" t="s">
        <v>24</v>
      </c>
    </row>
    <row r="78" spans="1:8" x14ac:dyDescent="0.45">
      <c r="B78" s="2">
        <f>SUM(B2:B77)</f>
        <v>49096</v>
      </c>
      <c r="G78" s="2">
        <f>SUM(G2:G77)</f>
        <v>49096</v>
      </c>
    </row>
  </sheetData>
  <autoFilter ref="A1:H127" xr:uid="{00000000-0001-0000-0300-000000000000}"/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"/>
  <sheetViews>
    <sheetView tabSelected="1" zoomScale="85" zoomScaleSheetLayoutView="100" workbookViewId="0">
      <selection activeCell="J19" sqref="J19"/>
    </sheetView>
  </sheetViews>
  <sheetFormatPr defaultColWidth="9" defaultRowHeight="15.3" x14ac:dyDescent="0.45"/>
  <cols>
    <col min="1" max="2" width="9" style="1"/>
    <col min="3" max="5" width="14.59765625" style="1" customWidth="1"/>
    <col min="6" max="6" width="9" style="49"/>
    <col min="7" max="7" width="10.75" style="49" customWidth="1"/>
    <col min="8" max="8" width="51.5" style="1" customWidth="1"/>
    <col min="9" max="16384" width="9" style="1"/>
  </cols>
  <sheetData>
    <row r="1" spans="1:8" x14ac:dyDescent="0.45">
      <c r="A1" s="49" t="s">
        <v>0</v>
      </c>
      <c r="B1" s="29" t="s">
        <v>11</v>
      </c>
      <c r="C1" s="10" t="s">
        <v>9</v>
      </c>
      <c r="D1" s="10" t="s">
        <v>10</v>
      </c>
      <c r="E1" s="50" t="s">
        <v>12</v>
      </c>
      <c r="F1" s="51" t="s">
        <v>25</v>
      </c>
      <c r="G1" s="10" t="s">
        <v>13</v>
      </c>
      <c r="H1" s="10" t="s">
        <v>14</v>
      </c>
    </row>
    <row r="2" spans="1:8" x14ac:dyDescent="0.45">
      <c r="A2" s="12" t="s">
        <v>79</v>
      </c>
      <c r="B2" s="6">
        <v>646</v>
      </c>
      <c r="C2" s="7">
        <v>94</v>
      </c>
      <c r="D2" s="7">
        <v>95.5</v>
      </c>
      <c r="E2" s="50">
        <v>94.75</v>
      </c>
      <c r="F2" s="49" t="s">
        <v>15</v>
      </c>
      <c r="G2" s="49">
        <f t="shared" ref="G2:G10" si="0">B2*1.5</f>
        <v>969</v>
      </c>
      <c r="H2" s="1" t="s">
        <v>20</v>
      </c>
    </row>
    <row r="3" spans="1:8" x14ac:dyDescent="0.45">
      <c r="A3" s="12" t="s">
        <v>76</v>
      </c>
      <c r="B3" s="6">
        <v>646</v>
      </c>
      <c r="C3" s="7">
        <v>91.75</v>
      </c>
      <c r="D3" s="7">
        <v>97.75</v>
      </c>
      <c r="E3" s="50">
        <v>94.75</v>
      </c>
      <c r="F3" s="49" t="s">
        <v>15</v>
      </c>
      <c r="G3" s="49">
        <f t="shared" si="0"/>
        <v>969</v>
      </c>
      <c r="H3" s="1" t="s">
        <v>20</v>
      </c>
    </row>
    <row r="4" spans="1:8" x14ac:dyDescent="0.45">
      <c r="A4" s="15" t="s">
        <v>75</v>
      </c>
      <c r="B4" s="6">
        <v>646</v>
      </c>
      <c r="C4" s="8">
        <v>90.75</v>
      </c>
      <c r="D4" s="8">
        <v>97.65</v>
      </c>
      <c r="E4" s="50">
        <v>94.2</v>
      </c>
      <c r="F4" s="49" t="s">
        <v>15</v>
      </c>
      <c r="G4" s="49">
        <f t="shared" si="0"/>
        <v>969</v>
      </c>
      <c r="H4" s="1" t="s">
        <v>20</v>
      </c>
    </row>
    <row r="5" spans="1:8" x14ac:dyDescent="0.45">
      <c r="A5" s="12" t="s">
        <v>97</v>
      </c>
      <c r="B5" s="6">
        <v>646</v>
      </c>
      <c r="C5" s="7">
        <v>83</v>
      </c>
      <c r="D5" s="7">
        <v>105.375</v>
      </c>
      <c r="E5" s="50">
        <v>94.1875</v>
      </c>
      <c r="F5" s="49" t="s">
        <v>15</v>
      </c>
      <c r="G5" s="49">
        <f t="shared" si="0"/>
        <v>969</v>
      </c>
      <c r="H5" s="1" t="s">
        <v>20</v>
      </c>
    </row>
    <row r="6" spans="1:8" x14ac:dyDescent="0.45">
      <c r="A6" s="12" t="s">
        <v>66</v>
      </c>
      <c r="B6" s="6">
        <v>646</v>
      </c>
      <c r="C6" s="7">
        <v>87.5</v>
      </c>
      <c r="D6" s="7">
        <v>97.875</v>
      </c>
      <c r="E6" s="50">
        <v>92.6875</v>
      </c>
      <c r="F6" s="49" t="s">
        <v>15</v>
      </c>
      <c r="G6" s="49">
        <f t="shared" si="0"/>
        <v>969</v>
      </c>
      <c r="H6" s="1" t="s">
        <v>20</v>
      </c>
    </row>
    <row r="7" spans="1:8" x14ac:dyDescent="0.45">
      <c r="A7" s="12" t="s">
        <v>67</v>
      </c>
      <c r="B7" s="6">
        <v>646</v>
      </c>
      <c r="C7" s="7">
        <v>80.75</v>
      </c>
      <c r="D7" s="7">
        <v>103.125</v>
      </c>
      <c r="E7" s="50">
        <v>91.9375</v>
      </c>
      <c r="F7" s="49" t="s">
        <v>15</v>
      </c>
      <c r="G7" s="49">
        <f t="shared" si="0"/>
        <v>969</v>
      </c>
      <c r="H7" s="1" t="s">
        <v>20</v>
      </c>
    </row>
    <row r="8" spans="1:8" x14ac:dyDescent="0.45">
      <c r="A8" s="12" t="s">
        <v>90</v>
      </c>
      <c r="B8" s="6">
        <v>646</v>
      </c>
      <c r="C8" s="7">
        <v>85</v>
      </c>
      <c r="D8" s="7">
        <v>98.55</v>
      </c>
      <c r="E8" s="50">
        <v>91.775000000000006</v>
      </c>
      <c r="F8" s="49" t="s">
        <v>15</v>
      </c>
      <c r="G8" s="49">
        <f t="shared" si="0"/>
        <v>969</v>
      </c>
      <c r="H8" s="1" t="s">
        <v>20</v>
      </c>
    </row>
    <row r="9" spans="1:8" x14ac:dyDescent="0.45">
      <c r="A9" s="24" t="s">
        <v>95</v>
      </c>
      <c r="B9" s="6">
        <v>646</v>
      </c>
      <c r="C9" s="9">
        <v>86.5</v>
      </c>
      <c r="D9" s="9">
        <v>97</v>
      </c>
      <c r="E9" s="50">
        <v>91.75</v>
      </c>
      <c r="F9" s="49" t="s">
        <v>15</v>
      </c>
      <c r="G9" s="49">
        <f t="shared" si="0"/>
        <v>969</v>
      </c>
      <c r="H9" s="1" t="s">
        <v>20</v>
      </c>
    </row>
    <row r="10" spans="1:8" x14ac:dyDescent="0.45">
      <c r="A10" s="12" t="s">
        <v>101</v>
      </c>
      <c r="B10" s="6">
        <v>646</v>
      </c>
      <c r="C10" s="7">
        <v>86.5</v>
      </c>
      <c r="D10" s="7">
        <v>96.5</v>
      </c>
      <c r="E10" s="50">
        <v>91.5</v>
      </c>
      <c r="F10" s="49" t="s">
        <v>15</v>
      </c>
      <c r="G10" s="49">
        <f t="shared" si="0"/>
        <v>969</v>
      </c>
      <c r="H10" s="1" t="s">
        <v>20</v>
      </c>
    </row>
    <row r="11" spans="1:8" x14ac:dyDescent="0.45">
      <c r="A11" s="23" t="s">
        <v>84</v>
      </c>
      <c r="B11" s="6">
        <v>646</v>
      </c>
      <c r="C11" s="10">
        <v>82.5</v>
      </c>
      <c r="D11" s="10">
        <v>100</v>
      </c>
      <c r="E11" s="50">
        <v>91.25</v>
      </c>
      <c r="F11" s="49" t="s">
        <v>16</v>
      </c>
      <c r="G11" s="49">
        <f t="shared" ref="G11:G19" si="1">B11*1.25</f>
        <v>807.5</v>
      </c>
      <c r="H11" s="1" t="s">
        <v>21</v>
      </c>
    </row>
    <row r="12" spans="1:8" x14ac:dyDescent="0.45">
      <c r="A12" s="23" t="s">
        <v>102</v>
      </c>
      <c r="B12" s="6">
        <v>646</v>
      </c>
      <c r="C12" s="10">
        <v>77.25</v>
      </c>
      <c r="D12" s="10">
        <v>105</v>
      </c>
      <c r="E12" s="50">
        <v>91.125</v>
      </c>
      <c r="F12" s="49" t="s">
        <v>16</v>
      </c>
      <c r="G12" s="49">
        <f t="shared" si="1"/>
        <v>807.5</v>
      </c>
      <c r="H12" s="1" t="s">
        <v>21</v>
      </c>
    </row>
    <row r="13" spans="1:8" x14ac:dyDescent="0.45">
      <c r="A13" s="12" t="s">
        <v>103</v>
      </c>
      <c r="B13" s="6">
        <v>646</v>
      </c>
      <c r="C13" s="7">
        <v>84.75</v>
      </c>
      <c r="D13" s="7">
        <v>96.875</v>
      </c>
      <c r="E13" s="50">
        <v>90.8125</v>
      </c>
      <c r="F13" s="49" t="s">
        <v>16</v>
      </c>
      <c r="G13" s="49">
        <f t="shared" si="1"/>
        <v>807.5</v>
      </c>
      <c r="H13" s="1" t="s">
        <v>21</v>
      </c>
    </row>
    <row r="14" spans="1:8" x14ac:dyDescent="0.45">
      <c r="A14" s="12" t="s">
        <v>92</v>
      </c>
      <c r="B14" s="6">
        <v>646</v>
      </c>
      <c r="C14" s="7">
        <v>82.5</v>
      </c>
      <c r="D14" s="7">
        <v>99.125</v>
      </c>
      <c r="E14" s="50">
        <v>90.8125</v>
      </c>
      <c r="F14" s="49" t="s">
        <v>16</v>
      </c>
      <c r="G14" s="49">
        <f t="shared" si="1"/>
        <v>807.5</v>
      </c>
      <c r="H14" s="1" t="s">
        <v>21</v>
      </c>
    </row>
    <row r="15" spans="1:8" x14ac:dyDescent="0.45">
      <c r="A15" s="23" t="s">
        <v>70</v>
      </c>
      <c r="B15" s="6">
        <v>646</v>
      </c>
      <c r="C15" s="10">
        <v>87.5</v>
      </c>
      <c r="D15" s="10">
        <v>93.25</v>
      </c>
      <c r="E15" s="50">
        <v>90.375</v>
      </c>
      <c r="F15" s="49" t="s">
        <v>16</v>
      </c>
      <c r="G15" s="49">
        <f t="shared" si="1"/>
        <v>807.5</v>
      </c>
      <c r="H15" s="1" t="s">
        <v>21</v>
      </c>
    </row>
    <row r="16" spans="1:8" x14ac:dyDescent="0.45">
      <c r="A16" s="12" t="s">
        <v>100</v>
      </c>
      <c r="B16" s="6">
        <v>646</v>
      </c>
      <c r="C16" s="7">
        <v>79.5</v>
      </c>
      <c r="D16" s="7">
        <v>100.5</v>
      </c>
      <c r="E16" s="50">
        <v>90</v>
      </c>
      <c r="F16" s="49" t="s">
        <v>16</v>
      </c>
      <c r="G16" s="49">
        <f t="shared" si="1"/>
        <v>807.5</v>
      </c>
      <c r="H16" s="1" t="s">
        <v>21</v>
      </c>
    </row>
    <row r="17" spans="1:8" x14ac:dyDescent="0.45">
      <c r="A17" s="12" t="s">
        <v>91</v>
      </c>
      <c r="B17" s="6">
        <v>646</v>
      </c>
      <c r="C17" s="7">
        <v>76.75</v>
      </c>
      <c r="D17" s="7">
        <v>102.5</v>
      </c>
      <c r="E17" s="50">
        <v>89.625</v>
      </c>
      <c r="F17" s="49" t="s">
        <v>16</v>
      </c>
      <c r="G17" s="49">
        <f t="shared" si="1"/>
        <v>807.5</v>
      </c>
      <c r="H17" s="1" t="s">
        <v>21</v>
      </c>
    </row>
    <row r="18" spans="1:8" x14ac:dyDescent="0.45">
      <c r="A18" s="12" t="s">
        <v>77</v>
      </c>
      <c r="B18" s="6">
        <v>646</v>
      </c>
      <c r="C18" s="7">
        <v>80.75</v>
      </c>
      <c r="D18" s="7">
        <v>98.424999999999997</v>
      </c>
      <c r="E18" s="50">
        <v>89.587500000000006</v>
      </c>
      <c r="F18" s="49" t="s">
        <v>16</v>
      </c>
      <c r="G18" s="49">
        <f t="shared" si="1"/>
        <v>807.5</v>
      </c>
      <c r="H18" s="1" t="s">
        <v>21</v>
      </c>
    </row>
    <row r="19" spans="1:8" x14ac:dyDescent="0.45">
      <c r="A19" s="23" t="s">
        <v>104</v>
      </c>
      <c r="B19" s="6">
        <v>646</v>
      </c>
      <c r="C19" s="10">
        <v>81.5</v>
      </c>
      <c r="D19" s="10">
        <v>97.375</v>
      </c>
      <c r="E19" s="50">
        <v>89.4375</v>
      </c>
      <c r="F19" s="49" t="s">
        <v>16</v>
      </c>
      <c r="G19" s="49">
        <f t="shared" si="1"/>
        <v>807.5</v>
      </c>
      <c r="H19" s="1" t="s">
        <v>21</v>
      </c>
    </row>
    <row r="20" spans="1:8" x14ac:dyDescent="0.45">
      <c r="A20" s="12" t="s">
        <v>118</v>
      </c>
      <c r="B20" s="6">
        <v>646</v>
      </c>
      <c r="C20" s="7">
        <v>90</v>
      </c>
      <c r="D20" s="7">
        <v>88.85</v>
      </c>
      <c r="E20" s="50">
        <v>89.424999999999997</v>
      </c>
      <c r="F20" s="49" t="s">
        <v>17</v>
      </c>
      <c r="G20" s="49">
        <f t="shared" ref="G20:G31" si="2">B20</f>
        <v>646</v>
      </c>
      <c r="H20" s="1" t="s">
        <v>22</v>
      </c>
    </row>
    <row r="21" spans="1:8" x14ac:dyDescent="0.45">
      <c r="A21" s="12" t="s">
        <v>94</v>
      </c>
      <c r="B21" s="6">
        <v>646</v>
      </c>
      <c r="C21" s="7">
        <v>76.25</v>
      </c>
      <c r="D21" s="7">
        <v>101.25</v>
      </c>
      <c r="E21" s="50">
        <v>88.75</v>
      </c>
      <c r="F21" s="49" t="s">
        <v>17</v>
      </c>
      <c r="G21" s="49">
        <f t="shared" si="2"/>
        <v>646</v>
      </c>
      <c r="H21" s="1" t="s">
        <v>22</v>
      </c>
    </row>
    <row r="22" spans="1:8" x14ac:dyDescent="0.45">
      <c r="A22" s="12" t="s">
        <v>155</v>
      </c>
      <c r="B22" s="6">
        <v>646</v>
      </c>
      <c r="C22" s="7">
        <v>76</v>
      </c>
      <c r="D22" s="7">
        <v>100</v>
      </c>
      <c r="E22" s="50">
        <v>88</v>
      </c>
      <c r="F22" s="49" t="s">
        <v>17</v>
      </c>
      <c r="G22" s="49">
        <f t="shared" si="2"/>
        <v>646</v>
      </c>
      <c r="H22" s="1" t="s">
        <v>22</v>
      </c>
    </row>
    <row r="23" spans="1:8" x14ac:dyDescent="0.45">
      <c r="A23" s="12" t="s">
        <v>110</v>
      </c>
      <c r="B23" s="6">
        <v>646</v>
      </c>
      <c r="C23" s="7">
        <v>84.75</v>
      </c>
      <c r="D23" s="7">
        <v>91</v>
      </c>
      <c r="E23" s="50">
        <v>87.875</v>
      </c>
      <c r="F23" s="49" t="s">
        <v>17</v>
      </c>
      <c r="G23" s="49">
        <f t="shared" si="2"/>
        <v>646</v>
      </c>
      <c r="H23" s="1" t="s">
        <v>22</v>
      </c>
    </row>
    <row r="24" spans="1:8" x14ac:dyDescent="0.45">
      <c r="A24" s="12" t="s">
        <v>78</v>
      </c>
      <c r="B24" s="6">
        <v>646</v>
      </c>
      <c r="C24" s="7">
        <v>80.5</v>
      </c>
      <c r="D24" s="7">
        <v>94.25</v>
      </c>
      <c r="E24" s="50">
        <v>87.375</v>
      </c>
      <c r="F24" s="49" t="s">
        <v>17</v>
      </c>
      <c r="G24" s="49">
        <f t="shared" si="2"/>
        <v>646</v>
      </c>
      <c r="H24" s="1" t="s">
        <v>22</v>
      </c>
    </row>
    <row r="25" spans="1:8" x14ac:dyDescent="0.45">
      <c r="A25" s="12" t="s">
        <v>119</v>
      </c>
      <c r="B25" s="6">
        <v>646</v>
      </c>
      <c r="C25" s="7">
        <v>76.75</v>
      </c>
      <c r="D25" s="7">
        <v>97.375</v>
      </c>
      <c r="E25" s="50">
        <v>87.0625</v>
      </c>
      <c r="F25" s="49" t="s">
        <v>17</v>
      </c>
      <c r="G25" s="49">
        <f t="shared" si="2"/>
        <v>646</v>
      </c>
      <c r="H25" s="1" t="s">
        <v>22</v>
      </c>
    </row>
    <row r="26" spans="1:8" x14ac:dyDescent="0.45">
      <c r="A26" s="12" t="s">
        <v>106</v>
      </c>
      <c r="B26" s="6">
        <v>646</v>
      </c>
      <c r="C26" s="7">
        <v>82.5</v>
      </c>
      <c r="D26" s="7">
        <v>90.875</v>
      </c>
      <c r="E26" s="50">
        <v>86.6875</v>
      </c>
      <c r="F26" s="49" t="s">
        <v>17</v>
      </c>
      <c r="G26" s="49">
        <f t="shared" si="2"/>
        <v>646</v>
      </c>
      <c r="H26" s="1" t="s">
        <v>22</v>
      </c>
    </row>
    <row r="27" spans="1:8" x14ac:dyDescent="0.45">
      <c r="A27" s="12" t="s">
        <v>85</v>
      </c>
      <c r="B27" s="6">
        <v>646</v>
      </c>
      <c r="C27" s="7">
        <v>83</v>
      </c>
      <c r="D27" s="7">
        <v>89.875</v>
      </c>
      <c r="E27" s="50">
        <v>86.4375</v>
      </c>
      <c r="F27" s="49" t="s">
        <v>17</v>
      </c>
      <c r="G27" s="49">
        <f t="shared" si="2"/>
        <v>646</v>
      </c>
      <c r="H27" s="1" t="s">
        <v>22</v>
      </c>
    </row>
    <row r="28" spans="1:8" x14ac:dyDescent="0.45">
      <c r="A28" s="23" t="s">
        <v>125</v>
      </c>
      <c r="B28" s="6">
        <v>646</v>
      </c>
      <c r="C28" s="10">
        <v>90.75</v>
      </c>
      <c r="D28" s="10">
        <v>81.75</v>
      </c>
      <c r="E28" s="50">
        <v>86.25</v>
      </c>
      <c r="F28" s="49" t="s">
        <v>17</v>
      </c>
      <c r="G28" s="49">
        <f t="shared" si="2"/>
        <v>646</v>
      </c>
      <c r="H28" s="1" t="s">
        <v>22</v>
      </c>
    </row>
    <row r="29" spans="1:8" x14ac:dyDescent="0.45">
      <c r="A29" s="12" t="s">
        <v>135</v>
      </c>
      <c r="B29" s="6">
        <v>646</v>
      </c>
      <c r="C29" s="7">
        <v>87.5</v>
      </c>
      <c r="D29" s="7">
        <v>85</v>
      </c>
      <c r="E29" s="50">
        <v>86.25</v>
      </c>
      <c r="F29" s="49" t="s">
        <v>17</v>
      </c>
      <c r="G29" s="49">
        <f t="shared" si="2"/>
        <v>646</v>
      </c>
      <c r="H29" s="1" t="s">
        <v>22</v>
      </c>
    </row>
    <row r="30" spans="1:8" x14ac:dyDescent="0.45">
      <c r="A30" s="12" t="s">
        <v>51</v>
      </c>
      <c r="B30" s="6">
        <v>646</v>
      </c>
      <c r="C30" s="7">
        <v>76.25</v>
      </c>
      <c r="D30" s="7">
        <v>93.75</v>
      </c>
      <c r="E30" s="50">
        <v>85</v>
      </c>
      <c r="F30" s="49" t="s">
        <v>17</v>
      </c>
      <c r="G30" s="49">
        <f t="shared" si="2"/>
        <v>646</v>
      </c>
      <c r="H30" s="1" t="s">
        <v>22</v>
      </c>
    </row>
    <row r="31" spans="1:8" x14ac:dyDescent="0.45">
      <c r="A31" s="12" t="s">
        <v>120</v>
      </c>
      <c r="B31" s="6">
        <v>646</v>
      </c>
      <c r="C31" s="7">
        <v>91.75</v>
      </c>
      <c r="D31" s="7">
        <v>77.55</v>
      </c>
      <c r="E31" s="50">
        <v>84.65</v>
      </c>
      <c r="F31" s="49" t="s">
        <v>17</v>
      </c>
      <c r="G31" s="49">
        <f t="shared" si="2"/>
        <v>646</v>
      </c>
      <c r="H31" s="1" t="s">
        <v>22</v>
      </c>
    </row>
    <row r="32" spans="1:8" x14ac:dyDescent="0.45">
      <c r="A32" s="13" t="s">
        <v>154</v>
      </c>
      <c r="B32" s="6">
        <v>646</v>
      </c>
      <c r="C32" s="11">
        <v>84</v>
      </c>
      <c r="D32" s="11">
        <v>84</v>
      </c>
      <c r="E32" s="50">
        <v>84</v>
      </c>
      <c r="F32" s="49" t="s">
        <v>18</v>
      </c>
      <c r="G32" s="49">
        <f t="shared" ref="G32:G40" si="3">B32*0.75</f>
        <v>484.5</v>
      </c>
      <c r="H32" s="1" t="s">
        <v>23</v>
      </c>
    </row>
    <row r="33" spans="1:8" x14ac:dyDescent="0.45">
      <c r="A33" s="12" t="s">
        <v>131</v>
      </c>
      <c r="B33" s="6">
        <v>646</v>
      </c>
      <c r="C33" s="7">
        <v>86.5</v>
      </c>
      <c r="D33" s="7">
        <v>77</v>
      </c>
      <c r="E33" s="50">
        <v>81.75</v>
      </c>
      <c r="F33" s="49" t="s">
        <v>18</v>
      </c>
      <c r="G33" s="49">
        <f t="shared" si="3"/>
        <v>484.5</v>
      </c>
      <c r="H33" s="1" t="s">
        <v>23</v>
      </c>
    </row>
    <row r="34" spans="1:8" x14ac:dyDescent="0.45">
      <c r="A34" s="12" t="s">
        <v>111</v>
      </c>
      <c r="B34" s="6">
        <v>646</v>
      </c>
      <c r="C34" s="7">
        <v>88</v>
      </c>
      <c r="D34" s="7">
        <v>74.375</v>
      </c>
      <c r="E34" s="50">
        <v>81.1875</v>
      </c>
      <c r="F34" s="49" t="s">
        <v>18</v>
      </c>
      <c r="G34" s="49">
        <f t="shared" si="3"/>
        <v>484.5</v>
      </c>
      <c r="H34" s="1" t="s">
        <v>23</v>
      </c>
    </row>
    <row r="35" spans="1:8" x14ac:dyDescent="0.45">
      <c r="A35" s="12" t="s">
        <v>122</v>
      </c>
      <c r="B35" s="6">
        <v>646</v>
      </c>
      <c r="C35" s="7">
        <v>79.75</v>
      </c>
      <c r="D35" s="7">
        <v>82.5</v>
      </c>
      <c r="E35" s="50">
        <v>81.125</v>
      </c>
      <c r="F35" s="49" t="s">
        <v>18</v>
      </c>
      <c r="G35" s="49">
        <f t="shared" si="3"/>
        <v>484.5</v>
      </c>
      <c r="H35" s="1" t="s">
        <v>23</v>
      </c>
    </row>
    <row r="36" spans="1:8" x14ac:dyDescent="0.45">
      <c r="A36" s="12" t="s">
        <v>64</v>
      </c>
      <c r="B36" s="6">
        <v>646</v>
      </c>
      <c r="C36" s="7">
        <v>84</v>
      </c>
      <c r="D36" s="7">
        <v>77.875</v>
      </c>
      <c r="E36" s="50">
        <v>80.9375</v>
      </c>
      <c r="F36" s="49" t="s">
        <v>18</v>
      </c>
      <c r="G36" s="49">
        <f t="shared" si="3"/>
        <v>484.5</v>
      </c>
      <c r="H36" s="1" t="s">
        <v>23</v>
      </c>
    </row>
    <row r="37" spans="1:8" x14ac:dyDescent="0.45">
      <c r="A37" s="12" t="s">
        <v>142</v>
      </c>
      <c r="B37" s="6">
        <v>646</v>
      </c>
      <c r="C37" s="7">
        <v>86</v>
      </c>
      <c r="D37" s="7">
        <v>74.5</v>
      </c>
      <c r="E37" s="50">
        <v>80.25</v>
      </c>
      <c r="F37" s="49" t="s">
        <v>18</v>
      </c>
      <c r="G37" s="49">
        <f t="shared" si="3"/>
        <v>484.5</v>
      </c>
      <c r="H37" s="1" t="s">
        <v>23</v>
      </c>
    </row>
    <row r="38" spans="1:8" x14ac:dyDescent="0.45">
      <c r="A38" s="15" t="s">
        <v>73</v>
      </c>
      <c r="B38" s="6">
        <v>646</v>
      </c>
      <c r="C38" s="8">
        <v>86.5</v>
      </c>
      <c r="D38" s="8">
        <v>73.5</v>
      </c>
      <c r="E38" s="50">
        <v>80</v>
      </c>
      <c r="F38" s="49" t="s">
        <v>18</v>
      </c>
      <c r="G38" s="49">
        <f t="shared" si="3"/>
        <v>484.5</v>
      </c>
      <c r="H38" s="1" t="s">
        <v>23</v>
      </c>
    </row>
    <row r="39" spans="1:8" x14ac:dyDescent="0.45">
      <c r="A39" s="12" t="s">
        <v>113</v>
      </c>
      <c r="B39" s="6">
        <v>646</v>
      </c>
      <c r="C39" s="7">
        <v>90.5</v>
      </c>
      <c r="D39" s="7">
        <v>68.625</v>
      </c>
      <c r="E39" s="50">
        <v>79.5625</v>
      </c>
      <c r="F39" s="49" t="s">
        <v>18</v>
      </c>
      <c r="G39" s="49">
        <f t="shared" si="3"/>
        <v>484.5</v>
      </c>
      <c r="H39" s="1" t="s">
        <v>23</v>
      </c>
    </row>
    <row r="40" spans="1:8" x14ac:dyDescent="0.45">
      <c r="A40" s="12" t="s">
        <v>115</v>
      </c>
      <c r="B40" s="6">
        <v>646</v>
      </c>
      <c r="C40" s="7">
        <v>87.5</v>
      </c>
      <c r="D40" s="7">
        <v>69.375</v>
      </c>
      <c r="E40" s="50">
        <v>78.4375</v>
      </c>
      <c r="F40" s="49" t="s">
        <v>18</v>
      </c>
      <c r="G40" s="49">
        <f t="shared" si="3"/>
        <v>484.5</v>
      </c>
      <c r="H40" s="1" t="s">
        <v>23</v>
      </c>
    </row>
    <row r="41" spans="1:8" x14ac:dyDescent="0.45">
      <c r="A41" s="12" t="s">
        <v>86</v>
      </c>
      <c r="B41" s="6">
        <v>646</v>
      </c>
      <c r="C41" s="7">
        <v>82.666666666666671</v>
      </c>
      <c r="D41" s="7">
        <v>74.033333333333331</v>
      </c>
      <c r="E41" s="50">
        <v>78.349999999999994</v>
      </c>
      <c r="F41" s="49" t="s">
        <v>19</v>
      </c>
      <c r="G41" s="49">
        <f t="shared" ref="G41:G49" si="4">B41*0.5</f>
        <v>323</v>
      </c>
      <c r="H41" s="1" t="s">
        <v>24</v>
      </c>
    </row>
    <row r="42" spans="1:8" x14ac:dyDescent="0.45">
      <c r="A42" s="15" t="s">
        <v>132</v>
      </c>
      <c r="B42" s="6">
        <v>646</v>
      </c>
      <c r="C42" s="8">
        <v>83.25</v>
      </c>
      <c r="D42" s="8">
        <v>72</v>
      </c>
      <c r="E42" s="50">
        <v>77.625</v>
      </c>
      <c r="F42" s="49" t="s">
        <v>19</v>
      </c>
      <c r="G42" s="49">
        <f t="shared" si="4"/>
        <v>323</v>
      </c>
      <c r="H42" s="1" t="s">
        <v>24</v>
      </c>
    </row>
    <row r="43" spans="1:8" x14ac:dyDescent="0.45">
      <c r="A43" s="12" t="s">
        <v>141</v>
      </c>
      <c r="B43" s="6">
        <v>646</v>
      </c>
      <c r="C43" s="7">
        <v>80.75</v>
      </c>
      <c r="D43" s="7">
        <v>72.5</v>
      </c>
      <c r="E43" s="50">
        <v>76.625</v>
      </c>
      <c r="F43" s="49" t="s">
        <v>19</v>
      </c>
      <c r="G43" s="49">
        <f t="shared" si="4"/>
        <v>323</v>
      </c>
      <c r="H43" s="1" t="s">
        <v>24</v>
      </c>
    </row>
    <row r="44" spans="1:8" x14ac:dyDescent="0.45">
      <c r="A44" s="12" t="s">
        <v>144</v>
      </c>
      <c r="B44" s="6">
        <v>646</v>
      </c>
      <c r="C44" s="7">
        <v>82.5</v>
      </c>
      <c r="D44" s="7">
        <v>69.8</v>
      </c>
      <c r="E44" s="50">
        <v>76.150000000000006</v>
      </c>
      <c r="F44" s="49" t="s">
        <v>19</v>
      </c>
      <c r="G44" s="49">
        <f t="shared" si="4"/>
        <v>323</v>
      </c>
      <c r="H44" s="1" t="s">
        <v>24</v>
      </c>
    </row>
    <row r="45" spans="1:8" x14ac:dyDescent="0.45">
      <c r="A45" s="12" t="s">
        <v>145</v>
      </c>
      <c r="B45" s="6">
        <v>646</v>
      </c>
      <c r="C45" s="7">
        <v>81.5</v>
      </c>
      <c r="D45" s="7">
        <v>67.875</v>
      </c>
      <c r="E45" s="50">
        <v>74.6875</v>
      </c>
      <c r="F45" s="49" t="s">
        <v>19</v>
      </c>
      <c r="G45" s="49">
        <f t="shared" si="4"/>
        <v>323</v>
      </c>
      <c r="H45" s="1" t="s">
        <v>24</v>
      </c>
    </row>
    <row r="46" spans="1:8" x14ac:dyDescent="0.45">
      <c r="A46" s="12" t="s">
        <v>121</v>
      </c>
      <c r="B46" s="6">
        <v>646</v>
      </c>
      <c r="C46" s="7">
        <v>80.5</v>
      </c>
      <c r="D46" s="7">
        <v>68.8</v>
      </c>
      <c r="E46" s="50">
        <v>74.650000000000006</v>
      </c>
      <c r="F46" s="49" t="s">
        <v>19</v>
      </c>
      <c r="G46" s="49">
        <f t="shared" si="4"/>
        <v>323</v>
      </c>
      <c r="H46" s="1" t="s">
        <v>24</v>
      </c>
    </row>
    <row r="47" spans="1:8" x14ac:dyDescent="0.45">
      <c r="A47" s="12" t="s">
        <v>136</v>
      </c>
      <c r="B47" s="6">
        <v>646</v>
      </c>
      <c r="C47" s="7">
        <v>76.25</v>
      </c>
      <c r="D47" s="7">
        <v>73.025000000000006</v>
      </c>
      <c r="E47" s="50">
        <v>74.637500000000003</v>
      </c>
      <c r="F47" s="49" t="s">
        <v>19</v>
      </c>
      <c r="G47" s="49">
        <f t="shared" si="4"/>
        <v>323</v>
      </c>
      <c r="H47" s="1" t="s">
        <v>24</v>
      </c>
    </row>
    <row r="48" spans="1:8" x14ac:dyDescent="0.45">
      <c r="A48" s="12" t="s">
        <v>139</v>
      </c>
      <c r="B48" s="6">
        <v>646</v>
      </c>
      <c r="C48" s="7">
        <v>91</v>
      </c>
      <c r="D48" s="7">
        <v>57.5</v>
      </c>
      <c r="E48" s="50">
        <v>74.25</v>
      </c>
      <c r="F48" s="49" t="s">
        <v>19</v>
      </c>
      <c r="G48" s="49">
        <f t="shared" si="4"/>
        <v>323</v>
      </c>
      <c r="H48" s="1" t="s">
        <v>24</v>
      </c>
    </row>
    <row r="49" spans="1:8" x14ac:dyDescent="0.45">
      <c r="A49" s="12" t="s">
        <v>147</v>
      </c>
      <c r="B49" s="6">
        <v>646</v>
      </c>
      <c r="C49" s="7">
        <v>77.25</v>
      </c>
      <c r="D49" s="7">
        <v>68.25</v>
      </c>
      <c r="E49" s="50">
        <v>72.75</v>
      </c>
      <c r="F49" s="49" t="s">
        <v>19</v>
      </c>
      <c r="G49" s="49">
        <f t="shared" si="4"/>
        <v>323</v>
      </c>
      <c r="H49" s="1" t="s">
        <v>24</v>
      </c>
    </row>
    <row r="50" spans="1:8" x14ac:dyDescent="0.45">
      <c r="B50" s="1">
        <f>SUM(B2:B49)</f>
        <v>31008</v>
      </c>
      <c r="G50" s="1">
        <f>SUM(G2:G49)</f>
        <v>31008</v>
      </c>
    </row>
  </sheetData>
  <autoFilter ref="A1:H127" xr:uid="{00000000-0001-0000-0400-000000000000}"/>
  <phoneticPr fontId="11" type="noConversion"/>
  <conditionalFormatting sqref="A8 C8:D8">
    <cfRule type="duplicateValues" dxfId="6" priority="5"/>
  </conditionalFormatting>
  <conditionalFormatting sqref="A16 C16:D16">
    <cfRule type="duplicateValues" dxfId="5" priority="4"/>
  </conditionalFormatting>
  <conditionalFormatting sqref="A24 C24:D24">
    <cfRule type="duplicateValues" dxfId="4" priority="6"/>
  </conditionalFormatting>
  <conditionalFormatting sqref="A25 C25:D25">
    <cfRule type="duplicateValues" dxfId="3" priority="3"/>
  </conditionalFormatting>
  <conditionalFormatting sqref="A38 C38:D38">
    <cfRule type="duplicateValues" dxfId="2" priority="8"/>
  </conditionalFormatting>
  <conditionalFormatting sqref="A40 C40:D40">
    <cfRule type="duplicateValues" dxfId="1" priority="9"/>
  </conditionalFormatting>
  <conditionalFormatting sqref="A41 C41:D41">
    <cfRule type="duplicateValues" dxfId="0" priority="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过检率积分</vt:lpstr>
      <vt:lpstr>绩效积分 </vt:lpstr>
      <vt:lpstr>平均值</vt:lpstr>
      <vt:lpstr>开机员汇总</vt:lpstr>
      <vt:lpstr>基础岗位汇总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旅一内勤</dc:creator>
  <cp:lastModifiedBy>新儒 刘</cp:lastModifiedBy>
  <dcterms:created xsi:type="dcterms:W3CDTF">2016-12-02T08:54:00Z</dcterms:created>
  <dcterms:modified xsi:type="dcterms:W3CDTF">2025-08-25T13:38:49Z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FDBAE8EB586446DDB08B6628566E4410_12</vt:lpwstr>
  </property>
  <property fmtid="{D5CDD505-2E9C-101B-9397-08002B2CF9AE}" pid="4" name="KSOReadingLayout">
    <vt:bool>true</vt:bool>
  </property>
</Properties>
</file>