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ShopOnlineExl\"/>
    </mc:Choice>
  </mc:AlternateContent>
  <xr:revisionPtr revIDLastSave="0" documentId="13_ncr:1_{2D227144-D0F4-49FF-9C29-528360200A83}" xr6:coauthVersionLast="47" xr6:coauthVersionMax="47" xr10:uidLastSave="{00000000-0000-0000-0000-000000000000}"/>
  <bookViews>
    <workbookView xWindow="-120" yWindow="-120" windowWidth="20730" windowHeight="11160" firstSheet="1" activeTab="1" xr2:uid="{36E38674-C257-4BEE-A605-41C911C56847}"/>
  </bookViews>
  <sheets>
    <sheet name="TABLE_OF_CONTENTS" sheetId="14" r:id="rId1"/>
    <sheet name="CustomerDetails" sheetId="6" r:id="rId2"/>
    <sheet name="NOrderDetail" sheetId="3" r:id="rId3"/>
    <sheet name="CHR.Sales_Per_Customer" sheetId="7" r:id="rId4"/>
    <sheet name="CHR.PRODUCT_SALES" sheetId="8" r:id="rId5"/>
    <sheet name="Chr.Customer_Age_Ranges" sheetId="15" r:id="rId6"/>
  </sheets>
  <definedNames>
    <definedName name="ExternalData_1" localSheetId="1" hidden="1">'CustomerDetails'!$A$1:$I$52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6" l="1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" i="6"/>
  <c r="M2" i="6" a="1"/>
  <c r="M2" i="6" s="1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2" i="8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K2" i="6" a="1"/>
  <c r="K2" i="6" s="1"/>
  <c r="L2" i="6" s="1"/>
  <c r="A2" i="8" a="1"/>
  <c r="A2" i="8" s="1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9" i="3"/>
  <c r="I8" i="3"/>
  <c r="I7" i="3"/>
  <c r="H7" i="3" a="1"/>
  <c r="H7" i="3"/>
  <c r="A2" i="7" a="1"/>
  <c r="A2" i="7" s="1"/>
  <c r="O171" i="3"/>
  <c r="E258" i="3"/>
  <c r="B43" i="7" l="1"/>
  <c r="B5" i="7"/>
  <c r="B9" i="7"/>
  <c r="B13" i="7"/>
  <c r="B17" i="7"/>
  <c r="B21" i="7"/>
  <c r="B25" i="7"/>
  <c r="B29" i="7"/>
  <c r="B33" i="7"/>
  <c r="B37" i="7"/>
  <c r="B41" i="7"/>
  <c r="B6" i="7"/>
  <c r="B10" i="7"/>
  <c r="B14" i="7"/>
  <c r="B18" i="7"/>
  <c r="B22" i="7"/>
  <c r="B26" i="7"/>
  <c r="B30" i="7"/>
  <c r="B34" i="7"/>
  <c r="B38" i="7"/>
  <c r="B42" i="7"/>
  <c r="B2" i="7"/>
  <c r="B4" i="7"/>
  <c r="B8" i="7"/>
  <c r="B12" i="7"/>
  <c r="B16" i="7"/>
  <c r="B20" i="7"/>
  <c r="B24" i="7"/>
  <c r="B28" i="7"/>
  <c r="B32" i="7"/>
  <c r="B36" i="7"/>
  <c r="B40" i="7"/>
  <c r="B3" i="7"/>
  <c r="B7" i="7"/>
  <c r="B11" i="7"/>
  <c r="B15" i="7"/>
  <c r="B19" i="7"/>
  <c r="B23" i="7"/>
  <c r="B27" i="7"/>
  <c r="B31" i="7"/>
  <c r="B35" i="7"/>
  <c r="B39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869226-C4EA-4F06-84E5-41E0F77E657B}" keepAlive="1" name="Query - CustomerDetails" description="Connection to the 'CustomerDetails' query in the workbook." type="5" refreshedVersion="8" background="1" saveData="1">
    <dbPr connection="Provider=Microsoft.Mashup.OleDb.1;Data Source=$Workbook$;Location=CustomerDetails;Extended Properties=&quot;&quot;" command="SELECT * FROM [CustomerDetail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<sst xmlns="http://schemas.openxmlformats.org/spreadsheetml/2006/main" count="643" uniqueCount="300">
  <si>
    <t/>
  </si>
  <si>
    <t xml:space="preserve">Order_ID      </t>
  </si>
  <si>
    <t xml:space="preserve">Customer_ID      </t>
  </si>
  <si>
    <t xml:space="preserve">First_Name                </t>
  </si>
  <si>
    <t xml:space="preserve">Last_Name                 </t>
  </si>
  <si>
    <t xml:space="preserve">Product_ID      </t>
  </si>
  <si>
    <t xml:space="preserve">Product_Quantity      </t>
  </si>
  <si>
    <t xml:space="preserve">Order_Cost                 </t>
  </si>
  <si>
    <t xml:space="preserve">Order_Date                   </t>
  </si>
  <si>
    <t>Delivery_Date</t>
  </si>
  <si>
    <t xml:space="preserve">Michael                   </t>
  </si>
  <si>
    <t xml:space="preserve">John                      </t>
  </si>
  <si>
    <t xml:space="preserve">Stuart                    </t>
  </si>
  <si>
    <t xml:space="preserve">Jo                        </t>
  </si>
  <si>
    <t xml:space="preserve">Garrett                   </t>
  </si>
  <si>
    <t xml:space="preserve">David                     </t>
  </si>
  <si>
    <t xml:space="preserve">Campbell                  </t>
  </si>
  <si>
    <t xml:space="preserve">Gilbert                   </t>
  </si>
  <si>
    <t xml:space="preserve">Guy                       </t>
  </si>
  <si>
    <t xml:space="preserve">Brown                     </t>
  </si>
  <si>
    <t xml:space="preserve">Kevin                     </t>
  </si>
  <si>
    <t xml:space="preserve">Tamburello                </t>
  </si>
  <si>
    <t xml:space="preserve">Roberto                   </t>
  </si>
  <si>
    <t xml:space="preserve">Walters                   </t>
  </si>
  <si>
    <t xml:space="preserve">Rob                       </t>
  </si>
  <si>
    <t xml:space="preserve">D'Hers                    </t>
  </si>
  <si>
    <t xml:space="preserve">Thierry                   </t>
  </si>
  <si>
    <t xml:space="preserve">Bradley                   </t>
  </si>
  <si>
    <t xml:space="preserve">Dobney                    </t>
  </si>
  <si>
    <t xml:space="preserve">JoLynn                    </t>
  </si>
  <si>
    <t xml:space="preserve">Ellerbrock                </t>
  </si>
  <si>
    <t xml:space="preserve">Ruth                      </t>
  </si>
  <si>
    <t xml:space="preserve">Erickson                  </t>
  </si>
  <si>
    <t xml:space="preserve">Gail                      </t>
  </si>
  <si>
    <t xml:space="preserve">2023-09-10 09:31:29.173      </t>
  </si>
  <si>
    <t>2023-10-08 09:31:29.173</t>
  </si>
  <si>
    <t xml:space="preserve">Barry                     </t>
  </si>
  <si>
    <t xml:space="preserve">Johnson                   </t>
  </si>
  <si>
    <t xml:space="preserve">Jossef                    </t>
  </si>
  <si>
    <t xml:space="preserve">Goldberg                  </t>
  </si>
  <si>
    <t xml:space="preserve">Terri                     </t>
  </si>
  <si>
    <t xml:space="preserve">Duffy                     </t>
  </si>
  <si>
    <t xml:space="preserve">Sidney                    </t>
  </si>
  <si>
    <t xml:space="preserve">Higa                      </t>
  </si>
  <si>
    <t xml:space="preserve">Taylor                    </t>
  </si>
  <si>
    <t xml:space="preserve">Maxwell                   </t>
  </si>
  <si>
    <t xml:space="preserve">Jeffrey                   </t>
  </si>
  <si>
    <t xml:space="preserve">Ford                      </t>
  </si>
  <si>
    <t xml:space="preserve">Doris                     </t>
  </si>
  <si>
    <t xml:space="preserve">Hartwig                   </t>
  </si>
  <si>
    <t xml:space="preserve">Diane                     </t>
  </si>
  <si>
    <t xml:space="preserve">Glimp                     </t>
  </si>
  <si>
    <t xml:space="preserve">Steven                    </t>
  </si>
  <si>
    <t xml:space="preserve">Selikoff                  </t>
  </si>
  <si>
    <t xml:space="preserve">Peter                     </t>
  </si>
  <si>
    <t xml:space="preserve">Krebs                     </t>
  </si>
  <si>
    <t xml:space="preserve">Munson                    </t>
  </si>
  <si>
    <t xml:space="preserve">Greg                      </t>
  </si>
  <si>
    <t xml:space="preserve">Alderson                  </t>
  </si>
  <si>
    <t xml:space="preserve">Zheng                     </t>
  </si>
  <si>
    <t xml:space="preserve">Mu                        </t>
  </si>
  <si>
    <t xml:space="preserve">Ivo                       </t>
  </si>
  <si>
    <t xml:space="preserve">Salmre                    </t>
  </si>
  <si>
    <t xml:space="preserve">Paul                      </t>
  </si>
  <si>
    <t xml:space="preserve">Komosinski                </t>
  </si>
  <si>
    <t xml:space="preserve">Ashvini                   </t>
  </si>
  <si>
    <t xml:space="preserve">Sharma                    </t>
  </si>
  <si>
    <t xml:space="preserve">Kendall                   </t>
  </si>
  <si>
    <t xml:space="preserve">Keil                      </t>
  </si>
  <si>
    <t xml:space="preserve">Paula                     </t>
  </si>
  <si>
    <t xml:space="preserve">Barreto de Mattos         </t>
  </si>
  <si>
    <t xml:space="preserve">Alejandro                 </t>
  </si>
  <si>
    <t xml:space="preserve">McGuel                    </t>
  </si>
  <si>
    <t xml:space="preserve">Young                     </t>
  </si>
  <si>
    <t xml:space="preserve">Jian Shuo                 </t>
  </si>
  <si>
    <t xml:space="preserve">Wang                      </t>
  </si>
  <si>
    <t xml:space="preserve">Susan                     </t>
  </si>
  <si>
    <t xml:space="preserve">Eaton                     </t>
  </si>
  <si>
    <t xml:space="preserve">Vamsi                     </t>
  </si>
  <si>
    <t xml:space="preserve">Kuppa                     </t>
  </si>
  <si>
    <t xml:space="preserve">Alice                     </t>
  </si>
  <si>
    <t xml:space="preserve">Ciccu                     </t>
  </si>
  <si>
    <t xml:space="preserve">Simon                     </t>
  </si>
  <si>
    <t xml:space="preserve">Rapier                    </t>
  </si>
  <si>
    <t xml:space="preserve">Jinghao                   </t>
  </si>
  <si>
    <t xml:space="preserve">Liu                       </t>
  </si>
  <si>
    <t xml:space="preserve">Hines                     </t>
  </si>
  <si>
    <t xml:space="preserve">Yvonne                    </t>
  </si>
  <si>
    <t xml:space="preserve">McKay                     </t>
  </si>
  <si>
    <t xml:space="preserve">Peng                      </t>
  </si>
  <si>
    <t xml:space="preserve">Wu                        </t>
  </si>
  <si>
    <t xml:space="preserve">Jean                      </t>
  </si>
  <si>
    <t xml:space="preserve">Trenary                   </t>
  </si>
  <si>
    <t xml:space="preserve">Russell                   </t>
  </si>
  <si>
    <t xml:space="preserve">Hunter                    </t>
  </si>
  <si>
    <t xml:space="preserve">A. Scott                  </t>
  </si>
  <si>
    <t xml:space="preserve">Wright                    </t>
  </si>
  <si>
    <t xml:space="preserve">Fred                      </t>
  </si>
  <si>
    <t xml:space="preserve">Northup                   </t>
  </si>
  <si>
    <t xml:space="preserve">Sariya                    </t>
  </si>
  <si>
    <t xml:space="preserve">Harnpadoungsataya         </t>
  </si>
  <si>
    <t xml:space="preserve">Willis                    </t>
  </si>
  <si>
    <t xml:space="preserve">Jun                       </t>
  </si>
  <si>
    <t xml:space="preserve">Cao                       </t>
  </si>
  <si>
    <t xml:space="preserve">Christian                 </t>
  </si>
  <si>
    <t xml:space="preserve">Kleinerman                </t>
  </si>
  <si>
    <t xml:space="preserve">Metters                   </t>
  </si>
  <si>
    <t xml:space="preserve">2023-09-10 09:38:17.433      </t>
  </si>
  <si>
    <t>2023-10-08 09:38:17.433</t>
  </si>
  <si>
    <t xml:space="preserve">2023-09-10 09:42:33.393      </t>
  </si>
  <si>
    <t>2023-10-08 09:42:33.393</t>
  </si>
  <si>
    <t>(300 rows affe</t>
  </si>
  <si>
    <t>cted)</t>
  </si>
  <si>
    <t>Completion tim</t>
  </si>
  <si>
    <t>e: 2023-09-27T12:</t>
  </si>
  <si>
    <t xml:space="preserve">Gender      </t>
  </si>
  <si>
    <t xml:space="preserve">Current_Age      </t>
  </si>
  <si>
    <t xml:space="preserve">Date_Of_Birth                </t>
  </si>
  <si>
    <t xml:space="preserve">Phone_Number                        </t>
  </si>
  <si>
    <t xml:space="preserve">Email_Address                                 </t>
  </si>
  <si>
    <t>Sign_Up_Date</t>
  </si>
  <si>
    <t xml:space="preserve">M           </t>
  </si>
  <si>
    <t xml:space="preserve">1965-01-23 00:00:00.000      </t>
  </si>
  <si>
    <t xml:space="preserve">612-555-0100                        </t>
  </si>
  <si>
    <t xml:space="preserve">rob0@adventure-works.com                      </t>
  </si>
  <si>
    <t>2023-09-22 09:31:11.567</t>
  </si>
  <si>
    <t xml:space="preserve">1949-08-29 00:00:00.000      </t>
  </si>
  <si>
    <t xml:space="preserve">168-555-0183                        </t>
  </si>
  <si>
    <t xml:space="preserve">thierry0@adventure-works.com                  </t>
  </si>
  <si>
    <t xml:space="preserve">1965-04-19 00:00:00.000      </t>
  </si>
  <si>
    <t xml:space="preserve">913-555-0172                        </t>
  </si>
  <si>
    <t xml:space="preserve">david0@adventure-works.com                    </t>
  </si>
  <si>
    <t xml:space="preserve">F           </t>
  </si>
  <si>
    <t xml:space="preserve">1946-02-16 00:00:00.000      </t>
  </si>
  <si>
    <t xml:space="preserve">903-555-0145                        </t>
  </si>
  <si>
    <t xml:space="preserve">jolynn0@adventure-works.com                   </t>
  </si>
  <si>
    <t xml:space="preserve">1946-07-06 00:00:00.000      </t>
  </si>
  <si>
    <t xml:space="preserve">145-555-0130                        </t>
  </si>
  <si>
    <t xml:space="preserve">ruth0@adventure-works.com                     </t>
  </si>
  <si>
    <t xml:space="preserve">1942-10-29 00:00:00.000      </t>
  </si>
  <si>
    <t xml:space="preserve">849-555-0139                        </t>
  </si>
  <si>
    <t xml:space="preserve">gail0@adventure-works.com                     </t>
  </si>
  <si>
    <t xml:space="preserve">1946-04-27 00:00:00.000      </t>
  </si>
  <si>
    <t xml:space="preserve">206-555-0180                        </t>
  </si>
  <si>
    <t xml:space="preserve">barry0@adventure-works.com                    </t>
  </si>
  <si>
    <t xml:space="preserve">1949-04-11 00:00:00.000      </t>
  </si>
  <si>
    <t xml:space="preserve">122-555-0189                        </t>
  </si>
  <si>
    <t xml:space="preserve">jossef0@adventure-works.com                   </t>
  </si>
  <si>
    <t xml:space="preserve">1961-09-01 00:00:00.000      </t>
  </si>
  <si>
    <t xml:space="preserve">819-555-0175                        </t>
  </si>
  <si>
    <t xml:space="preserve">terri0@adventure-works.com                    </t>
  </si>
  <si>
    <t xml:space="preserve">1946-10-01 00:00:00.000      </t>
  </si>
  <si>
    <t xml:space="preserve">424-555-0189                        </t>
  </si>
  <si>
    <t xml:space="preserve">sidney0@adventure-works.com                   </t>
  </si>
  <si>
    <t xml:space="preserve">1946-05-03 00:00:00.000      </t>
  </si>
  <si>
    <t xml:space="preserve">508-555-0165                        </t>
  </si>
  <si>
    <t xml:space="preserve">taylor0@adventure-works.com                   </t>
  </si>
  <si>
    <t xml:space="preserve">1946-08-12 00:00:00.000      </t>
  </si>
  <si>
    <t xml:space="preserve">984-555-0185                        </t>
  </si>
  <si>
    <t xml:space="preserve">jeffrey0@adventure-works.com                  </t>
  </si>
  <si>
    <t xml:space="preserve">1946-11-09 00:00:00.000      </t>
  </si>
  <si>
    <t xml:space="preserve">632-555-0129                        </t>
  </si>
  <si>
    <t xml:space="preserve">jo0@adventure-works.com                       </t>
  </si>
  <si>
    <t xml:space="preserve">1946-05-06 00:00:00.000      </t>
  </si>
  <si>
    <t xml:space="preserve">328-555-0150                        </t>
  </si>
  <si>
    <t xml:space="preserve">doris0@adventure-works.com                    </t>
  </si>
  <si>
    <t xml:space="preserve">1946-09-08 00:00:00.000      </t>
  </si>
  <si>
    <t xml:space="preserve">435-555-0113                        </t>
  </si>
  <si>
    <t xml:space="preserve">john0@adventure-works.com                     </t>
  </si>
  <si>
    <t xml:space="preserve">1946-04-30 00:00:00.000      </t>
  </si>
  <si>
    <t xml:space="preserve">202-555-0151                        </t>
  </si>
  <si>
    <t xml:space="preserve">diane0@adventure-works.com                    </t>
  </si>
  <si>
    <t xml:space="preserve">1967-06-15 00:00:00.000      </t>
  </si>
  <si>
    <t xml:space="preserve">925-555-0114                        </t>
  </si>
  <si>
    <t xml:space="preserve">steven0@adventure-works.com                   </t>
  </si>
  <si>
    <t xml:space="preserve">1972-12-04 00:00:00.000      </t>
  </si>
  <si>
    <t xml:space="preserve">913-555-0196                        </t>
  </si>
  <si>
    <t xml:space="preserve">peter0@adventure-works.com                    </t>
  </si>
  <si>
    <t xml:space="preserve">1952-10-14 00:00:00.000      </t>
  </si>
  <si>
    <t xml:space="preserve">413-555-0136                        </t>
  </si>
  <si>
    <t xml:space="preserve">stuart0@adventure-works.com                   </t>
  </si>
  <si>
    <t xml:space="preserve">1960-11-18 00:00:00.000      </t>
  </si>
  <si>
    <t xml:space="preserve">332-555-0150                        </t>
  </si>
  <si>
    <t xml:space="preserve">greg0@adventure-works.com                     </t>
  </si>
  <si>
    <t xml:space="preserve">1969-12-03 00:00:00.000      </t>
  </si>
  <si>
    <t xml:space="preserve">166-555-0162                        </t>
  </si>
  <si>
    <t xml:space="preserve">david1@adventure-works.com                    </t>
  </si>
  <si>
    <t xml:space="preserve">1973-11-26 00:00:00.000      </t>
  </si>
  <si>
    <t xml:space="preserve">113-555-0173                        </t>
  </si>
  <si>
    <t xml:space="preserve">zheng0@adventure-works.com                    </t>
  </si>
  <si>
    <t xml:space="preserve">1972-02-04 00:00:00.000      </t>
  </si>
  <si>
    <t xml:space="preserve">115-555-0179                        </t>
  </si>
  <si>
    <t xml:space="preserve">ivo0@adventure-works.com                      </t>
  </si>
  <si>
    <t xml:space="preserve">1970-12-15 00:00:00.000      </t>
  </si>
  <si>
    <t xml:space="preserve">147-555-0160                        </t>
  </si>
  <si>
    <t xml:space="preserve">paul0@adventure-works.com                     </t>
  </si>
  <si>
    <t xml:space="preserve">1967-04-28 00:00:00.000      </t>
  </si>
  <si>
    <t xml:space="preserve">656-555-0119                        </t>
  </si>
  <si>
    <t xml:space="preserve">ashvini0@adventure-works.com                  </t>
  </si>
  <si>
    <t xml:space="preserve">1976-06-30 00:00:00.000      </t>
  </si>
  <si>
    <t xml:space="preserve">138-555-0128                        </t>
  </si>
  <si>
    <t xml:space="preserve">kendall0@adventure-works.com                  </t>
  </si>
  <si>
    <t xml:space="preserve">1966-03-14 00:00:00.000      </t>
  </si>
  <si>
    <t xml:space="preserve">523-555-0175                        </t>
  </si>
  <si>
    <t xml:space="preserve">paula0@adventure-works.com                    </t>
  </si>
  <si>
    <t xml:space="preserve">1979-01-06 00:00:00.000      </t>
  </si>
  <si>
    <t xml:space="preserve">668-555-0130                        </t>
  </si>
  <si>
    <t xml:space="preserve">alejandro0@adventure-works.com                </t>
  </si>
  <si>
    <t xml:space="preserve">1974-09-26 00:00:00.000      </t>
  </si>
  <si>
    <t xml:space="preserve">609-555-0179                        </t>
  </si>
  <si>
    <t xml:space="preserve">garrett0@adventure-works.com                  </t>
  </si>
  <si>
    <t xml:space="preserve">1973-08-27 00:00:00.000      </t>
  </si>
  <si>
    <t xml:space="preserve">952-555-0178                        </t>
  </si>
  <si>
    <t xml:space="preserve">jianshuo0@adventure-works.com                 </t>
  </si>
  <si>
    <t xml:space="preserve">1968-03-20 00:00:00.000      </t>
  </si>
  <si>
    <t xml:space="preserve">943-555-0196                        </t>
  </si>
  <si>
    <t xml:space="preserve">susan0@adventure-works.com                    </t>
  </si>
  <si>
    <t xml:space="preserve">1967-04-19 00:00:00.000      </t>
  </si>
  <si>
    <t xml:space="preserve">937-555-0137                        </t>
  </si>
  <si>
    <t xml:space="preserve">vamsi0@adventure-works.com                    </t>
  </si>
  <si>
    <t xml:space="preserve">1964-12-13 00:00:00.000      </t>
  </si>
  <si>
    <t xml:space="preserve">212-555-0187                        </t>
  </si>
  <si>
    <t xml:space="preserve">roberto0@adventure-works.com                  </t>
  </si>
  <si>
    <t xml:space="preserve">1977-06-03 00:00:00.000      </t>
  </si>
  <si>
    <t xml:space="preserve">150-555-0189                        </t>
  </si>
  <si>
    <t xml:space="preserve">kevin0@adventure-works.com                    </t>
  </si>
  <si>
    <t xml:space="preserve">1972-05-15 00:00:00.000      </t>
  </si>
  <si>
    <t xml:space="preserve">320-555-0195                        </t>
  </si>
  <si>
    <t xml:space="preserve">guy1@adventure-works.com                      </t>
  </si>
  <si>
    <t xml:space="preserve">1968-02-27 00:00:00.000      </t>
  </si>
  <si>
    <t xml:space="preserve">333-555-0173                        </t>
  </si>
  <si>
    <t xml:space="preserve">alice0@adventure-works.com                    </t>
  </si>
  <si>
    <t xml:space="preserve">1980-06-17 00:00:00.000      </t>
  </si>
  <si>
    <t xml:space="preserve">963-555-0134                        </t>
  </si>
  <si>
    <t xml:space="preserve">simon0@adventure-works.com                    </t>
  </si>
  <si>
    <t xml:space="preserve">1979-03-09 00:00:00.000      </t>
  </si>
  <si>
    <t xml:space="preserve">794-555-0159                        </t>
  </si>
  <si>
    <t xml:space="preserve">jinghao0@adventure-works.com                  </t>
  </si>
  <si>
    <t xml:space="preserve">1974-12-19 00:00:00.000      </t>
  </si>
  <si>
    <t xml:space="preserve">218-555-0126                        </t>
  </si>
  <si>
    <t xml:space="preserve">michael0@adventure-works.com                  </t>
  </si>
  <si>
    <t xml:space="preserve">1979-05-17 00:00:00.000      </t>
  </si>
  <si>
    <t xml:space="preserve">286-555-0189                        </t>
  </si>
  <si>
    <t xml:space="preserve">yvonne0@adventure-works.com                   </t>
  </si>
  <si>
    <t xml:space="preserve">1966-04-19 00:00:00.000      </t>
  </si>
  <si>
    <t xml:space="preserve">164-555-0164                        </t>
  </si>
  <si>
    <t xml:space="preserve">peng0@adventure-works.com                     </t>
  </si>
  <si>
    <t xml:space="preserve">1966-01-13 00:00:00.000      </t>
  </si>
  <si>
    <t xml:space="preserve">685-555-0120                        </t>
  </si>
  <si>
    <t xml:space="preserve">jean0@adventure-works.com                     </t>
  </si>
  <si>
    <t xml:space="preserve">1962-12-27 00:00:00.000      </t>
  </si>
  <si>
    <t xml:space="preserve">786-555-0144                        </t>
  </si>
  <si>
    <t xml:space="preserve">russell0@adventure-works.com                  </t>
  </si>
  <si>
    <t xml:space="preserve">1958-10-19 00:00:00.000      </t>
  </si>
  <si>
    <t xml:space="preserve">992-555-0194                        </t>
  </si>
  <si>
    <t xml:space="preserve">ascott0@adventure-works.com                   </t>
  </si>
  <si>
    <t xml:space="preserve">1979-07-27 00:00:00.000      </t>
  </si>
  <si>
    <t xml:space="preserve">818-555-0192                        </t>
  </si>
  <si>
    <t xml:space="preserve">fred0@adventure-works.com                     </t>
  </si>
  <si>
    <t xml:space="preserve">1977-06-21 00:00:00.000      </t>
  </si>
  <si>
    <t xml:space="preserve">399-555-0176                        </t>
  </si>
  <si>
    <t xml:space="preserve">sariya0@adventure-works.com                   </t>
  </si>
  <si>
    <t xml:space="preserve">1968-08-18 00:00:00.000      </t>
  </si>
  <si>
    <t xml:space="preserve">778-555-0141                        </t>
  </si>
  <si>
    <t xml:space="preserve">willis0@adventure-works.com                   </t>
  </si>
  <si>
    <t xml:space="preserve">1969-08-06 00:00:00.000      </t>
  </si>
  <si>
    <t xml:space="preserve">299-555-0113                        </t>
  </si>
  <si>
    <t xml:space="preserve">jun0@adventure-works.com                      </t>
  </si>
  <si>
    <t xml:space="preserve">1966-02-18 00:00:00.000      </t>
  </si>
  <si>
    <t xml:space="preserve">846-555-0157                        </t>
  </si>
  <si>
    <t xml:space="preserve">christian0@adventure-works.com                </t>
  </si>
  <si>
    <t xml:space="preserve">1973-05-03 00:00:00.000      </t>
  </si>
  <si>
    <t xml:space="preserve">639-555-0164                        </t>
  </si>
  <si>
    <t xml:space="preserve">susan1@adventure-works.com                    </t>
  </si>
  <si>
    <t>Customer_ID</t>
  </si>
  <si>
    <t>211 - 216</t>
  </si>
  <si>
    <t>227 - 236</t>
  </si>
  <si>
    <t>Number_Of_Purchases</t>
  </si>
  <si>
    <t>PRODUCT_ID</t>
  </si>
  <si>
    <t>NUMBER_OF_SALES</t>
  </si>
  <si>
    <t>PRODUCT_ORDERS</t>
  </si>
  <si>
    <t>CUSTOMER_ID</t>
  </si>
  <si>
    <t>AGE</t>
  </si>
  <si>
    <t xml:space="preserve">                            TABLE OF CONTENTS</t>
  </si>
  <si>
    <t xml:space="preserve">      PG.NO                                                                             SHEETNAME</t>
  </si>
  <si>
    <t>TOC</t>
  </si>
  <si>
    <t>CUSTOMER DETAILS</t>
  </si>
  <si>
    <t>ORDER DETAILS</t>
  </si>
  <si>
    <t>SALES PER CUSTOMER</t>
  </si>
  <si>
    <t>CHR.PRODUCT SALES</t>
  </si>
  <si>
    <t>CHR.CUSTOMER AGE RANGES</t>
  </si>
  <si>
    <t>LINK</t>
  </si>
  <si>
    <t>TABLE OF CONTENTS</t>
  </si>
  <si>
    <t>SHOP ONLINE EXCEL ANALYSIS</t>
  </si>
  <si>
    <t>DESCRIPTION</t>
  </si>
  <si>
    <t>DESCRIPTION:</t>
  </si>
  <si>
    <t>NOTE</t>
  </si>
  <si>
    <t>AGE_COUNT</t>
  </si>
  <si>
    <t>UNIQUE_AGE</t>
  </si>
  <si>
    <t>FREQUENCY DESTRIBUTION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</si>
</sst>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₦&quot;* #,##0.00_-;\-&quot;₦&quot;* #,##0.00_-;_-&quot;₦&quot;* &quot;-&quot;??_-;_-@_-"/>
  </numFmts>
  <fonts count="9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2" fontId="0" fillId="0" borderId="0" xfId="0" applyNumberFormat="1"/>
    <xf numFmtId="1" fontId="0" fillId="0" borderId="0" xfId="0" applyNumberFormat="1"/>
    <xf numFmtId="44" fontId="0" fillId="0" borderId="0" xfId="0" applyNumberFormat="1"/>
    <xf numFmtId="14" fontId="0" fillId="0" borderId="0" xfId="0" applyNumberFormat="1"/>
    <xf numFmtId="1" fontId="0" fillId="3" borderId="2" xfId="0" applyNumberFormat="1" applyFill="1" applyBorder="1"/>
    <xf numFmtId="1" fontId="0" fillId="0" borderId="2" xfId="0" applyNumberFormat="1" applyBorder="1"/>
    <xf numFmtId="0" fontId="3" fillId="0" borderId="0" xfId="1"/>
    <xf numFmtId="0" fontId="1" fillId="4" borderId="0" xfId="0" applyFont="1" applyFill="1"/>
    <xf numFmtId="0" fontId="0" fillId="4" borderId="0" xfId="0" applyFill="1"/>
    <xf numFmtId="0" fontId="2" fillId="4" borderId="0" xfId="0" applyFont="1" applyFill="1"/>
    <xf numFmtId="0" fontId="3" fillId="4" borderId="0" xfId="1" applyFill="1"/>
    <xf numFmtId="0" fontId="4" fillId="0" borderId="0" xfId="0" applyFont="1"/>
    <xf numFmtId="0" fontId="6" fillId="4" borderId="0" xfId="0" applyFont="1" applyFill="1"/>
    <xf numFmtId="14" fontId="6" fillId="2" borderId="1" xfId="0" applyNumberFormat="1" applyFont="1" applyFill="1" applyBorder="1"/>
    <xf numFmtId="0" fontId="7" fillId="0" borderId="0" xfId="0" applyFont="1"/>
    <xf numFmtId="0" fontId="8" fillId="4" borderId="0" xfId="0" applyFont="1" applyFill="1"/>
    <xf numFmtId="0" fontId="5" fillId="5" borderId="0" xfId="0" applyFont="1" applyFill="1"/>
    <xf numFmtId="0" fontId="4" fillId="5" borderId="0" xfId="0" applyFont="1" applyFill="1"/>
  </cellXfs>
  <cellStyles count="2">
    <cellStyle name="Hyperlink" xfId="1" builtinId="8"/>
    <cellStyle name="Normal" xfId="0" builtinId="0"/>
  </cellStyles>
  <dxfs count="15">
    <dxf>
      <numFmt numFmtId="19" formatCode="dd/mm/yyyy"/>
    </dxf>
    <dxf>
      <numFmt numFmtId="19" formatCode="dd/mm/yyyy"/>
    </dxf>
    <dxf>
      <numFmt numFmtId="34" formatCode="_-&quot;₦&quot;* #,##0.00_-;\-&quot;₦&quot;* #,##0.00_-;_-&quot;₦&quot;* &quot;-&quot;??_-;_-@_-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46569335083114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>
        <c:manualLayout>
          <c:layoutTarget val="inner"/>
          <c:xMode val="edge"/>
          <c:yMode val="edge"/>
          <c:x val="0.12209492563429571"/>
          <c:y val="0.29097295129775447"/>
          <c:w val="0.84598775153105865"/>
          <c:h val="0.4998450714494021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'CHR.Sales_Per_Customer'!$B$1</c:f>
              <c:strCache>
                <c:ptCount val="1"/>
                <c:pt idx="0">
                  <c:v>Number_Of_Purchases</c:v>
                </c:pt>
              </c:strCache>
            </c:strRef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cat>
            <c:numRef>
              <c:f>'CHR.Sales_Per_Customer'!$A$2:$A$43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28</c:v>
                </c:pt>
              </c:numCache>
            </c:numRef>
          </c:cat>
          <c:val>
            <c:numRef>
              <c:f>'CHR.Sales_Per_Customer'!$B$2:$B$44</c:f>
              <c:numCache>
                <c:formatCode>General</c:formatCode>
                <c:ptCount val="43"/>
                <c:pt idx="0">
                  <c:v>5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4</c:v>
                </c:pt>
                <c:pt idx="14">
                  <c:v>1</c:v>
                </c:pt>
                <c:pt idx="15">
                  <c:v>5</c:v>
                </c:pt>
                <c:pt idx="16">
                  <c:v>1</c:v>
                </c:pt>
                <c:pt idx="17">
                  <c:v>7</c:v>
                </c:pt>
                <c:pt idx="18">
                  <c:v>5</c:v>
                </c:pt>
                <c:pt idx="19">
                  <c:v>3</c:v>
                </c:pt>
                <c:pt idx="20">
                  <c:v>1</c:v>
                </c:pt>
                <c:pt idx="21">
                  <c:v>12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EE-40DD-91B8-291DBB455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399325352"/>
        <c:axId val="399310232"/>
      </c:barChart>
      <c:catAx>
        <c:axId val="399325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CUSTOMER_ID</a:t>
                </a:r>
              </a:p>
            </c:rich>
          </c:tx>
          <c:layout>
            <c:manualLayout>
              <c:xMode val="edge"/>
              <c:yMode val="edge"/>
              <c:x val="0.4168733595800525"/>
              <c:y val="0.875069262175561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399310232"/>
        <c:crosses val="autoZero"/>
        <c:auto val="1"/>
        <c:lblAlgn val="ctr"/>
        <c:lblOffset val="100"/>
        <c:noMultiLvlLbl val="0"/>
      </c:catAx>
      <c:valAx>
        <c:axId val="399310232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399325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PRODUCT_SALES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'CHR.PRODUCT_SALES'!$B$1</c:f>
              <c:strCache>
                <c:ptCount val="1"/>
                <c:pt idx="0">
                  <c:v>NUMBER_OF_SALES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'CHR.PRODUCT_SALES'!$A$2:$A$51</c:f>
              <c:numCache>
                <c:formatCode>General</c:formatCode>
                <c:ptCount val="5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1</c:v>
                </c:pt>
              </c:numCache>
            </c:numRef>
          </c:cat>
          <c:val>
            <c:numRef>
              <c:f>'CHR.PRODUCT_SALES'!$B$2:$B$51</c:f>
              <c:numCache>
                <c:formatCode>General</c:formatCode>
                <c:ptCount val="5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2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8-45DC-843A-11B286E63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7385776"/>
        <c:axId val="477389016"/>
      </c:barChart>
      <c:catAx>
        <c:axId val="477385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PRODUCT_ID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77389016"/>
        <c:crosses val="autoZero"/>
        <c:auto val="1"/>
        <c:lblAlgn val="ctr"/>
        <c:lblOffset val="100"/>
        <c:noMultiLvlLbl val="0"/>
      </c:catAx>
      <c:valAx>
        <c:axId val="4773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NO_OF_ORDERS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7738577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'CustomerDetails'!$N$1</c:f>
              <c:strCache>
                <c:ptCount val="1"/>
                <c:pt idx="0">
                  <c:v>AGE_COUNT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'CustomerDetails'!$M$2:$M$24</c15:sqref>
                  </c15:fullRef>
                </c:ext>
              </c:extLst>
              <c:f>'CustomerDetails'!$M$2:$M$24</c:f>
              <c:numCache>
                <c:formatCode>General</c:formatCode>
                <c:ptCount val="23"/>
                <c:pt idx="0">
                  <c:v>58</c:v>
                </c:pt>
                <c:pt idx="1">
                  <c:v>74</c:v>
                </c:pt>
                <c:pt idx="2">
                  <c:v>77</c:v>
                </c:pt>
                <c:pt idx="3">
                  <c:v>81</c:v>
                </c:pt>
                <c:pt idx="4">
                  <c:v>62</c:v>
                </c:pt>
                <c:pt idx="5">
                  <c:v>56</c:v>
                </c:pt>
                <c:pt idx="6">
                  <c:v>51</c:v>
                </c:pt>
                <c:pt idx="7">
                  <c:v>71</c:v>
                </c:pt>
                <c:pt idx="8">
                  <c:v>63</c:v>
                </c:pt>
                <c:pt idx="9">
                  <c:v>54</c:v>
                </c:pt>
                <c:pt idx="10">
                  <c:v>50</c:v>
                </c:pt>
                <c:pt idx="11">
                  <c:v>53</c:v>
                </c:pt>
                <c:pt idx="12">
                  <c:v>47</c:v>
                </c:pt>
                <c:pt idx="13">
                  <c:v>57</c:v>
                </c:pt>
                <c:pt idx="14">
                  <c:v>44</c:v>
                </c:pt>
                <c:pt idx="15">
                  <c:v>49</c:v>
                </c:pt>
                <c:pt idx="16">
                  <c:v>55</c:v>
                </c:pt>
                <c:pt idx="17">
                  <c:v>59</c:v>
                </c:pt>
                <c:pt idx="18">
                  <c:v>46</c:v>
                </c:pt>
                <c:pt idx="19">
                  <c:v>43</c:v>
                </c:pt>
                <c:pt idx="20">
                  <c:v>61</c:v>
                </c:pt>
                <c:pt idx="21">
                  <c:v>65</c:v>
                </c:pt>
                <c:pt idx="22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'CustomerDetails'!$N$2:$N$51</c15:sqref>
                  </c15:fullRef>
                </c:ext>
              </c:extLst>
              <c:f>'CustomerDetails'!$N$2:$N$24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10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96-4317-9A7F-880904000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205568"/>
        <c:axId val="386205928"/>
      </c:barChart>
      <c:catAx>
        <c:axId val="38620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386205928"/>
        <c:crosses val="autoZero"/>
        <c:auto val="1"/>
        <c:lblAlgn val="ctr"/>
        <c:lblOffset val="100"/>
        <c:noMultiLvlLbl val="0"/>
      </c:catAx>
      <c:valAx>
        <c:axId val="38620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38620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114300</xdr:colOff>
      <xdr:row>4</xdr:row>
      <xdr:rowOff>257175</xdr:rowOff>
    </xdr:from>
    <xdr:ext cx="1685925" cy="276224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404CB06-04F1-4FB5-D482-AF0884F864C2}"/>
            </a:ext>
          </a:extLst>
        </xdr:cNvPr>
        <xdr:cNvSpPr txBox="1"/>
      </xdr:nvSpPr>
      <xdr:spPr>
        <a:xfrm>
          <a:off x="10448925" y="1171575"/>
          <a:ext cx="1685925" cy="27622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SHOP</a:t>
          </a:r>
          <a:r>
            <a:rPr lang="en-US" sz="1100" baseline="0"/>
            <a:t> ONLINE IS AN ONLINE PLATFORM THAT ENABLES PEOPLE BUY PRODUCTS ONLINE. THEY OFFER DELIVERY AND PRODUCT PRICES THAT CAN BE TRUSTED.</a:t>
          </a:r>
        </a:p>
        <a:p>
          <a:r>
            <a:rPr lang="en-US" sz="1100" baseline="0"/>
            <a:t>THIS WORKBOOK CONTAINS THE DATASET OF CUSTOMERS, PRODUCTS, AND ORDERS PLACED BY VARIOUS CUSTOMERS. IT ALSO GIVES EFFECTIVE VISUAL ANALYSIS OF THESE DATA SET.</a:t>
          </a:r>
        </a:p>
        <a:p>
          <a:endParaRPr lang="en-NG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16144</xdr:colOff>
      <xdr:row>3</xdr:row>
      <xdr:rowOff>10216</xdr:rowOff>
    </xdr:from>
    <xdr:ext cx="1218877" cy="129791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A466DAC-CBD9-E779-D972-EAF15D2B8569}"/>
            </a:ext>
          </a:extLst>
        </xdr:cNvPr>
        <xdr:cNvSpPr txBox="1"/>
      </xdr:nvSpPr>
      <xdr:spPr>
        <a:xfrm rot="10800000" flipH="1" flipV="1">
          <a:off x="18267013" y="591402"/>
          <a:ext cx="1218877" cy="129791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SHEET CONTAINS THE METADATA OF ALL REGISTERED CUSTOMERS IN THE SHOP ONLINE DATABSE</a:t>
          </a:r>
          <a:r>
            <a:rPr lang="en-US"/>
            <a:t> </a:t>
          </a:r>
          <a:endParaRPr lang="en-NG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</xdr:colOff>
      <xdr:row>3</xdr:row>
      <xdr:rowOff>0</xdr:rowOff>
    </xdr:from>
    <xdr:to>
      <xdr:col>14</xdr:col>
      <xdr:colOff>457201</xdr:colOff>
      <xdr:row>12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FC20A4-336A-ACFA-F46C-49D5D2359123}"/>
            </a:ext>
          </a:extLst>
        </xdr:cNvPr>
        <xdr:cNvSpPr txBox="1"/>
      </xdr:nvSpPr>
      <xdr:spPr>
        <a:xfrm>
          <a:off x="15192376" y="571500"/>
          <a:ext cx="1676400" cy="1743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DATA CONTAINS THE PRODUCT ORDERS PLACED BY ALL REGISTERED CUSTOMERS IN THE SHOP ONLINE DATABASE. ANALYSIS ON THIS DATASET ARE GIVEN IN THE FOLLOWING SHEETS</a:t>
          </a:r>
          <a:endParaRPr lang="en-NG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0</xdr:row>
      <xdr:rowOff>180975</xdr:rowOff>
    </xdr:from>
    <xdr:to>
      <xdr:col>12</xdr:col>
      <xdr:colOff>190500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92D542-8831-4A12-1847-B88DDF5A5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9525</xdr:colOff>
      <xdr:row>2</xdr:row>
      <xdr:rowOff>9525</xdr:rowOff>
    </xdr:from>
    <xdr:to>
      <xdr:col>16</xdr:col>
      <xdr:colOff>590550</xdr:colOff>
      <xdr:row>16</xdr:row>
      <xdr:rowOff>85724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210C0B7-0E45-B0F9-DA7D-9BEB2270CE1A}"/>
            </a:ext>
          </a:extLst>
        </xdr:cNvPr>
        <xdr:cNvSpPr txBox="1"/>
      </xdr:nvSpPr>
      <xdr:spPr>
        <a:xfrm>
          <a:off x="10448925" y="390525"/>
          <a:ext cx="1190625" cy="274319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CHART GIVES A VISUAL ANALYSIS OF THE NUMBER OF ORDERS MADE BY VARIOUS</a:t>
          </a:r>
          <a:r>
            <a:rPr lang="en-US" sz="1100" baseline="0"/>
            <a:t> CUSTOMERS, WHOSE CONTACT INFORMATIONS ARE REPRESENTED BY THEIR ID NUMBER</a:t>
          </a:r>
          <a:endParaRPr lang="en-NG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0</xdr:row>
      <xdr:rowOff>9525</xdr:rowOff>
    </xdr:from>
    <xdr:to>
      <xdr:col>13</xdr:col>
      <xdr:colOff>161925</xdr:colOff>
      <xdr:row>14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8CAC3D-5D1D-D967-69CE-260219928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16</xdr:col>
      <xdr:colOff>19050</xdr:colOff>
      <xdr:row>2</xdr:row>
      <xdr:rowOff>28575</xdr:rowOff>
    </xdr:from>
    <xdr:ext cx="1228725" cy="186548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059D6EA-8061-5512-B916-327C6DF6B991}"/>
            </a:ext>
          </a:extLst>
        </xdr:cNvPr>
        <xdr:cNvSpPr txBox="1"/>
      </xdr:nvSpPr>
      <xdr:spPr>
        <a:xfrm rot="10800000" flipH="1" flipV="1">
          <a:off x="11210925" y="409575"/>
          <a:ext cx="1228725" cy="186548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IS A VISUAL REPRESENTATION OF THE NUMBER OF TIMES A PARTICULAR PRODUCT HAS BEEN ORDERD.</a:t>
          </a:r>
          <a:r>
            <a:rPr lang="en-US" sz="1100" baseline="0"/>
            <a:t> EACH PRODUCT IS REPRESENTED BY ITS ID NUMBER.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9525</xdr:colOff>
      <xdr:row>3</xdr:row>
      <xdr:rowOff>29353</xdr:rowOff>
    </xdr:from>
    <xdr:ext cx="1219198" cy="147014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816327A-6E4D-1FF7-B198-50CE5DC518A7}"/>
            </a:ext>
          </a:extLst>
        </xdr:cNvPr>
        <xdr:cNvSpPr txBox="1"/>
      </xdr:nvSpPr>
      <xdr:spPr>
        <a:xfrm rot="10800000" flipH="1" flipV="1">
          <a:off x="7934325" y="600853"/>
          <a:ext cx="1219198" cy="147014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</a:t>
          </a:r>
          <a:r>
            <a:rPr lang="en-US" sz="1100" baseline="0"/>
            <a:t> CHART GIVES A VISUAL REPRESENTATION OF THE AGE RANGE OF ALL CUSTOMERS, AND THEIR FREQUENCIES.</a:t>
          </a:r>
        </a:p>
      </xdr:txBody>
    </xdr:sp>
    <xdr:clientData/>
  </xdr:oneCellAnchor>
  <xdr:twoCellAnchor>
    <xdr:from>
      <xdr:col>3</xdr:col>
      <xdr:colOff>70065</xdr:colOff>
      <xdr:row>1</xdr:row>
      <xdr:rowOff>183558</xdr:rowOff>
    </xdr:from>
    <xdr:to>
      <xdr:col>10</xdr:col>
      <xdr:colOff>374865</xdr:colOff>
      <xdr:row>16</xdr:row>
      <xdr:rowOff>69258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CB8DD1E-305D-2872-F8CC-A5A12C83A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364177-3CBF-440F-BC20-82F06F590B5C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E537C1-F51E-4029-BD6A-BC6DB4158F98}" name="CustomerDetails" displayName="CustomerDetails" ref="A1:I52" tableType="queryTable" totalsRowShown="0">
  <autoFilter ref="A1:I52" xr:uid="{E7E537C1-F51E-4029-BD6A-BC6DB4158F98}"/>
  <tableColumns count="9">
    <tableColumn id="1" xr3:uid="{124CD99C-CA6C-4B1D-B20A-1A719770C6BB}" uniqueName="1" name="Customer_ID      " queryTableFieldId="1" dataDxfId="14"/>
    <tableColumn id="2" xr3:uid="{3A98F411-38EE-438D-BC4B-AD914D084397}" uniqueName="2" name="First_Name                " queryTableFieldId="2" dataDxfId="13"/>
    <tableColumn id="3" xr3:uid="{A0582D44-098F-4B68-869A-B113A7092206}" uniqueName="3" name="Last_Name                 " queryTableFieldId="3" dataDxfId="12"/>
    <tableColumn id="4" xr3:uid="{3BF54B24-6421-4CF6-B856-3EDC77E229D7}" uniqueName="4" name="Gender      " queryTableFieldId="4" dataDxfId="11"/>
    <tableColumn id="5" xr3:uid="{CCF8DFCD-5690-4ACB-94C6-E0FC457EAEDF}" uniqueName="5" name="Current_Age      " queryTableFieldId="5" dataDxfId="10"/>
    <tableColumn id="6" xr3:uid="{A3A3A66E-CFF4-4353-B6A7-F581E5A1FA74}" uniqueName="6" name="Date_Of_Birth                " queryTableFieldId="6" dataDxfId="9"/>
    <tableColumn id="7" xr3:uid="{66A44BDD-36C7-44C3-A404-2556D642C960}" uniqueName="7" name="Phone_Number                        " queryTableFieldId="7" dataDxfId="8"/>
    <tableColumn id="8" xr3:uid="{0CA3396C-0170-47E7-93F7-9D952B97AE7A}" uniqueName="8" name="Email_Address                                 " queryTableFieldId="8" dataDxfId="7"/>
    <tableColumn id="9" xr3:uid="{24D37BA3-2CD5-4CF0-A4CE-D9238FC3A5DF}" uniqueName="9" name="Sign_Up_Date" queryTableFieldId="9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4BD7B9-E7D2-44F2-82C9-E4A7F7277443}" name="Table1" displayName="Table1" ref="A1:G251" totalsRowShown="0">
  <autoFilter ref="A1:G251" xr:uid="{BC4BD7B9-E7D2-44F2-82C9-E4A7F7277443}"/>
  <tableColumns count="7">
    <tableColumn id="1" xr3:uid="{78E0E989-A7FA-4566-B17E-C8920D28AFF1}" name="Order_ID      "/>
    <tableColumn id="2" xr3:uid="{4B1EE7EB-4E5B-4F81-BEEC-B3A0ED5FE53A}" name="Customer_ID      " dataDxfId="5"/>
    <tableColumn id="5" xr3:uid="{BD0CFB28-2A0B-4712-A309-B5D584911702}" name="Product_ID      " dataDxfId="4"/>
    <tableColumn id="7" xr3:uid="{E388DC00-FD8A-49CB-84E7-9D3D09CBE6FA}" name="Product_Quantity      " dataDxfId="3"/>
    <tableColumn id="8" xr3:uid="{F5C8CBE4-C83D-4B6E-A5AC-C4DB71A93F14}" name="Order_Cost                 " dataDxfId="2"/>
    <tableColumn id="9" xr3:uid="{C1F90691-2ECF-488C-A5E0-F40727E111A0}" name="Order_Date                   " dataDxfId="1"/>
    <tableColumn id="10" xr3:uid="{D63CA9B2-22EE-496C-9AA6-7F26D5CDE773}" name="Delivery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FC99-662F-42AA-9CEF-F1D4D2E8E941}">
  <dimension ref="G1:Q12"/>
  <sheetViews>
    <sheetView topLeftCell="B1" workbookViewId="0">
      <selection activeCell="M12" sqref="M12"/>
    </sheetView>
  </sheetViews>
  <sheetFormatPr defaultRowHeight="15" x14ac:dyDescent="0.25"/>
  <cols>
    <col min="9" max="9" width="9.140625" customWidth="1"/>
    <col min="13" max="13" width="27" bestFit="1" customWidth="1"/>
  </cols>
  <sheetData>
    <row r="1" spans="7:17" ht="23.25" x14ac:dyDescent="0.35">
      <c r="H1" s="18" t="s">
        <v>293</v>
      </c>
      <c r="I1" s="19"/>
      <c r="J1" s="19"/>
      <c r="K1" s="19"/>
      <c r="L1" s="19"/>
    </row>
    <row r="4" spans="7:17" ht="18.75" x14ac:dyDescent="0.3">
      <c r="Q4" s="16"/>
    </row>
    <row r="5" spans="7:17" ht="21" x14ac:dyDescent="0.35">
      <c r="G5" s="9" t="s">
        <v>283</v>
      </c>
      <c r="H5" s="10"/>
      <c r="I5" s="10"/>
      <c r="J5" s="10"/>
      <c r="K5" s="10"/>
      <c r="L5" s="10"/>
      <c r="M5" s="10"/>
      <c r="Q5" s="17" t="s">
        <v>296</v>
      </c>
    </row>
    <row r="6" spans="7:17" ht="15.75" x14ac:dyDescent="0.25">
      <c r="G6" s="11" t="s">
        <v>284</v>
      </c>
      <c r="H6" s="10"/>
      <c r="I6" s="10"/>
      <c r="J6" s="10"/>
      <c r="K6" s="10"/>
      <c r="L6" s="10"/>
      <c r="M6" s="10"/>
    </row>
    <row r="7" spans="7:17" ht="15.75" x14ac:dyDescent="0.25">
      <c r="G7" s="11">
        <v>1</v>
      </c>
      <c r="H7" s="10"/>
      <c r="I7" s="10"/>
      <c r="J7" s="10"/>
      <c r="K7" s="10"/>
      <c r="L7" s="10"/>
      <c r="M7" s="12" t="s">
        <v>285</v>
      </c>
    </row>
    <row r="8" spans="7:17" ht="15.75" x14ac:dyDescent="0.25">
      <c r="G8" s="11">
        <v>2</v>
      </c>
      <c r="H8" s="10"/>
      <c r="I8" s="10"/>
      <c r="J8" s="10"/>
      <c r="K8" s="10"/>
      <c r="L8" s="10"/>
      <c r="M8" s="12" t="s">
        <v>286</v>
      </c>
    </row>
    <row r="9" spans="7:17" ht="15.75" x14ac:dyDescent="0.25">
      <c r="G9" s="11">
        <v>3</v>
      </c>
      <c r="H9" s="10"/>
      <c r="I9" s="10"/>
      <c r="J9" s="10"/>
      <c r="K9" s="10"/>
      <c r="L9" s="10"/>
      <c r="M9" s="12" t="s">
        <v>287</v>
      </c>
    </row>
    <row r="10" spans="7:17" ht="15.75" x14ac:dyDescent="0.25">
      <c r="G10" s="11">
        <v>4</v>
      </c>
      <c r="H10" s="10"/>
      <c r="I10" s="10"/>
      <c r="J10" s="10"/>
      <c r="K10" s="10"/>
      <c r="L10" s="10"/>
      <c r="M10" s="12" t="s">
        <v>288</v>
      </c>
    </row>
    <row r="11" spans="7:17" ht="15.75" x14ac:dyDescent="0.25">
      <c r="G11" s="11">
        <v>5</v>
      </c>
      <c r="H11" s="10"/>
      <c r="I11" s="10"/>
      <c r="J11" s="10"/>
      <c r="K11" s="10"/>
      <c r="L11" s="10"/>
      <c r="M11" s="12" t="s">
        <v>289</v>
      </c>
    </row>
    <row r="12" spans="7:17" ht="15.75" x14ac:dyDescent="0.25">
      <c r="G12" s="11">
        <v>6</v>
      </c>
      <c r="H12" s="10"/>
      <c r="I12" s="10"/>
      <c r="J12" s="10"/>
      <c r="K12" s="10"/>
      <c r="L12" s="10"/>
      <c r="M12" s="12" t="s">
        <v>290</v>
      </c>
    </row>
  </sheetData>
  <hyperlinks>
    <hyperlink ref="M7" location="TABLE_OF_CONTENTS!A1" display="TOC" xr:uid="{3B1FFB63-3DDC-4D68-A107-6C9A86E1E7D3}"/>
    <hyperlink ref="M8" location="'CustomerDetails'!A1" display="CUSTOMER DETAILS" xr:uid="{56AE69AA-3A8D-4D31-9F7C-CB85DC99A5CA}"/>
    <hyperlink ref="M9" location="NOrderDetail!A1" display="ORDER DETAILS" xr:uid="{E5A7FB44-71A9-46CD-8044-05A42C28C41B}"/>
    <hyperlink ref="M10" location="Sales_Per_Customer!A1" display="SALES PER CUSTOMER" xr:uid="{3834E53F-6F0C-42DE-9709-A2C2542DD958}"/>
    <hyperlink ref="M12" location="Chr.Customer_Age_Ranges!A1" display="CHR.CUSTOMER AGE RANGES" xr:uid="{494648AD-23DA-48ED-B7A5-721A89ED3219}"/>
    <hyperlink ref="M11" location="CHR.PRODUCT_SALES!A1" display="CHR.PRODUCT SALES" xr:uid="{69EE46B3-A99F-4C6D-A778-39A8F9E15DBC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A2A9-89AD-4405-A293-9A1826C6977E}">
  <sheetPr codeName="Sheet3"/>
  <dimension ref="A1:Q51"/>
  <sheetViews>
    <sheetView tabSelected="1" topLeftCell="I1" zoomScale="118" zoomScaleNormal="118" workbookViewId="0">
      <selection activeCell="P9" sqref="P9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2.7109375" bestFit="1" customWidth="1"/>
    <col min="4" max="4" width="11.140625" bestFit="1" customWidth="1"/>
    <col min="5" max="5" width="14.85546875" bestFit="1" customWidth="1"/>
    <col min="6" max="6" width="24.5703125" bestFit="1" customWidth="1"/>
    <col min="7" max="7" width="26.7109375" bestFit="1" customWidth="1"/>
    <col min="8" max="8" width="40.7109375" bestFit="1" customWidth="1"/>
    <col min="9" max="9" width="22" bestFit="1" customWidth="1"/>
    <col min="15" max="15" width="25.140625" bestFit="1" customWidth="1"/>
    <col min="16" max="16" width="12.7109375" bestFit="1" customWidth="1"/>
  </cols>
  <sheetData>
    <row r="1" spans="1:17" x14ac:dyDescent="0.25">
      <c r="A1" s="2" t="s">
        <v>2</v>
      </c>
      <c r="B1" t="s">
        <v>3</v>
      </c>
      <c r="C1" t="s">
        <v>4</v>
      </c>
      <c r="D1" t="s">
        <v>115</v>
      </c>
      <c r="E1" s="3" t="s">
        <v>116</v>
      </c>
      <c r="F1" t="s">
        <v>117</v>
      </c>
      <c r="G1" t="s">
        <v>118</v>
      </c>
      <c r="H1" t="s">
        <v>119</v>
      </c>
      <c r="I1" t="s">
        <v>120</v>
      </c>
      <c r="K1" t="s">
        <v>281</v>
      </c>
      <c r="L1" t="s">
        <v>282</v>
      </c>
      <c r="M1" t="s">
        <v>298</v>
      </c>
      <c r="N1" t="s">
        <v>297</v>
      </c>
      <c r="O1" t="s">
        <v>299</v>
      </c>
    </row>
    <row r="2" spans="1:17" x14ac:dyDescent="0.25">
      <c r="A2" s="3">
        <v>1</v>
      </c>
      <c r="B2" t="s">
        <v>24</v>
      </c>
      <c r="C2" t="s">
        <v>23</v>
      </c>
      <c r="D2" t="s">
        <v>121</v>
      </c>
      <c r="E2">
        <v>58</v>
      </c>
      <c r="F2" t="s">
        <v>122</v>
      </c>
      <c r="G2" t="s">
        <v>123</v>
      </c>
      <c r="H2" t="s">
        <v>124</v>
      </c>
      <c r="I2" t="s">
        <v>125</v>
      </c>
      <c r="K2" s="3" cm="1">
        <f t="array" ref="K2:K51">A2:A51</f>
        <v>1</v>
      </c>
      <c r="L2">
        <f>_xlfn.XLOOKUP(K2,A2:A51,E2:E51)</f>
        <v>58</v>
      </c>
      <c r="M2" cm="1">
        <f t="array" ref="M2:M24">_xlfn.UNIQUE(L2:L52)</f>
        <v>58</v>
      </c>
      <c r="N2">
        <f>COUNTIF(L2:L52, M2)</f>
        <v>2</v>
      </c>
      <c r="O2" s="2">
        <f>(_xlfn.XLOOKUP(M2,$M$2:$M$23,$N$2:$N$23)) / (SUM($N$2:$N$23))</f>
        <v>0.04</v>
      </c>
    </row>
    <row r="3" spans="1:17" x14ac:dyDescent="0.25">
      <c r="A3" s="3">
        <v>2</v>
      </c>
      <c r="B3" t="s">
        <v>26</v>
      </c>
      <c r="C3" t="s">
        <v>25</v>
      </c>
      <c r="D3" t="s">
        <v>121</v>
      </c>
      <c r="E3">
        <v>74</v>
      </c>
      <c r="F3" t="s">
        <v>126</v>
      </c>
      <c r="G3" t="s">
        <v>127</v>
      </c>
      <c r="H3" t="s">
        <v>128</v>
      </c>
      <c r="I3" t="s">
        <v>125</v>
      </c>
      <c r="K3">
        <v>2</v>
      </c>
      <c r="L3">
        <f>_xlfn.XLOOKUP(K3,A3:A52,E3:E52)</f>
        <v>74</v>
      </c>
      <c r="M3">
        <v>74</v>
      </c>
      <c r="N3">
        <f t="shared" ref="N3:N24" si="0">COUNTIF(L3:L53, M3)</f>
        <v>2</v>
      </c>
      <c r="O3" s="2">
        <f t="shared" ref="O3:O23" si="1">(_xlfn.XLOOKUP(M3,$M$2:$M$23,$N$2:$N$23)) / (SUM($N$2:$N$23))</f>
        <v>0.04</v>
      </c>
      <c r="P3" s="13" t="s">
        <v>291</v>
      </c>
      <c r="Q3" s="8" t="s">
        <v>292</v>
      </c>
    </row>
    <row r="4" spans="1:17" x14ac:dyDescent="0.25">
      <c r="A4" s="2">
        <v>3</v>
      </c>
      <c r="B4" t="s">
        <v>15</v>
      </c>
      <c r="C4" t="s">
        <v>27</v>
      </c>
      <c r="D4" t="s">
        <v>121</v>
      </c>
      <c r="E4">
        <v>58</v>
      </c>
      <c r="F4" t="s">
        <v>129</v>
      </c>
      <c r="G4" t="s">
        <v>130</v>
      </c>
      <c r="H4" t="s">
        <v>131</v>
      </c>
      <c r="I4" t="s">
        <v>125</v>
      </c>
      <c r="K4">
        <v>3</v>
      </c>
      <c r="L4">
        <f>_xlfn.XLOOKUP(K4,A4:A53,E4:E53)</f>
        <v>58</v>
      </c>
      <c r="M4">
        <v>77</v>
      </c>
      <c r="N4">
        <f t="shared" si="0"/>
        <v>10</v>
      </c>
      <c r="O4" s="2">
        <f t="shared" si="1"/>
        <v>0.2</v>
      </c>
      <c r="P4" s="13" t="s">
        <v>294</v>
      </c>
      <c r="Q4" s="14"/>
    </row>
    <row r="5" spans="1:17" x14ac:dyDescent="0.25">
      <c r="A5">
        <v>4</v>
      </c>
      <c r="B5" t="s">
        <v>29</v>
      </c>
      <c r="C5" t="s">
        <v>28</v>
      </c>
      <c r="D5" t="s">
        <v>132</v>
      </c>
      <c r="E5">
        <v>77</v>
      </c>
      <c r="F5" t="s">
        <v>133</v>
      </c>
      <c r="G5" t="s">
        <v>134</v>
      </c>
      <c r="H5" t="s">
        <v>135</v>
      </c>
      <c r="I5" t="s">
        <v>125</v>
      </c>
      <c r="K5">
        <v>4</v>
      </c>
      <c r="L5">
        <f>_xlfn.XLOOKUP(K5,A5:A54,E5:E54)</f>
        <v>77</v>
      </c>
      <c r="M5">
        <v>81</v>
      </c>
      <c r="N5">
        <f t="shared" si="0"/>
        <v>1</v>
      </c>
      <c r="O5" s="2">
        <f t="shared" si="1"/>
        <v>0.02</v>
      </c>
    </row>
    <row r="6" spans="1:17" x14ac:dyDescent="0.25">
      <c r="A6">
        <v>5</v>
      </c>
      <c r="B6" t="s">
        <v>31</v>
      </c>
      <c r="C6" t="s">
        <v>30</v>
      </c>
      <c r="D6" t="s">
        <v>132</v>
      </c>
      <c r="E6">
        <v>77</v>
      </c>
      <c r="F6" t="s">
        <v>136</v>
      </c>
      <c r="G6" t="s">
        <v>137</v>
      </c>
      <c r="H6" t="s">
        <v>138</v>
      </c>
      <c r="I6" t="s">
        <v>125</v>
      </c>
      <c r="K6">
        <v>5</v>
      </c>
      <c r="L6">
        <f>_xlfn.XLOOKUP(K6,A6:A55,E6:E55)</f>
        <v>77</v>
      </c>
      <c r="M6">
        <v>62</v>
      </c>
      <c r="N6">
        <f t="shared" si="0"/>
        <v>1</v>
      </c>
      <c r="O6" s="2">
        <f t="shared" si="1"/>
        <v>0.02</v>
      </c>
    </row>
    <row r="7" spans="1:17" x14ac:dyDescent="0.25">
      <c r="A7">
        <v>6</v>
      </c>
      <c r="B7" t="s">
        <v>33</v>
      </c>
      <c r="C7" t="s">
        <v>32</v>
      </c>
      <c r="D7" t="s">
        <v>132</v>
      </c>
      <c r="E7">
        <v>81</v>
      </c>
      <c r="F7" t="s">
        <v>139</v>
      </c>
      <c r="G7" t="s">
        <v>140</v>
      </c>
      <c r="H7" t="s">
        <v>141</v>
      </c>
      <c r="I7" t="s">
        <v>125</v>
      </c>
      <c r="K7">
        <v>6</v>
      </c>
      <c r="L7">
        <f>_xlfn.XLOOKUP(K7,A7:A56,E7:E56)</f>
        <v>81</v>
      </c>
      <c r="M7">
        <v>56</v>
      </c>
      <c r="N7">
        <f t="shared" si="0"/>
        <v>3</v>
      </c>
      <c r="O7" s="2">
        <f t="shared" si="1"/>
        <v>0.06</v>
      </c>
    </row>
    <row r="8" spans="1:17" x14ac:dyDescent="0.25">
      <c r="A8">
        <v>7</v>
      </c>
      <c r="B8" t="s">
        <v>36</v>
      </c>
      <c r="C8" t="s">
        <v>37</v>
      </c>
      <c r="D8" t="s">
        <v>121</v>
      </c>
      <c r="E8">
        <v>77</v>
      </c>
      <c r="F8" t="s">
        <v>142</v>
      </c>
      <c r="G8" t="s">
        <v>143</v>
      </c>
      <c r="H8" t="s">
        <v>144</v>
      </c>
      <c r="I8" t="s">
        <v>125</v>
      </c>
      <c r="K8">
        <v>7</v>
      </c>
      <c r="L8">
        <f>_xlfn.XLOOKUP(K8,A8:A57,E8:E57)</f>
        <v>77</v>
      </c>
      <c r="M8">
        <v>51</v>
      </c>
      <c r="N8">
        <f t="shared" si="0"/>
        <v>3</v>
      </c>
      <c r="O8" s="2">
        <f t="shared" si="1"/>
        <v>0.06</v>
      </c>
    </row>
    <row r="9" spans="1:17" x14ac:dyDescent="0.25">
      <c r="A9">
        <v>8</v>
      </c>
      <c r="B9" t="s">
        <v>38</v>
      </c>
      <c r="C9" t="s">
        <v>39</v>
      </c>
      <c r="D9" t="s">
        <v>121</v>
      </c>
      <c r="E9">
        <v>74</v>
      </c>
      <c r="F9" t="s">
        <v>145</v>
      </c>
      <c r="G9" t="s">
        <v>146</v>
      </c>
      <c r="H9" t="s">
        <v>147</v>
      </c>
      <c r="I9" t="s">
        <v>125</v>
      </c>
      <c r="K9">
        <v>8</v>
      </c>
      <c r="L9">
        <f>_xlfn.XLOOKUP(K9,A9:A58,E9:E58)</f>
        <v>74</v>
      </c>
      <c r="M9">
        <v>71</v>
      </c>
      <c r="N9">
        <f t="shared" si="0"/>
        <v>1</v>
      </c>
      <c r="O9" s="2">
        <f t="shared" si="1"/>
        <v>0.02</v>
      </c>
    </row>
    <row r="10" spans="1:17" x14ac:dyDescent="0.25">
      <c r="A10">
        <v>9</v>
      </c>
      <c r="B10" t="s">
        <v>40</v>
      </c>
      <c r="C10" t="s">
        <v>41</v>
      </c>
      <c r="D10" t="s">
        <v>132</v>
      </c>
      <c r="E10">
        <v>62</v>
      </c>
      <c r="F10" t="s">
        <v>148</v>
      </c>
      <c r="G10" t="s">
        <v>149</v>
      </c>
      <c r="H10" t="s">
        <v>150</v>
      </c>
      <c r="I10" t="s">
        <v>125</v>
      </c>
      <c r="K10">
        <v>9</v>
      </c>
      <c r="L10">
        <f>_xlfn.XLOOKUP(K10,A10:A59,E10:E59)</f>
        <v>62</v>
      </c>
      <c r="M10">
        <v>63</v>
      </c>
      <c r="N10">
        <f t="shared" si="0"/>
        <v>1</v>
      </c>
      <c r="O10" s="2">
        <f t="shared" si="1"/>
        <v>0.02</v>
      </c>
    </row>
    <row r="11" spans="1:17" x14ac:dyDescent="0.25">
      <c r="A11">
        <v>10</v>
      </c>
      <c r="B11" t="s">
        <v>42</v>
      </c>
      <c r="C11" t="s">
        <v>43</v>
      </c>
      <c r="D11" t="s">
        <v>121</v>
      </c>
      <c r="E11">
        <v>77</v>
      </c>
      <c r="F11" t="s">
        <v>151</v>
      </c>
      <c r="G11" t="s">
        <v>152</v>
      </c>
      <c r="H11" t="s">
        <v>153</v>
      </c>
      <c r="I11" t="s">
        <v>125</v>
      </c>
      <c r="K11">
        <v>10</v>
      </c>
      <c r="L11">
        <f>_xlfn.XLOOKUP(K11,A11:A60,E11:E60)</f>
        <v>77</v>
      </c>
      <c r="M11">
        <v>54</v>
      </c>
      <c r="N11">
        <f t="shared" si="0"/>
        <v>2</v>
      </c>
      <c r="O11" s="2">
        <f t="shared" si="1"/>
        <v>0.04</v>
      </c>
    </row>
    <row r="12" spans="1:17" x14ac:dyDescent="0.25">
      <c r="A12">
        <v>11</v>
      </c>
      <c r="B12" t="s">
        <v>44</v>
      </c>
      <c r="C12" t="s">
        <v>45</v>
      </c>
      <c r="D12" t="s">
        <v>121</v>
      </c>
      <c r="E12">
        <v>77</v>
      </c>
      <c r="F12" t="s">
        <v>154</v>
      </c>
      <c r="G12" t="s">
        <v>155</v>
      </c>
      <c r="H12" t="s">
        <v>156</v>
      </c>
      <c r="I12" t="s">
        <v>125</v>
      </c>
      <c r="K12">
        <v>11</v>
      </c>
      <c r="L12">
        <f>_xlfn.XLOOKUP(K12,A12:A61,E12:E61)</f>
        <v>77</v>
      </c>
      <c r="M12">
        <v>50</v>
      </c>
      <c r="N12">
        <f t="shared" si="0"/>
        <v>3</v>
      </c>
      <c r="O12" s="2">
        <f t="shared" si="1"/>
        <v>0.06</v>
      </c>
    </row>
    <row r="13" spans="1:17" x14ac:dyDescent="0.25">
      <c r="A13">
        <v>12</v>
      </c>
      <c r="B13" t="s">
        <v>46</v>
      </c>
      <c r="C13" t="s">
        <v>47</v>
      </c>
      <c r="D13" t="s">
        <v>121</v>
      </c>
      <c r="E13">
        <v>77</v>
      </c>
      <c r="F13" t="s">
        <v>157</v>
      </c>
      <c r="G13" t="s">
        <v>158</v>
      </c>
      <c r="H13" t="s">
        <v>159</v>
      </c>
      <c r="I13" t="s">
        <v>125</v>
      </c>
      <c r="K13">
        <v>12</v>
      </c>
      <c r="L13">
        <f>_xlfn.XLOOKUP(K13,A13:A62,E13:E62)</f>
        <v>77</v>
      </c>
      <c r="M13">
        <v>53</v>
      </c>
      <c r="N13">
        <f t="shared" si="0"/>
        <v>1</v>
      </c>
      <c r="O13" s="2">
        <f t="shared" si="1"/>
        <v>0.02</v>
      </c>
    </row>
    <row r="14" spans="1:17" x14ac:dyDescent="0.25">
      <c r="A14">
        <v>13</v>
      </c>
      <c r="B14" t="s">
        <v>13</v>
      </c>
      <c r="C14" t="s">
        <v>19</v>
      </c>
      <c r="D14" t="s">
        <v>132</v>
      </c>
      <c r="E14">
        <v>77</v>
      </c>
      <c r="F14" t="s">
        <v>160</v>
      </c>
      <c r="G14" t="s">
        <v>161</v>
      </c>
      <c r="H14" t="s">
        <v>162</v>
      </c>
      <c r="I14" t="s">
        <v>125</v>
      </c>
      <c r="K14">
        <v>13</v>
      </c>
      <c r="L14">
        <f>_xlfn.XLOOKUP(K14,A14:A63,E14:E63)</f>
        <v>77</v>
      </c>
      <c r="M14">
        <v>47</v>
      </c>
      <c r="N14">
        <f t="shared" si="0"/>
        <v>1</v>
      </c>
      <c r="O14" s="2">
        <f t="shared" si="1"/>
        <v>0.02</v>
      </c>
    </row>
    <row r="15" spans="1:17" x14ac:dyDescent="0.25">
      <c r="A15">
        <v>14</v>
      </c>
      <c r="B15" t="s">
        <v>48</v>
      </c>
      <c r="C15" t="s">
        <v>49</v>
      </c>
      <c r="D15" t="s">
        <v>132</v>
      </c>
      <c r="E15">
        <v>77</v>
      </c>
      <c r="F15" t="s">
        <v>163</v>
      </c>
      <c r="G15" t="s">
        <v>164</v>
      </c>
      <c r="H15" t="s">
        <v>165</v>
      </c>
      <c r="I15" t="s">
        <v>125</v>
      </c>
      <c r="K15">
        <v>14</v>
      </c>
      <c r="L15">
        <f>_xlfn.XLOOKUP(K15,A15:A64,E15:E64)</f>
        <v>77</v>
      </c>
      <c r="M15">
        <v>57</v>
      </c>
      <c r="N15">
        <f t="shared" si="0"/>
        <v>4</v>
      </c>
      <c r="O15" s="2">
        <f t="shared" si="1"/>
        <v>0.08</v>
      </c>
    </row>
    <row r="16" spans="1:17" x14ac:dyDescent="0.25">
      <c r="A16">
        <v>15</v>
      </c>
      <c r="B16" t="s">
        <v>11</v>
      </c>
      <c r="C16" t="s">
        <v>16</v>
      </c>
      <c r="D16" t="s">
        <v>121</v>
      </c>
      <c r="E16">
        <v>77</v>
      </c>
      <c r="F16" t="s">
        <v>166</v>
      </c>
      <c r="G16" t="s">
        <v>167</v>
      </c>
      <c r="H16" t="s">
        <v>168</v>
      </c>
      <c r="I16" t="s">
        <v>125</v>
      </c>
      <c r="K16">
        <v>15</v>
      </c>
      <c r="L16">
        <f>_xlfn.XLOOKUP(K16,A16:A65,E16:E65)</f>
        <v>77</v>
      </c>
      <c r="M16">
        <v>44</v>
      </c>
      <c r="N16">
        <f t="shared" si="0"/>
        <v>4</v>
      </c>
      <c r="O16" s="2">
        <f t="shared" si="1"/>
        <v>0.08</v>
      </c>
    </row>
    <row r="17" spans="1:15" x14ac:dyDescent="0.25">
      <c r="A17">
        <v>16</v>
      </c>
      <c r="B17" t="s">
        <v>50</v>
      </c>
      <c r="C17" t="s">
        <v>51</v>
      </c>
      <c r="D17" t="s">
        <v>132</v>
      </c>
      <c r="E17">
        <v>77</v>
      </c>
      <c r="F17" t="s">
        <v>169</v>
      </c>
      <c r="G17" t="s">
        <v>170</v>
      </c>
      <c r="H17" t="s">
        <v>171</v>
      </c>
      <c r="I17" t="s">
        <v>125</v>
      </c>
      <c r="K17">
        <v>16</v>
      </c>
      <c r="L17">
        <f>_xlfn.XLOOKUP(K17,A17:A66,E17:E66)</f>
        <v>77</v>
      </c>
      <c r="M17">
        <v>49</v>
      </c>
      <c r="N17">
        <f t="shared" si="0"/>
        <v>2</v>
      </c>
      <c r="O17" s="2">
        <f t="shared" si="1"/>
        <v>0.04</v>
      </c>
    </row>
    <row r="18" spans="1:15" x14ac:dyDescent="0.25">
      <c r="A18">
        <v>17</v>
      </c>
      <c r="B18" t="s">
        <v>52</v>
      </c>
      <c r="C18" t="s">
        <v>53</v>
      </c>
      <c r="D18" t="s">
        <v>121</v>
      </c>
      <c r="E18">
        <v>56</v>
      </c>
      <c r="F18" t="s">
        <v>172</v>
      </c>
      <c r="G18" t="s">
        <v>173</v>
      </c>
      <c r="H18" t="s">
        <v>174</v>
      </c>
      <c r="I18" t="s">
        <v>125</v>
      </c>
      <c r="K18">
        <v>17</v>
      </c>
      <c r="L18">
        <f>_xlfn.XLOOKUP(K18,A18:A67,E18:E67)</f>
        <v>56</v>
      </c>
      <c r="M18">
        <v>55</v>
      </c>
      <c r="N18">
        <f t="shared" si="0"/>
        <v>3</v>
      </c>
      <c r="O18" s="2">
        <f t="shared" si="1"/>
        <v>0.06</v>
      </c>
    </row>
    <row r="19" spans="1:15" x14ac:dyDescent="0.25">
      <c r="A19">
        <v>18</v>
      </c>
      <c r="B19" t="s">
        <v>54</v>
      </c>
      <c r="C19" t="s">
        <v>55</v>
      </c>
      <c r="D19" t="s">
        <v>121</v>
      </c>
      <c r="E19">
        <v>51</v>
      </c>
      <c r="F19" t="s">
        <v>175</v>
      </c>
      <c r="G19" t="s">
        <v>176</v>
      </c>
      <c r="H19" t="s">
        <v>177</v>
      </c>
      <c r="I19" t="s">
        <v>125</v>
      </c>
      <c r="K19">
        <v>18</v>
      </c>
      <c r="L19">
        <f>_xlfn.XLOOKUP(K19,A19:A68,E19:E68)</f>
        <v>51</v>
      </c>
      <c r="M19">
        <v>59</v>
      </c>
      <c r="N19">
        <f t="shared" si="0"/>
        <v>1</v>
      </c>
      <c r="O19" s="2">
        <f t="shared" si="1"/>
        <v>0.02</v>
      </c>
    </row>
    <row r="20" spans="1:15" x14ac:dyDescent="0.25">
      <c r="A20">
        <v>19</v>
      </c>
      <c r="B20" t="s">
        <v>12</v>
      </c>
      <c r="C20" t="s">
        <v>56</v>
      </c>
      <c r="D20" t="s">
        <v>121</v>
      </c>
      <c r="E20">
        <v>71</v>
      </c>
      <c r="F20" t="s">
        <v>178</v>
      </c>
      <c r="G20" t="s">
        <v>179</v>
      </c>
      <c r="H20" t="s">
        <v>180</v>
      </c>
      <c r="I20" t="s">
        <v>125</v>
      </c>
      <c r="K20">
        <v>19</v>
      </c>
      <c r="L20">
        <f>_xlfn.XLOOKUP(K20,A20:A69,E20:E69)</f>
        <v>71</v>
      </c>
      <c r="M20">
        <v>46</v>
      </c>
      <c r="N20">
        <f t="shared" si="0"/>
        <v>2</v>
      </c>
      <c r="O20" s="2">
        <f t="shared" si="1"/>
        <v>0.04</v>
      </c>
    </row>
    <row r="21" spans="1:15" x14ac:dyDescent="0.25">
      <c r="A21">
        <v>20</v>
      </c>
      <c r="B21" t="s">
        <v>57</v>
      </c>
      <c r="C21" t="s">
        <v>58</v>
      </c>
      <c r="D21" t="s">
        <v>121</v>
      </c>
      <c r="E21">
        <v>63</v>
      </c>
      <c r="F21" t="s">
        <v>181</v>
      </c>
      <c r="G21" t="s">
        <v>182</v>
      </c>
      <c r="H21" t="s">
        <v>183</v>
      </c>
      <c r="I21" t="s">
        <v>125</v>
      </c>
      <c r="K21">
        <v>20</v>
      </c>
      <c r="L21">
        <f>_xlfn.XLOOKUP(K21,A21:A70,E21:E70)</f>
        <v>63</v>
      </c>
      <c r="M21">
        <v>43</v>
      </c>
      <c r="N21">
        <f t="shared" si="0"/>
        <v>1</v>
      </c>
      <c r="O21" s="2">
        <f t="shared" si="1"/>
        <v>0.02</v>
      </c>
    </row>
    <row r="22" spans="1:15" x14ac:dyDescent="0.25">
      <c r="A22">
        <v>21</v>
      </c>
      <c r="B22" t="s">
        <v>15</v>
      </c>
      <c r="C22" t="s">
        <v>37</v>
      </c>
      <c r="D22" t="s">
        <v>121</v>
      </c>
      <c r="E22">
        <v>54</v>
      </c>
      <c r="F22" t="s">
        <v>184</v>
      </c>
      <c r="G22" t="s">
        <v>185</v>
      </c>
      <c r="H22" t="s">
        <v>186</v>
      </c>
      <c r="I22" t="s">
        <v>125</v>
      </c>
      <c r="K22">
        <v>21</v>
      </c>
      <c r="L22">
        <f>_xlfn.XLOOKUP(K22,A22:A71,E22:E71)</f>
        <v>54</v>
      </c>
      <c r="M22">
        <v>61</v>
      </c>
      <c r="N22">
        <f t="shared" si="0"/>
        <v>1</v>
      </c>
      <c r="O22" s="2">
        <f t="shared" si="1"/>
        <v>0.02</v>
      </c>
    </row>
    <row r="23" spans="1:15" x14ac:dyDescent="0.25">
      <c r="A23">
        <v>22</v>
      </c>
      <c r="B23" t="s">
        <v>59</v>
      </c>
      <c r="C23" t="s">
        <v>60</v>
      </c>
      <c r="D23" t="s">
        <v>121</v>
      </c>
      <c r="E23">
        <v>50</v>
      </c>
      <c r="F23" t="s">
        <v>187</v>
      </c>
      <c r="G23" t="s">
        <v>188</v>
      </c>
      <c r="H23" t="s">
        <v>189</v>
      </c>
      <c r="I23" t="s">
        <v>125</v>
      </c>
      <c r="K23">
        <v>22</v>
      </c>
      <c r="L23">
        <f>_xlfn.XLOOKUP(K23,A23:A72,E23:E72)</f>
        <v>50</v>
      </c>
      <c r="M23">
        <v>65</v>
      </c>
      <c r="N23">
        <f t="shared" si="0"/>
        <v>1</v>
      </c>
      <c r="O23" s="2">
        <f t="shared" si="1"/>
        <v>0.02</v>
      </c>
    </row>
    <row r="24" spans="1:15" x14ac:dyDescent="0.25">
      <c r="A24">
        <v>23</v>
      </c>
      <c r="B24" t="s">
        <v>61</v>
      </c>
      <c r="C24" t="s">
        <v>62</v>
      </c>
      <c r="D24" t="s">
        <v>121</v>
      </c>
      <c r="E24">
        <v>51</v>
      </c>
      <c r="F24" t="s">
        <v>190</v>
      </c>
      <c r="G24" t="s">
        <v>191</v>
      </c>
      <c r="H24" t="s">
        <v>192</v>
      </c>
      <c r="I24" t="s">
        <v>125</v>
      </c>
      <c r="K24">
        <v>23</v>
      </c>
      <c r="L24">
        <f>_xlfn.XLOOKUP(K24,A24:A73,E24:E73)</f>
        <v>51</v>
      </c>
      <c r="M24">
        <v>0</v>
      </c>
      <c r="N24">
        <f t="shared" si="0"/>
        <v>0</v>
      </c>
    </row>
    <row r="25" spans="1:15" x14ac:dyDescent="0.25">
      <c r="A25">
        <v>24</v>
      </c>
      <c r="B25" t="s">
        <v>63</v>
      </c>
      <c r="C25" t="s">
        <v>64</v>
      </c>
      <c r="D25" t="s">
        <v>121</v>
      </c>
      <c r="E25">
        <v>53</v>
      </c>
      <c r="F25" t="s">
        <v>193</v>
      </c>
      <c r="G25" t="s">
        <v>194</v>
      </c>
      <c r="H25" t="s">
        <v>195</v>
      </c>
      <c r="I25" t="s">
        <v>125</v>
      </c>
      <c r="K25">
        <v>24</v>
      </c>
      <c r="L25">
        <f>_xlfn.XLOOKUP(K25,A25:A74,E25:E74)</f>
        <v>53</v>
      </c>
    </row>
    <row r="26" spans="1:15" x14ac:dyDescent="0.25">
      <c r="A26">
        <v>25</v>
      </c>
      <c r="B26" t="s">
        <v>65</v>
      </c>
      <c r="C26" t="s">
        <v>66</v>
      </c>
      <c r="D26" t="s">
        <v>121</v>
      </c>
      <c r="E26">
        <v>56</v>
      </c>
      <c r="F26" t="s">
        <v>196</v>
      </c>
      <c r="G26" t="s">
        <v>197</v>
      </c>
      <c r="H26" t="s">
        <v>198</v>
      </c>
      <c r="I26" t="s">
        <v>125</v>
      </c>
      <c r="K26">
        <v>25</v>
      </c>
      <c r="L26">
        <f>_xlfn.XLOOKUP(K26,A26:A75,E26:E75)</f>
        <v>56</v>
      </c>
    </row>
    <row r="27" spans="1:15" x14ac:dyDescent="0.25">
      <c r="A27">
        <v>26</v>
      </c>
      <c r="B27" t="s">
        <v>67</v>
      </c>
      <c r="C27" t="s">
        <v>68</v>
      </c>
      <c r="D27" t="s">
        <v>121</v>
      </c>
      <c r="E27">
        <v>47</v>
      </c>
      <c r="F27" t="s">
        <v>199</v>
      </c>
      <c r="G27" t="s">
        <v>200</v>
      </c>
      <c r="H27" t="s">
        <v>201</v>
      </c>
      <c r="I27" t="s">
        <v>125</v>
      </c>
      <c r="K27">
        <v>26</v>
      </c>
      <c r="L27">
        <f>_xlfn.XLOOKUP(K27,A27:A76,E27:E76)</f>
        <v>47</v>
      </c>
    </row>
    <row r="28" spans="1:15" x14ac:dyDescent="0.25">
      <c r="A28">
        <v>27</v>
      </c>
      <c r="B28" t="s">
        <v>69</v>
      </c>
      <c r="C28" t="s">
        <v>70</v>
      </c>
      <c r="D28" t="s">
        <v>132</v>
      </c>
      <c r="E28">
        <v>57</v>
      </c>
      <c r="F28" t="s">
        <v>202</v>
      </c>
      <c r="G28" t="s">
        <v>203</v>
      </c>
      <c r="H28" t="s">
        <v>204</v>
      </c>
      <c r="I28" t="s">
        <v>125</v>
      </c>
      <c r="K28">
        <v>27</v>
      </c>
      <c r="L28">
        <f>_xlfn.XLOOKUP(K28,A28:A77,E28:E77)</f>
        <v>57</v>
      </c>
    </row>
    <row r="29" spans="1:15" x14ac:dyDescent="0.25">
      <c r="A29">
        <v>28</v>
      </c>
      <c r="B29" t="s">
        <v>71</v>
      </c>
      <c r="C29" t="s">
        <v>72</v>
      </c>
      <c r="D29" t="s">
        <v>121</v>
      </c>
      <c r="E29">
        <v>44</v>
      </c>
      <c r="F29" t="s">
        <v>205</v>
      </c>
      <c r="G29" t="s">
        <v>206</v>
      </c>
      <c r="H29" t="s">
        <v>207</v>
      </c>
      <c r="I29" t="s">
        <v>125</v>
      </c>
      <c r="K29">
        <v>28</v>
      </c>
      <c r="L29">
        <f>_xlfn.XLOOKUP(K29,A29:A78,E29:E78)</f>
        <v>44</v>
      </c>
    </row>
    <row r="30" spans="1:15" x14ac:dyDescent="0.25">
      <c r="A30">
        <v>29</v>
      </c>
      <c r="B30" t="s">
        <v>14</v>
      </c>
      <c r="C30" t="s">
        <v>73</v>
      </c>
      <c r="D30" t="s">
        <v>121</v>
      </c>
      <c r="E30">
        <v>49</v>
      </c>
      <c r="F30" t="s">
        <v>208</v>
      </c>
      <c r="G30" t="s">
        <v>209</v>
      </c>
      <c r="H30" t="s">
        <v>210</v>
      </c>
      <c r="I30" t="s">
        <v>125</v>
      </c>
      <c r="K30">
        <v>29</v>
      </c>
      <c r="L30">
        <f>_xlfn.XLOOKUP(K30,A30:A79,E30:E79)</f>
        <v>49</v>
      </c>
    </row>
    <row r="31" spans="1:15" x14ac:dyDescent="0.25">
      <c r="A31">
        <v>30</v>
      </c>
      <c r="B31" t="s">
        <v>74</v>
      </c>
      <c r="C31" t="s">
        <v>75</v>
      </c>
      <c r="D31" t="s">
        <v>121</v>
      </c>
      <c r="E31">
        <v>50</v>
      </c>
      <c r="F31" t="s">
        <v>211</v>
      </c>
      <c r="G31" t="s">
        <v>212</v>
      </c>
      <c r="H31" t="s">
        <v>213</v>
      </c>
      <c r="I31" t="s">
        <v>125</v>
      </c>
      <c r="K31">
        <v>30</v>
      </c>
      <c r="L31">
        <f>_xlfn.XLOOKUP(K31,A31:A80,E31:E80)</f>
        <v>50</v>
      </c>
    </row>
    <row r="32" spans="1:15" x14ac:dyDescent="0.25">
      <c r="A32">
        <v>31</v>
      </c>
      <c r="B32" t="s">
        <v>76</v>
      </c>
      <c r="C32" t="s">
        <v>77</v>
      </c>
      <c r="D32" t="s">
        <v>132</v>
      </c>
      <c r="E32">
        <v>55</v>
      </c>
      <c r="F32" t="s">
        <v>214</v>
      </c>
      <c r="G32" t="s">
        <v>215</v>
      </c>
      <c r="H32" t="s">
        <v>216</v>
      </c>
      <c r="I32" t="s">
        <v>125</v>
      </c>
      <c r="K32">
        <v>31</v>
      </c>
      <c r="L32">
        <f>_xlfn.XLOOKUP(K32,A32:A81,E32:E81)</f>
        <v>55</v>
      </c>
    </row>
    <row r="33" spans="1:12" x14ac:dyDescent="0.25">
      <c r="A33">
        <v>32</v>
      </c>
      <c r="B33" t="s">
        <v>78</v>
      </c>
      <c r="C33" t="s">
        <v>79</v>
      </c>
      <c r="D33" t="s">
        <v>121</v>
      </c>
      <c r="E33">
        <v>56</v>
      </c>
      <c r="F33" t="s">
        <v>217</v>
      </c>
      <c r="G33" t="s">
        <v>218</v>
      </c>
      <c r="H33" t="s">
        <v>219</v>
      </c>
      <c r="I33" t="s">
        <v>125</v>
      </c>
      <c r="K33">
        <v>32</v>
      </c>
      <c r="L33">
        <f>_xlfn.XLOOKUP(K33,A33:A82,E33:E82)</f>
        <v>56</v>
      </c>
    </row>
    <row r="34" spans="1:12" x14ac:dyDescent="0.25">
      <c r="A34">
        <v>33</v>
      </c>
      <c r="B34" t="s">
        <v>22</v>
      </c>
      <c r="C34" t="s">
        <v>21</v>
      </c>
      <c r="D34" t="s">
        <v>121</v>
      </c>
      <c r="E34">
        <v>59</v>
      </c>
      <c r="F34" t="s">
        <v>220</v>
      </c>
      <c r="G34" t="s">
        <v>221</v>
      </c>
      <c r="H34" t="s">
        <v>222</v>
      </c>
      <c r="I34" t="s">
        <v>125</v>
      </c>
      <c r="K34">
        <v>33</v>
      </c>
      <c r="L34">
        <f>_xlfn.XLOOKUP(K34,A34:A83,E34:E83)</f>
        <v>59</v>
      </c>
    </row>
    <row r="35" spans="1:12" x14ac:dyDescent="0.25">
      <c r="A35">
        <v>34</v>
      </c>
      <c r="B35" t="s">
        <v>20</v>
      </c>
      <c r="C35" t="s">
        <v>19</v>
      </c>
      <c r="D35" t="s">
        <v>121</v>
      </c>
      <c r="E35">
        <v>46</v>
      </c>
      <c r="F35" t="s">
        <v>223</v>
      </c>
      <c r="G35" t="s">
        <v>224</v>
      </c>
      <c r="H35" t="s">
        <v>225</v>
      </c>
      <c r="I35" t="s">
        <v>125</v>
      </c>
      <c r="K35">
        <v>34</v>
      </c>
      <c r="L35">
        <f>_xlfn.XLOOKUP(K35,A35:A84,E35:E84)</f>
        <v>46</v>
      </c>
    </row>
    <row r="36" spans="1:12" x14ac:dyDescent="0.25">
      <c r="A36">
        <v>35</v>
      </c>
      <c r="B36" t="s">
        <v>18</v>
      </c>
      <c r="C36" t="s">
        <v>17</v>
      </c>
      <c r="D36" t="s">
        <v>121</v>
      </c>
      <c r="E36">
        <v>51</v>
      </c>
      <c r="F36" t="s">
        <v>226</v>
      </c>
      <c r="G36" t="s">
        <v>227</v>
      </c>
      <c r="H36" t="s">
        <v>228</v>
      </c>
      <c r="I36" t="s">
        <v>125</v>
      </c>
      <c r="K36">
        <v>35</v>
      </c>
      <c r="L36">
        <f>_xlfn.XLOOKUP(K36,A36:A85,E36:E85)</f>
        <v>51</v>
      </c>
    </row>
    <row r="37" spans="1:12" x14ac:dyDescent="0.25">
      <c r="A37">
        <v>36</v>
      </c>
      <c r="B37" t="s">
        <v>80</v>
      </c>
      <c r="C37" t="s">
        <v>81</v>
      </c>
      <c r="D37" t="s">
        <v>132</v>
      </c>
      <c r="E37">
        <v>55</v>
      </c>
      <c r="F37" t="s">
        <v>229</v>
      </c>
      <c r="G37" t="s">
        <v>230</v>
      </c>
      <c r="H37" t="s">
        <v>231</v>
      </c>
      <c r="I37" t="s">
        <v>125</v>
      </c>
      <c r="K37">
        <v>36</v>
      </c>
      <c r="L37">
        <f>_xlfn.XLOOKUP(K37,A37:A86,E37:E86)</f>
        <v>55</v>
      </c>
    </row>
    <row r="38" spans="1:12" x14ac:dyDescent="0.25">
      <c r="A38">
        <v>37</v>
      </c>
      <c r="B38" t="s">
        <v>82</v>
      </c>
      <c r="C38" t="s">
        <v>83</v>
      </c>
      <c r="D38" t="s">
        <v>121</v>
      </c>
      <c r="E38">
        <v>43</v>
      </c>
      <c r="F38" t="s">
        <v>232</v>
      </c>
      <c r="G38" t="s">
        <v>233</v>
      </c>
      <c r="H38" t="s">
        <v>234</v>
      </c>
      <c r="I38" t="s">
        <v>125</v>
      </c>
      <c r="K38">
        <v>37</v>
      </c>
      <c r="L38">
        <f>_xlfn.XLOOKUP(K38,A38:A87,E38:E87)</f>
        <v>43</v>
      </c>
    </row>
    <row r="39" spans="1:12" x14ac:dyDescent="0.25">
      <c r="A39">
        <v>38</v>
      </c>
      <c r="B39" t="s">
        <v>84</v>
      </c>
      <c r="C39" t="s">
        <v>85</v>
      </c>
      <c r="D39" t="s">
        <v>121</v>
      </c>
      <c r="E39">
        <v>44</v>
      </c>
      <c r="F39" t="s">
        <v>235</v>
      </c>
      <c r="G39" t="s">
        <v>236</v>
      </c>
      <c r="H39" t="s">
        <v>237</v>
      </c>
      <c r="I39" t="s">
        <v>125</v>
      </c>
      <c r="K39">
        <v>38</v>
      </c>
      <c r="L39">
        <f>_xlfn.XLOOKUP(K39,A39:A88,E39:E88)</f>
        <v>44</v>
      </c>
    </row>
    <row r="40" spans="1:12" x14ac:dyDescent="0.25">
      <c r="A40">
        <v>39</v>
      </c>
      <c r="B40" t="s">
        <v>10</v>
      </c>
      <c r="C40" t="s">
        <v>86</v>
      </c>
      <c r="D40" t="s">
        <v>121</v>
      </c>
      <c r="E40">
        <v>49</v>
      </c>
      <c r="F40" t="s">
        <v>238</v>
      </c>
      <c r="G40" t="s">
        <v>239</v>
      </c>
      <c r="H40" t="s">
        <v>240</v>
      </c>
      <c r="I40" t="s">
        <v>125</v>
      </c>
      <c r="K40">
        <v>39</v>
      </c>
      <c r="L40">
        <f>_xlfn.XLOOKUP(K40,A40:A89,E40:E89)</f>
        <v>49</v>
      </c>
    </row>
    <row r="41" spans="1:12" x14ac:dyDescent="0.25">
      <c r="A41">
        <v>40</v>
      </c>
      <c r="B41" t="s">
        <v>87</v>
      </c>
      <c r="C41" t="s">
        <v>88</v>
      </c>
      <c r="D41" t="s">
        <v>132</v>
      </c>
      <c r="E41">
        <v>44</v>
      </c>
      <c r="F41" t="s">
        <v>241</v>
      </c>
      <c r="G41" t="s">
        <v>242</v>
      </c>
      <c r="H41" t="s">
        <v>243</v>
      </c>
      <c r="I41" t="s">
        <v>125</v>
      </c>
      <c r="K41">
        <v>40</v>
      </c>
      <c r="L41">
        <f>_xlfn.XLOOKUP(K41,A41:A90,E41:E90)</f>
        <v>44</v>
      </c>
    </row>
    <row r="42" spans="1:12" x14ac:dyDescent="0.25">
      <c r="A42">
        <v>41</v>
      </c>
      <c r="B42" t="s">
        <v>89</v>
      </c>
      <c r="C42" t="s">
        <v>90</v>
      </c>
      <c r="D42" t="s">
        <v>121</v>
      </c>
      <c r="E42">
        <v>57</v>
      </c>
      <c r="F42" t="s">
        <v>244</v>
      </c>
      <c r="G42" t="s">
        <v>245</v>
      </c>
      <c r="H42" t="s">
        <v>246</v>
      </c>
      <c r="I42" t="s">
        <v>125</v>
      </c>
      <c r="K42">
        <v>41</v>
      </c>
      <c r="L42">
        <f>_xlfn.XLOOKUP(K42,A42:A91,E42:E91)</f>
        <v>57</v>
      </c>
    </row>
    <row r="43" spans="1:12" x14ac:dyDescent="0.25">
      <c r="A43">
        <v>42</v>
      </c>
      <c r="B43" t="s">
        <v>91</v>
      </c>
      <c r="C43" t="s">
        <v>92</v>
      </c>
      <c r="D43" t="s">
        <v>132</v>
      </c>
      <c r="E43">
        <v>57</v>
      </c>
      <c r="F43" t="s">
        <v>247</v>
      </c>
      <c r="G43" t="s">
        <v>248</v>
      </c>
      <c r="H43" t="s">
        <v>249</v>
      </c>
      <c r="I43" t="s">
        <v>125</v>
      </c>
      <c r="K43">
        <v>42</v>
      </c>
      <c r="L43">
        <f>_xlfn.XLOOKUP(K43,A43:A92,E43:E92)</f>
        <v>57</v>
      </c>
    </row>
    <row r="44" spans="1:12" x14ac:dyDescent="0.25">
      <c r="A44">
        <v>43</v>
      </c>
      <c r="B44" t="s">
        <v>93</v>
      </c>
      <c r="C44" t="s">
        <v>94</v>
      </c>
      <c r="D44" t="s">
        <v>121</v>
      </c>
      <c r="E44">
        <v>61</v>
      </c>
      <c r="F44" t="s">
        <v>250</v>
      </c>
      <c r="G44" t="s">
        <v>251</v>
      </c>
      <c r="H44" t="s">
        <v>252</v>
      </c>
      <c r="I44" t="s">
        <v>125</v>
      </c>
      <c r="K44">
        <v>43</v>
      </c>
      <c r="L44">
        <f>_xlfn.XLOOKUP(K44,A44:A93,E44:E93)</f>
        <v>61</v>
      </c>
    </row>
    <row r="45" spans="1:12" x14ac:dyDescent="0.25">
      <c r="A45">
        <v>44</v>
      </c>
      <c r="B45" t="s">
        <v>95</v>
      </c>
      <c r="C45" t="s">
        <v>96</v>
      </c>
      <c r="D45" t="s">
        <v>121</v>
      </c>
      <c r="E45">
        <v>65</v>
      </c>
      <c r="F45" t="s">
        <v>253</v>
      </c>
      <c r="G45" t="s">
        <v>254</v>
      </c>
      <c r="H45" t="s">
        <v>255</v>
      </c>
      <c r="I45" t="s">
        <v>125</v>
      </c>
      <c r="K45">
        <v>44</v>
      </c>
      <c r="L45">
        <f>_xlfn.XLOOKUP(K45,A45:A94,E45:E94)</f>
        <v>65</v>
      </c>
    </row>
    <row r="46" spans="1:12" x14ac:dyDescent="0.25">
      <c r="A46">
        <v>45</v>
      </c>
      <c r="B46" t="s">
        <v>97</v>
      </c>
      <c r="C46" t="s">
        <v>98</v>
      </c>
      <c r="D46" t="s">
        <v>121</v>
      </c>
      <c r="E46">
        <v>44</v>
      </c>
      <c r="F46" t="s">
        <v>256</v>
      </c>
      <c r="G46" t="s">
        <v>257</v>
      </c>
      <c r="H46" t="s">
        <v>258</v>
      </c>
      <c r="I46" t="s">
        <v>125</v>
      </c>
      <c r="K46">
        <v>45</v>
      </c>
      <c r="L46">
        <f>_xlfn.XLOOKUP(K46,A46:A95,E46:E95)</f>
        <v>44</v>
      </c>
    </row>
    <row r="47" spans="1:12" x14ac:dyDescent="0.25">
      <c r="A47">
        <v>46</v>
      </c>
      <c r="B47" t="s">
        <v>99</v>
      </c>
      <c r="C47" t="s">
        <v>100</v>
      </c>
      <c r="D47" t="s">
        <v>121</v>
      </c>
      <c r="E47">
        <v>46</v>
      </c>
      <c r="F47" t="s">
        <v>259</v>
      </c>
      <c r="G47" t="s">
        <v>260</v>
      </c>
      <c r="H47" t="s">
        <v>261</v>
      </c>
      <c r="I47" t="s">
        <v>125</v>
      </c>
      <c r="K47">
        <v>46</v>
      </c>
      <c r="L47">
        <f>_xlfn.XLOOKUP(K47,A47:A96,E47:E96)</f>
        <v>46</v>
      </c>
    </row>
    <row r="48" spans="1:12" x14ac:dyDescent="0.25">
      <c r="A48">
        <v>47</v>
      </c>
      <c r="B48" t="s">
        <v>101</v>
      </c>
      <c r="C48" t="s">
        <v>37</v>
      </c>
      <c r="D48" t="s">
        <v>121</v>
      </c>
      <c r="E48">
        <v>55</v>
      </c>
      <c r="F48" t="s">
        <v>262</v>
      </c>
      <c r="G48" t="s">
        <v>263</v>
      </c>
      <c r="H48" t="s">
        <v>264</v>
      </c>
      <c r="I48" t="s">
        <v>125</v>
      </c>
      <c r="K48">
        <v>47</v>
      </c>
      <c r="L48">
        <f>_xlfn.XLOOKUP(K48,A48:A97,E48:E97)</f>
        <v>55</v>
      </c>
    </row>
    <row r="49" spans="1:12" x14ac:dyDescent="0.25">
      <c r="A49">
        <v>48</v>
      </c>
      <c r="B49" t="s">
        <v>102</v>
      </c>
      <c r="C49" t="s">
        <v>103</v>
      </c>
      <c r="D49" t="s">
        <v>121</v>
      </c>
      <c r="E49">
        <v>54</v>
      </c>
      <c r="F49" t="s">
        <v>265</v>
      </c>
      <c r="G49" t="s">
        <v>266</v>
      </c>
      <c r="H49" t="s">
        <v>267</v>
      </c>
      <c r="I49" t="s">
        <v>125</v>
      </c>
      <c r="K49">
        <v>48</v>
      </c>
      <c r="L49">
        <f>_xlfn.XLOOKUP(K49,A49:A98,E49:E98)</f>
        <v>54</v>
      </c>
    </row>
    <row r="50" spans="1:12" x14ac:dyDescent="0.25">
      <c r="A50">
        <v>49</v>
      </c>
      <c r="B50" t="s">
        <v>104</v>
      </c>
      <c r="C50" t="s">
        <v>105</v>
      </c>
      <c r="D50" t="s">
        <v>121</v>
      </c>
      <c r="E50">
        <v>57</v>
      </c>
      <c r="F50" t="s">
        <v>268</v>
      </c>
      <c r="G50" t="s">
        <v>269</v>
      </c>
      <c r="H50" t="s">
        <v>270</v>
      </c>
      <c r="I50" t="s">
        <v>125</v>
      </c>
      <c r="K50">
        <v>49</v>
      </c>
      <c r="L50">
        <f>_xlfn.XLOOKUP(K50,A50:A99,E50:E99)</f>
        <v>57</v>
      </c>
    </row>
    <row r="51" spans="1:12" x14ac:dyDescent="0.25">
      <c r="A51">
        <v>50</v>
      </c>
      <c r="B51" t="s">
        <v>76</v>
      </c>
      <c r="C51" t="s">
        <v>106</v>
      </c>
      <c r="D51" t="s">
        <v>132</v>
      </c>
      <c r="E51">
        <v>50</v>
      </c>
      <c r="F51" t="s">
        <v>271</v>
      </c>
      <c r="G51" t="s">
        <v>272</v>
      </c>
      <c r="H51" t="s">
        <v>273</v>
      </c>
      <c r="I51" t="s">
        <v>125</v>
      </c>
      <c r="K51">
        <v>50</v>
      </c>
      <c r="L51">
        <f>_xlfn.XLOOKUP(K51,A51:A100,E51:E100)</f>
        <v>50</v>
      </c>
    </row>
  </sheetData>
  <hyperlinks>
    <hyperlink ref="Q3" location="TABLE_OF_CONTENTS!A1" display="TABLE OF CONTENTS" xr:uid="{6D9F9C47-8CE6-405F-9E57-BD168A4D9744}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6515-3D28-4F66-9DF7-AC2D757A9634}">
  <sheetPr codeName="Sheet4"/>
  <dimension ref="A1:O306"/>
  <sheetViews>
    <sheetView zoomScaleNormal="100" workbookViewId="0">
      <selection activeCell="C20" sqref="C20"/>
    </sheetView>
  </sheetViews>
  <sheetFormatPr defaultRowHeight="15" x14ac:dyDescent="0.25"/>
  <cols>
    <col min="1" max="1" width="15" style="3" bestFit="1" customWidth="1"/>
    <col min="2" max="2" width="17.140625" style="3" customWidth="1"/>
    <col min="3" max="3" width="20.140625" customWidth="1"/>
    <col min="4" max="4" width="15.42578125" style="3" customWidth="1"/>
    <col min="5" max="5" width="41.42578125" bestFit="1" customWidth="1"/>
    <col min="6" max="6" width="21.28515625" customWidth="1"/>
    <col min="7" max="7" width="21.85546875" style="4" customWidth="1"/>
    <col min="8" max="8" width="24.5703125" style="5" bestFit="1" customWidth="1"/>
    <col min="9" max="9" width="19.28515625" style="5" bestFit="1" customWidth="1"/>
    <col min="12" max="12" width="13.42578125" bestFit="1" customWidth="1"/>
  </cols>
  <sheetData>
    <row r="1" spans="1:13" x14ac:dyDescent="0.25">
      <c r="A1" s="3" t="s">
        <v>1</v>
      </c>
      <c r="B1" s="3" t="s">
        <v>2</v>
      </c>
      <c r="C1" s="3" t="s">
        <v>5</v>
      </c>
      <c r="D1" t="s">
        <v>6</v>
      </c>
      <c r="E1" s="4" t="s">
        <v>7</v>
      </c>
      <c r="F1" s="5" t="s">
        <v>8</v>
      </c>
      <c r="G1" s="5" t="s">
        <v>9</v>
      </c>
      <c r="H1"/>
      <c r="I1"/>
    </row>
    <row r="2" spans="1:13" x14ac:dyDescent="0.25">
      <c r="A2">
        <v>152</v>
      </c>
      <c r="B2" s="3">
        <v>1</v>
      </c>
      <c r="C2" s="3">
        <v>2</v>
      </c>
      <c r="D2" s="3">
        <v>3</v>
      </c>
      <c r="E2" s="4">
        <v>939.58259999999996</v>
      </c>
      <c r="F2" s="5" t="s">
        <v>34</v>
      </c>
      <c r="G2" s="5" t="s">
        <v>35</v>
      </c>
      <c r="H2"/>
      <c r="I2" s="1"/>
    </row>
    <row r="3" spans="1:13" x14ac:dyDescent="0.25">
      <c r="A3">
        <v>153</v>
      </c>
      <c r="B3" s="3">
        <v>2</v>
      </c>
      <c r="C3" s="3">
        <v>3</v>
      </c>
      <c r="D3" s="3">
        <v>3</v>
      </c>
      <c r="E3" s="4">
        <v>655.36199999999997</v>
      </c>
      <c r="F3" s="5" t="s">
        <v>34</v>
      </c>
      <c r="G3" s="5" t="s">
        <v>35</v>
      </c>
      <c r="L3" s="13" t="s">
        <v>291</v>
      </c>
      <c r="M3" s="8" t="s">
        <v>292</v>
      </c>
    </row>
    <row r="4" spans="1:13" x14ac:dyDescent="0.25">
      <c r="A4">
        <v>154</v>
      </c>
      <c r="B4" s="3">
        <v>3</v>
      </c>
      <c r="C4" s="3">
        <v>4</v>
      </c>
      <c r="D4" s="3">
        <v>3</v>
      </c>
      <c r="E4" s="4">
        <v>82.483500000000006</v>
      </c>
      <c r="F4" s="5" t="s">
        <v>34</v>
      </c>
      <c r="G4" s="5" t="s">
        <v>35</v>
      </c>
      <c r="H4"/>
      <c r="I4" s="15"/>
      <c r="L4" s="13" t="s">
        <v>295</v>
      </c>
    </row>
    <row r="5" spans="1:13" x14ac:dyDescent="0.25">
      <c r="A5">
        <v>155</v>
      </c>
      <c r="B5" s="3">
        <v>4</v>
      </c>
      <c r="C5" s="3">
        <v>5</v>
      </c>
      <c r="D5" s="3">
        <v>3</v>
      </c>
      <c r="E5" s="4">
        <v>1409.3820000000001</v>
      </c>
      <c r="F5" s="5" t="s">
        <v>34</v>
      </c>
      <c r="G5" s="5" t="s">
        <v>35</v>
      </c>
      <c r="H5"/>
      <c r="I5"/>
    </row>
    <row r="6" spans="1:13" x14ac:dyDescent="0.25">
      <c r="A6">
        <v>156</v>
      </c>
      <c r="B6" s="3">
        <v>5</v>
      </c>
      <c r="C6" s="3">
        <v>6</v>
      </c>
      <c r="D6" s="3">
        <v>3</v>
      </c>
      <c r="E6" s="4">
        <v>551.81460000000004</v>
      </c>
      <c r="F6" s="5" t="s">
        <v>34</v>
      </c>
      <c r="G6" s="5" t="s">
        <v>35</v>
      </c>
      <c r="H6" t="s">
        <v>278</v>
      </c>
      <c r="I6" t="s">
        <v>279</v>
      </c>
    </row>
    <row r="7" spans="1:13" x14ac:dyDescent="0.25">
      <c r="A7">
        <v>157</v>
      </c>
      <c r="B7" s="3">
        <v>6</v>
      </c>
      <c r="C7" s="3">
        <v>7</v>
      </c>
      <c r="D7" s="3">
        <v>3</v>
      </c>
      <c r="E7" s="4">
        <v>157.941</v>
      </c>
      <c r="F7" s="5" t="s">
        <v>34</v>
      </c>
      <c r="G7" s="5" t="s">
        <v>35</v>
      </c>
      <c r="H7" cm="1">
        <f t="array" ref="H7:H56">_xlfn.UNIQUE(C2:C2:C100)</f>
        <v>2</v>
      </c>
      <c r="I7">
        <f>COUNTIF(C2:C100, H7)</f>
        <v>2</v>
      </c>
    </row>
    <row r="8" spans="1:13" x14ac:dyDescent="0.25">
      <c r="A8">
        <v>158</v>
      </c>
      <c r="B8" s="3">
        <v>7</v>
      </c>
      <c r="C8" s="3">
        <v>8</v>
      </c>
      <c r="D8" s="3">
        <v>3</v>
      </c>
      <c r="E8" s="4">
        <v>2549.9924999999998</v>
      </c>
      <c r="F8" s="5" t="s">
        <v>34</v>
      </c>
      <c r="G8" s="5" t="s">
        <v>35</v>
      </c>
      <c r="H8">
        <v>3</v>
      </c>
      <c r="I8">
        <f>COUNTIF(C2:C$100, H8)</f>
        <v>2</v>
      </c>
    </row>
    <row r="9" spans="1:13" x14ac:dyDescent="0.25">
      <c r="A9">
        <v>159</v>
      </c>
      <c r="B9" s="3">
        <v>8</v>
      </c>
      <c r="C9" s="3">
        <v>9</v>
      </c>
      <c r="D9" s="3">
        <v>3</v>
      </c>
      <c r="E9" s="4">
        <v>3061.7820000000002</v>
      </c>
      <c r="F9" s="5" t="s">
        <v>34</v>
      </c>
      <c r="G9" s="5" t="s">
        <v>35</v>
      </c>
      <c r="H9">
        <v>4</v>
      </c>
      <c r="I9">
        <f>COUNTIF(C$2:C$100, H9)</f>
        <v>2</v>
      </c>
    </row>
    <row r="10" spans="1:13" x14ac:dyDescent="0.25">
      <c r="A10">
        <v>160</v>
      </c>
      <c r="B10" s="3">
        <v>9</v>
      </c>
      <c r="C10" s="3">
        <v>10</v>
      </c>
      <c r="D10" s="3">
        <v>3</v>
      </c>
      <c r="E10" s="4">
        <v>107.982</v>
      </c>
      <c r="F10" s="5" t="s">
        <v>34</v>
      </c>
      <c r="G10" s="5" t="s">
        <v>35</v>
      </c>
      <c r="H10">
        <v>5</v>
      </c>
      <c r="I10">
        <f t="shared" ref="I10:I56" si="0">COUNTIF(C$2:C$100, H10)</f>
        <v>2</v>
      </c>
    </row>
    <row r="11" spans="1:13" x14ac:dyDescent="0.25">
      <c r="A11">
        <v>161</v>
      </c>
      <c r="B11" s="3">
        <v>10</v>
      </c>
      <c r="C11" s="3">
        <v>11</v>
      </c>
      <c r="D11" s="3">
        <v>3</v>
      </c>
      <c r="E11" s="4">
        <v>3993.2826</v>
      </c>
      <c r="F11" s="5" t="s">
        <v>34</v>
      </c>
      <c r="G11" s="5" t="s">
        <v>35</v>
      </c>
      <c r="H11">
        <v>6</v>
      </c>
      <c r="I11">
        <f t="shared" si="0"/>
        <v>3</v>
      </c>
    </row>
    <row r="12" spans="1:13" x14ac:dyDescent="0.25">
      <c r="A12">
        <v>162</v>
      </c>
      <c r="B12" s="3">
        <v>11</v>
      </c>
      <c r="C12" s="3">
        <v>12</v>
      </c>
      <c r="D12" s="3">
        <v>3</v>
      </c>
      <c r="E12" s="4">
        <v>1409.3820000000001</v>
      </c>
      <c r="F12" s="5" t="s">
        <v>34</v>
      </c>
      <c r="G12" s="5" t="s">
        <v>35</v>
      </c>
      <c r="H12">
        <v>7</v>
      </c>
      <c r="I12">
        <f t="shared" si="0"/>
        <v>2</v>
      </c>
    </row>
    <row r="13" spans="1:13" x14ac:dyDescent="0.25">
      <c r="A13">
        <v>163</v>
      </c>
      <c r="B13" s="3">
        <v>12</v>
      </c>
      <c r="C13" s="3">
        <v>13</v>
      </c>
      <c r="D13" s="3">
        <v>3</v>
      </c>
      <c r="E13" s="4">
        <v>2167.7847000000002</v>
      </c>
      <c r="F13" s="5" t="s">
        <v>34</v>
      </c>
      <c r="G13" s="5" t="s">
        <v>35</v>
      </c>
      <c r="H13">
        <v>8</v>
      </c>
      <c r="I13">
        <f t="shared" si="0"/>
        <v>2</v>
      </c>
    </row>
    <row r="14" spans="1:13" x14ac:dyDescent="0.25">
      <c r="A14">
        <v>164</v>
      </c>
      <c r="B14" s="3">
        <v>13</v>
      </c>
      <c r="C14" s="3">
        <v>14</v>
      </c>
      <c r="D14" s="3">
        <v>3</v>
      </c>
      <c r="E14" s="4">
        <v>184.12200000000001</v>
      </c>
      <c r="F14" s="5" t="s">
        <v>34</v>
      </c>
      <c r="G14" s="5" t="s">
        <v>35</v>
      </c>
      <c r="H14">
        <v>9</v>
      </c>
      <c r="I14">
        <f t="shared" si="0"/>
        <v>2</v>
      </c>
    </row>
    <row r="15" spans="1:13" x14ac:dyDescent="0.25">
      <c r="A15">
        <v>165</v>
      </c>
      <c r="B15" s="3">
        <v>14</v>
      </c>
      <c r="C15" s="3">
        <v>15</v>
      </c>
      <c r="D15" s="3">
        <v>3</v>
      </c>
      <c r="E15" s="4">
        <v>146.23050000000001</v>
      </c>
      <c r="F15" s="5" t="s">
        <v>34</v>
      </c>
      <c r="G15" s="5" t="s">
        <v>35</v>
      </c>
      <c r="H15">
        <v>10</v>
      </c>
      <c r="I15">
        <f t="shared" si="0"/>
        <v>3</v>
      </c>
    </row>
    <row r="16" spans="1:13" x14ac:dyDescent="0.25">
      <c r="A16">
        <v>166</v>
      </c>
      <c r="B16" s="3">
        <v>15</v>
      </c>
      <c r="C16" s="3">
        <v>16</v>
      </c>
      <c r="D16" s="3">
        <v>3</v>
      </c>
      <c r="E16" s="4">
        <v>1879.1826000000001</v>
      </c>
      <c r="F16" s="5" t="s">
        <v>34</v>
      </c>
      <c r="G16" s="5" t="s">
        <v>35</v>
      </c>
      <c r="H16">
        <v>11</v>
      </c>
      <c r="I16">
        <f t="shared" si="0"/>
        <v>2</v>
      </c>
    </row>
    <row r="17" spans="1:13" x14ac:dyDescent="0.25">
      <c r="A17">
        <v>167</v>
      </c>
      <c r="B17" s="3">
        <v>16</v>
      </c>
      <c r="C17" s="3">
        <v>17</v>
      </c>
      <c r="D17" s="3">
        <v>3</v>
      </c>
      <c r="E17" s="4">
        <v>161.97</v>
      </c>
      <c r="F17" s="5" t="s">
        <v>34</v>
      </c>
      <c r="G17" s="5" t="s">
        <v>35</v>
      </c>
      <c r="H17">
        <v>12</v>
      </c>
      <c r="I17">
        <f t="shared" si="0"/>
        <v>2</v>
      </c>
    </row>
    <row r="18" spans="1:13" x14ac:dyDescent="0.25">
      <c r="A18">
        <v>168</v>
      </c>
      <c r="B18" s="3">
        <v>17</v>
      </c>
      <c r="C18" s="3">
        <v>18</v>
      </c>
      <c r="D18" s="3">
        <v>3</v>
      </c>
      <c r="E18" s="4">
        <v>1336.23</v>
      </c>
      <c r="F18" s="5" t="s">
        <v>34</v>
      </c>
      <c r="G18" s="5" t="s">
        <v>35</v>
      </c>
      <c r="H18">
        <v>13</v>
      </c>
      <c r="I18">
        <f t="shared" si="0"/>
        <v>2</v>
      </c>
    </row>
    <row r="19" spans="1:13" x14ac:dyDescent="0.25">
      <c r="A19">
        <v>169</v>
      </c>
      <c r="B19" s="3">
        <v>18</v>
      </c>
      <c r="C19" s="3">
        <v>19</v>
      </c>
      <c r="D19" s="3">
        <v>3</v>
      </c>
      <c r="E19" s="4">
        <v>209.97</v>
      </c>
      <c r="F19" s="5" t="s">
        <v>34</v>
      </c>
      <c r="G19" s="5" t="s">
        <v>35</v>
      </c>
      <c r="H19">
        <v>14</v>
      </c>
      <c r="I19">
        <f t="shared" si="0"/>
        <v>2</v>
      </c>
    </row>
    <row r="20" spans="1:13" x14ac:dyDescent="0.25">
      <c r="A20">
        <v>170</v>
      </c>
      <c r="B20" s="3">
        <v>19</v>
      </c>
      <c r="C20" s="3">
        <v>20</v>
      </c>
      <c r="D20" s="3">
        <v>3</v>
      </c>
      <c r="E20" s="4">
        <v>97.182000000000002</v>
      </c>
      <c r="F20" s="5" t="s">
        <v>34</v>
      </c>
      <c r="G20" s="5" t="s">
        <v>35</v>
      </c>
      <c r="H20">
        <v>15</v>
      </c>
      <c r="I20">
        <f t="shared" si="0"/>
        <v>2</v>
      </c>
    </row>
    <row r="21" spans="1:13" x14ac:dyDescent="0.25">
      <c r="A21">
        <v>171</v>
      </c>
      <c r="B21" s="3">
        <v>20</v>
      </c>
      <c r="C21" s="3">
        <v>21</v>
      </c>
      <c r="D21" s="3">
        <v>3</v>
      </c>
      <c r="E21" s="4">
        <v>89.97</v>
      </c>
      <c r="F21" s="5" t="s">
        <v>34</v>
      </c>
      <c r="G21" s="5" t="s">
        <v>35</v>
      </c>
      <c r="H21">
        <v>16</v>
      </c>
      <c r="I21">
        <f t="shared" si="0"/>
        <v>2</v>
      </c>
    </row>
    <row r="22" spans="1:13" x14ac:dyDescent="0.25">
      <c r="A22">
        <v>172</v>
      </c>
      <c r="B22" s="3">
        <v>21</v>
      </c>
      <c r="C22" s="3">
        <v>22</v>
      </c>
      <c r="D22" s="3">
        <v>3</v>
      </c>
      <c r="E22" s="4">
        <v>586.76279999999997</v>
      </c>
      <c r="F22" s="5" t="s">
        <v>34</v>
      </c>
      <c r="G22" s="5" t="s">
        <v>35</v>
      </c>
      <c r="H22">
        <v>17</v>
      </c>
      <c r="I22">
        <f t="shared" si="0"/>
        <v>2</v>
      </c>
    </row>
    <row r="23" spans="1:13" x14ac:dyDescent="0.25">
      <c r="A23">
        <v>173</v>
      </c>
      <c r="B23" s="3">
        <v>22</v>
      </c>
      <c r="C23" s="3">
        <v>23</v>
      </c>
      <c r="D23" s="3">
        <v>3</v>
      </c>
      <c r="E23" s="4">
        <v>1338.9126000000001</v>
      </c>
      <c r="F23" s="5" t="s">
        <v>34</v>
      </c>
      <c r="G23" s="5" t="s">
        <v>35</v>
      </c>
      <c r="H23">
        <v>18</v>
      </c>
      <c r="I23">
        <f t="shared" si="0"/>
        <v>2</v>
      </c>
    </row>
    <row r="24" spans="1:13" x14ac:dyDescent="0.25">
      <c r="A24">
        <v>174</v>
      </c>
      <c r="B24" s="3">
        <v>23</v>
      </c>
      <c r="C24" s="3">
        <v>24</v>
      </c>
      <c r="D24" s="3">
        <v>3</v>
      </c>
      <c r="E24" s="4">
        <v>4251.4290000000001</v>
      </c>
      <c r="F24" s="5" t="s">
        <v>34</v>
      </c>
      <c r="G24" s="5" t="s">
        <v>35</v>
      </c>
      <c r="H24">
        <v>19</v>
      </c>
      <c r="I24">
        <f t="shared" si="0"/>
        <v>2</v>
      </c>
    </row>
    <row r="25" spans="1:13" x14ac:dyDescent="0.25">
      <c r="A25">
        <v>175</v>
      </c>
      <c r="B25" s="3">
        <v>24</v>
      </c>
      <c r="C25" s="3">
        <v>25</v>
      </c>
      <c r="D25" s="3">
        <v>3</v>
      </c>
      <c r="E25" s="4">
        <v>6214.2587999999996</v>
      </c>
      <c r="F25" s="5" t="s">
        <v>34</v>
      </c>
      <c r="G25" s="5" t="s">
        <v>35</v>
      </c>
      <c r="H25">
        <v>20</v>
      </c>
      <c r="I25">
        <f t="shared" si="0"/>
        <v>2</v>
      </c>
    </row>
    <row r="26" spans="1:13" x14ac:dyDescent="0.25">
      <c r="A26">
        <v>176</v>
      </c>
      <c r="B26" s="3">
        <v>25</v>
      </c>
      <c r="C26" s="3">
        <v>26</v>
      </c>
      <c r="D26" s="3">
        <v>3</v>
      </c>
      <c r="E26" s="4">
        <v>1691.2583999999999</v>
      </c>
      <c r="F26" s="5" t="s">
        <v>34</v>
      </c>
      <c r="G26" s="5" t="s">
        <v>35</v>
      </c>
      <c r="H26">
        <v>21</v>
      </c>
      <c r="I26">
        <f t="shared" si="0"/>
        <v>3</v>
      </c>
    </row>
    <row r="27" spans="1:13" x14ac:dyDescent="0.25">
      <c r="A27">
        <v>177</v>
      </c>
      <c r="B27" s="3">
        <v>26</v>
      </c>
      <c r="C27" s="3">
        <v>27</v>
      </c>
      <c r="D27" s="3">
        <v>3</v>
      </c>
      <c r="E27" s="4">
        <v>2576.6999999999998</v>
      </c>
      <c r="F27" s="5" t="s">
        <v>34</v>
      </c>
      <c r="G27" s="5" t="s">
        <v>35</v>
      </c>
      <c r="H27">
        <v>22</v>
      </c>
      <c r="I27">
        <f t="shared" si="0"/>
        <v>2</v>
      </c>
      <c r="M27">
        <v>267</v>
      </c>
    </row>
    <row r="28" spans="1:13" x14ac:dyDescent="0.25">
      <c r="A28">
        <v>178</v>
      </c>
      <c r="B28" s="3">
        <v>27</v>
      </c>
      <c r="C28" s="3">
        <v>28</v>
      </c>
      <c r="D28" s="3">
        <v>3</v>
      </c>
      <c r="E28" s="4">
        <v>655.36199999999997</v>
      </c>
      <c r="F28" s="5" t="s">
        <v>34</v>
      </c>
      <c r="G28" s="5" t="s">
        <v>35</v>
      </c>
      <c r="H28">
        <v>23</v>
      </c>
      <c r="I28">
        <f t="shared" si="0"/>
        <v>2</v>
      </c>
      <c r="M28" t="s">
        <v>275</v>
      </c>
    </row>
    <row r="29" spans="1:13" x14ac:dyDescent="0.25">
      <c r="A29">
        <v>179</v>
      </c>
      <c r="B29" s="3">
        <v>22</v>
      </c>
      <c r="C29" s="3">
        <v>29</v>
      </c>
      <c r="D29" s="3">
        <v>3</v>
      </c>
      <c r="E29" s="4">
        <v>3926.8125</v>
      </c>
      <c r="F29" s="5" t="s">
        <v>34</v>
      </c>
      <c r="G29" s="5" t="s">
        <v>35</v>
      </c>
      <c r="H29">
        <v>24</v>
      </c>
      <c r="I29">
        <f t="shared" si="0"/>
        <v>2</v>
      </c>
      <c r="M29" t="s">
        <v>276</v>
      </c>
    </row>
    <row r="30" spans="1:13" x14ac:dyDescent="0.25">
      <c r="A30">
        <v>180</v>
      </c>
      <c r="B30" s="3">
        <v>22</v>
      </c>
      <c r="C30" s="3">
        <v>30</v>
      </c>
      <c r="D30" s="3">
        <v>3</v>
      </c>
      <c r="E30" s="4">
        <v>86.521199999999993</v>
      </c>
      <c r="F30" s="5" t="s">
        <v>34</v>
      </c>
      <c r="G30" s="5" t="s">
        <v>35</v>
      </c>
      <c r="H30">
        <v>25</v>
      </c>
      <c r="I30">
        <f t="shared" si="0"/>
        <v>2</v>
      </c>
    </row>
    <row r="31" spans="1:13" x14ac:dyDescent="0.25">
      <c r="A31">
        <v>181</v>
      </c>
      <c r="B31" s="3">
        <v>22</v>
      </c>
      <c r="C31" s="3">
        <v>31</v>
      </c>
      <c r="D31" s="3">
        <v>3</v>
      </c>
      <c r="E31" s="4">
        <v>2959.7226000000001</v>
      </c>
      <c r="F31" s="5" t="s">
        <v>34</v>
      </c>
      <c r="G31" s="5" t="s">
        <v>35</v>
      </c>
      <c r="H31">
        <v>26</v>
      </c>
      <c r="I31">
        <f t="shared" si="0"/>
        <v>2</v>
      </c>
    </row>
    <row r="32" spans="1:13" x14ac:dyDescent="0.25">
      <c r="A32">
        <v>182</v>
      </c>
      <c r="B32" s="3">
        <v>22</v>
      </c>
      <c r="C32" s="3">
        <v>32</v>
      </c>
      <c r="D32" s="3">
        <v>3</v>
      </c>
      <c r="E32" s="4">
        <v>2097.2946000000002</v>
      </c>
      <c r="F32" s="5" t="s">
        <v>34</v>
      </c>
      <c r="G32" s="5" t="s">
        <v>35</v>
      </c>
      <c r="H32">
        <v>27</v>
      </c>
      <c r="I32">
        <f t="shared" si="0"/>
        <v>2</v>
      </c>
    </row>
    <row r="33" spans="1:9" x14ac:dyDescent="0.25">
      <c r="A33">
        <v>183</v>
      </c>
      <c r="B33" s="3">
        <v>22</v>
      </c>
      <c r="C33" s="3">
        <v>33</v>
      </c>
      <c r="D33" s="3">
        <v>3</v>
      </c>
      <c r="E33" s="4">
        <v>2016.8820000000001</v>
      </c>
      <c r="F33" s="5" t="s">
        <v>34</v>
      </c>
      <c r="G33" s="5" t="s">
        <v>35</v>
      </c>
      <c r="H33">
        <v>28</v>
      </c>
      <c r="I33">
        <f t="shared" si="0"/>
        <v>2</v>
      </c>
    </row>
    <row r="34" spans="1:9" x14ac:dyDescent="0.25">
      <c r="A34">
        <v>184</v>
      </c>
      <c r="B34" s="3">
        <v>22</v>
      </c>
      <c r="C34" s="3">
        <v>34</v>
      </c>
      <c r="D34" s="3">
        <v>3</v>
      </c>
      <c r="E34" s="4">
        <v>4251.4290000000001</v>
      </c>
      <c r="F34" s="5" t="s">
        <v>34</v>
      </c>
      <c r="G34" s="5" t="s">
        <v>35</v>
      </c>
      <c r="H34">
        <v>29</v>
      </c>
      <c r="I34">
        <f t="shared" si="0"/>
        <v>2</v>
      </c>
    </row>
    <row r="35" spans="1:9" x14ac:dyDescent="0.25">
      <c r="A35">
        <v>185</v>
      </c>
      <c r="B35" s="3">
        <v>22</v>
      </c>
      <c r="C35" s="3">
        <v>35</v>
      </c>
      <c r="D35" s="3">
        <v>3</v>
      </c>
      <c r="E35" s="4">
        <v>3933.7154999999998</v>
      </c>
      <c r="F35" s="5" t="s">
        <v>34</v>
      </c>
      <c r="G35" s="5" t="s">
        <v>35</v>
      </c>
      <c r="H35">
        <v>30</v>
      </c>
      <c r="I35">
        <f t="shared" si="0"/>
        <v>3</v>
      </c>
    </row>
    <row r="36" spans="1:9" x14ac:dyDescent="0.25">
      <c r="A36">
        <v>186</v>
      </c>
      <c r="B36" s="3">
        <v>22</v>
      </c>
      <c r="C36" s="3">
        <v>36</v>
      </c>
      <c r="D36" s="3">
        <v>3</v>
      </c>
      <c r="E36" s="4">
        <v>40.408499999999997</v>
      </c>
      <c r="F36" s="5" t="s">
        <v>34</v>
      </c>
      <c r="G36" s="5" t="s">
        <v>35</v>
      </c>
      <c r="H36">
        <v>31</v>
      </c>
      <c r="I36">
        <f t="shared" si="0"/>
        <v>2</v>
      </c>
    </row>
    <row r="37" spans="1:9" x14ac:dyDescent="0.25">
      <c r="A37">
        <v>187</v>
      </c>
      <c r="B37" s="3">
        <v>22</v>
      </c>
      <c r="C37" s="3">
        <v>37</v>
      </c>
      <c r="D37" s="3">
        <v>3</v>
      </c>
      <c r="E37" s="4">
        <v>633.51660000000004</v>
      </c>
      <c r="F37" s="5" t="s">
        <v>34</v>
      </c>
      <c r="G37" s="5" t="s">
        <v>35</v>
      </c>
      <c r="H37">
        <v>32</v>
      </c>
      <c r="I37">
        <f t="shared" si="0"/>
        <v>2</v>
      </c>
    </row>
    <row r="38" spans="1:9" x14ac:dyDescent="0.25">
      <c r="A38">
        <v>188</v>
      </c>
      <c r="B38" s="3">
        <v>37</v>
      </c>
      <c r="C38" s="3">
        <v>38</v>
      </c>
      <c r="D38" s="3">
        <v>3</v>
      </c>
      <c r="E38" s="4">
        <v>4036.7826</v>
      </c>
      <c r="F38" s="5" t="s">
        <v>34</v>
      </c>
      <c r="G38" s="5" t="s">
        <v>35</v>
      </c>
      <c r="H38">
        <v>33</v>
      </c>
      <c r="I38">
        <f t="shared" si="0"/>
        <v>3</v>
      </c>
    </row>
    <row r="39" spans="1:9" x14ac:dyDescent="0.25">
      <c r="A39">
        <v>189</v>
      </c>
      <c r="B39" s="3">
        <v>38</v>
      </c>
      <c r="C39" s="3">
        <v>39</v>
      </c>
      <c r="D39" s="3">
        <v>3</v>
      </c>
      <c r="E39" s="4">
        <v>627.76800000000003</v>
      </c>
      <c r="F39" s="5" t="s">
        <v>34</v>
      </c>
      <c r="G39" s="5" t="s">
        <v>35</v>
      </c>
      <c r="H39">
        <v>34</v>
      </c>
      <c r="I39">
        <f t="shared" si="0"/>
        <v>2</v>
      </c>
    </row>
    <row r="40" spans="1:9" x14ac:dyDescent="0.25">
      <c r="A40">
        <v>190</v>
      </c>
      <c r="B40" s="3">
        <v>39</v>
      </c>
      <c r="C40" s="3">
        <v>40</v>
      </c>
      <c r="D40" s="3">
        <v>3</v>
      </c>
      <c r="E40" s="4">
        <v>2429.2800000000002</v>
      </c>
      <c r="F40" s="5" t="s">
        <v>34</v>
      </c>
      <c r="G40" s="5" t="s">
        <v>35</v>
      </c>
      <c r="H40">
        <v>35</v>
      </c>
      <c r="I40">
        <f t="shared" si="0"/>
        <v>3</v>
      </c>
    </row>
    <row r="41" spans="1:9" x14ac:dyDescent="0.25">
      <c r="A41">
        <v>191</v>
      </c>
      <c r="B41" s="3">
        <v>40</v>
      </c>
      <c r="C41" s="3">
        <v>41</v>
      </c>
      <c r="D41" s="3">
        <v>3</v>
      </c>
      <c r="E41" s="4">
        <v>360</v>
      </c>
      <c r="F41" s="5" t="s">
        <v>34</v>
      </c>
      <c r="G41" s="5" t="s">
        <v>35</v>
      </c>
      <c r="H41">
        <v>36</v>
      </c>
      <c r="I41">
        <f t="shared" si="0"/>
        <v>2</v>
      </c>
    </row>
    <row r="42" spans="1:9" x14ac:dyDescent="0.25">
      <c r="A42">
        <v>192</v>
      </c>
      <c r="B42" s="3">
        <v>41</v>
      </c>
      <c r="C42" s="3">
        <v>42</v>
      </c>
      <c r="D42" s="3">
        <v>3</v>
      </c>
      <c r="E42" s="4">
        <v>1362.4025999999999</v>
      </c>
      <c r="F42" s="5" t="s">
        <v>34</v>
      </c>
      <c r="G42" s="5" t="s">
        <v>35</v>
      </c>
      <c r="H42">
        <v>37</v>
      </c>
      <c r="I42">
        <f t="shared" si="0"/>
        <v>2</v>
      </c>
    </row>
    <row r="43" spans="1:9" x14ac:dyDescent="0.25">
      <c r="A43">
        <v>193</v>
      </c>
      <c r="B43" s="3">
        <v>42</v>
      </c>
      <c r="C43" s="3">
        <v>43</v>
      </c>
      <c r="D43" s="3">
        <v>3</v>
      </c>
      <c r="E43" s="4">
        <v>3576.105</v>
      </c>
      <c r="F43" s="5" t="s">
        <v>34</v>
      </c>
      <c r="G43" s="5" t="s">
        <v>35</v>
      </c>
      <c r="H43">
        <v>38</v>
      </c>
      <c r="I43">
        <f t="shared" si="0"/>
        <v>2</v>
      </c>
    </row>
    <row r="44" spans="1:9" x14ac:dyDescent="0.25">
      <c r="A44">
        <v>194</v>
      </c>
      <c r="B44" s="3">
        <v>43</v>
      </c>
      <c r="C44" s="3">
        <v>44</v>
      </c>
      <c r="D44" s="3">
        <v>3</v>
      </c>
      <c r="E44" s="4">
        <v>105</v>
      </c>
      <c r="F44" s="5" t="s">
        <v>34</v>
      </c>
      <c r="G44" s="5" t="s">
        <v>35</v>
      </c>
      <c r="H44">
        <v>39</v>
      </c>
      <c r="I44">
        <f t="shared" si="0"/>
        <v>2</v>
      </c>
    </row>
    <row r="45" spans="1:9" x14ac:dyDescent="0.25">
      <c r="A45">
        <v>195</v>
      </c>
      <c r="B45" s="3">
        <v>44</v>
      </c>
      <c r="C45" s="3">
        <v>45</v>
      </c>
      <c r="D45" s="3">
        <v>3</v>
      </c>
      <c r="E45" s="4">
        <v>134.982</v>
      </c>
      <c r="F45" s="5" t="s">
        <v>34</v>
      </c>
      <c r="G45" s="5" t="s">
        <v>35</v>
      </c>
      <c r="H45">
        <v>40</v>
      </c>
      <c r="I45">
        <f t="shared" si="0"/>
        <v>2</v>
      </c>
    </row>
    <row r="46" spans="1:9" x14ac:dyDescent="0.25">
      <c r="A46">
        <v>196</v>
      </c>
      <c r="B46" s="3">
        <v>45</v>
      </c>
      <c r="C46" s="3">
        <v>46</v>
      </c>
      <c r="D46" s="3">
        <v>3</v>
      </c>
      <c r="E46" s="4">
        <v>62.683500000000002</v>
      </c>
      <c r="F46" s="5" t="s">
        <v>34</v>
      </c>
      <c r="G46" s="5" t="s">
        <v>35</v>
      </c>
      <c r="H46">
        <v>41</v>
      </c>
      <c r="I46">
        <f t="shared" si="0"/>
        <v>2</v>
      </c>
    </row>
    <row r="47" spans="1:9" x14ac:dyDescent="0.25">
      <c r="A47">
        <v>197</v>
      </c>
      <c r="B47" s="3">
        <v>46</v>
      </c>
      <c r="C47" s="3">
        <v>47</v>
      </c>
      <c r="D47" s="3">
        <v>3</v>
      </c>
      <c r="E47" s="4">
        <v>23.85</v>
      </c>
      <c r="F47" s="5" t="s">
        <v>34</v>
      </c>
      <c r="G47" s="5" t="s">
        <v>35</v>
      </c>
      <c r="H47">
        <v>42</v>
      </c>
      <c r="I47">
        <f t="shared" si="0"/>
        <v>2</v>
      </c>
    </row>
    <row r="48" spans="1:9" x14ac:dyDescent="0.25">
      <c r="A48">
        <v>198</v>
      </c>
      <c r="B48" s="3">
        <v>47</v>
      </c>
      <c r="C48" s="3">
        <v>48</v>
      </c>
      <c r="D48" s="3">
        <v>3</v>
      </c>
      <c r="E48" s="4">
        <v>7330.05</v>
      </c>
      <c r="F48" s="5" t="s">
        <v>34</v>
      </c>
      <c r="G48" s="5" t="s">
        <v>35</v>
      </c>
      <c r="H48">
        <v>43</v>
      </c>
      <c r="I48">
        <f t="shared" si="0"/>
        <v>1</v>
      </c>
    </row>
    <row r="49" spans="1:9" x14ac:dyDescent="0.25">
      <c r="A49">
        <v>199</v>
      </c>
      <c r="B49" s="3">
        <v>48</v>
      </c>
      <c r="C49" s="3">
        <v>49</v>
      </c>
      <c r="D49" s="3">
        <v>3</v>
      </c>
      <c r="E49" s="4">
        <v>35.217599999999997</v>
      </c>
      <c r="F49" s="5" t="s">
        <v>34</v>
      </c>
      <c r="G49" s="5" t="s">
        <v>35</v>
      </c>
      <c r="H49">
        <v>44</v>
      </c>
      <c r="I49">
        <f t="shared" si="0"/>
        <v>2</v>
      </c>
    </row>
    <row r="50" spans="1:9" x14ac:dyDescent="0.25">
      <c r="A50">
        <v>200</v>
      </c>
      <c r="B50" s="3">
        <v>49</v>
      </c>
      <c r="C50" s="3">
        <v>50</v>
      </c>
      <c r="D50" s="3">
        <v>3</v>
      </c>
      <c r="E50" s="4">
        <v>42.6126</v>
      </c>
      <c r="F50" s="5" t="s">
        <v>34</v>
      </c>
      <c r="G50" s="5" t="s">
        <v>35</v>
      </c>
      <c r="H50">
        <v>45</v>
      </c>
      <c r="I50">
        <f t="shared" si="0"/>
        <v>1</v>
      </c>
    </row>
    <row r="51" spans="1:9" x14ac:dyDescent="0.25">
      <c r="A51">
        <v>253</v>
      </c>
      <c r="B51" s="3">
        <v>50</v>
      </c>
      <c r="C51" s="3">
        <v>50</v>
      </c>
      <c r="D51" s="3">
        <v>4</v>
      </c>
      <c r="E51" s="4">
        <v>56.816800000000001</v>
      </c>
      <c r="F51" s="5" t="s">
        <v>107</v>
      </c>
      <c r="G51" s="5" t="s">
        <v>108</v>
      </c>
      <c r="H51">
        <v>46</v>
      </c>
      <c r="I51">
        <f t="shared" si="0"/>
        <v>1</v>
      </c>
    </row>
    <row r="52" spans="1:9" x14ac:dyDescent="0.25">
      <c r="A52">
        <v>254</v>
      </c>
      <c r="B52" s="3">
        <v>2</v>
      </c>
      <c r="C52" s="3">
        <v>1</v>
      </c>
      <c r="D52" s="3">
        <v>4</v>
      </c>
      <c r="E52" s="4">
        <v>46.956800000000001</v>
      </c>
      <c r="F52" s="5" t="s">
        <v>107</v>
      </c>
      <c r="G52" s="5" t="s">
        <v>108</v>
      </c>
      <c r="H52">
        <v>47</v>
      </c>
      <c r="I52">
        <f t="shared" si="0"/>
        <v>1</v>
      </c>
    </row>
    <row r="53" spans="1:9" x14ac:dyDescent="0.25">
      <c r="A53">
        <v>255</v>
      </c>
      <c r="B53" s="3">
        <v>45</v>
      </c>
      <c r="C53" s="3">
        <v>35</v>
      </c>
      <c r="D53" s="3">
        <v>4</v>
      </c>
      <c r="E53" s="4">
        <v>9773.4</v>
      </c>
      <c r="F53" s="5" t="s">
        <v>107</v>
      </c>
      <c r="G53" s="5" t="s">
        <v>108</v>
      </c>
      <c r="H53">
        <v>48</v>
      </c>
      <c r="I53">
        <f t="shared" si="0"/>
        <v>1</v>
      </c>
    </row>
    <row r="54" spans="1:9" x14ac:dyDescent="0.25">
      <c r="A54">
        <v>256</v>
      </c>
      <c r="B54" s="3">
        <v>22</v>
      </c>
      <c r="C54" s="3">
        <v>10</v>
      </c>
      <c r="D54" s="3">
        <v>4</v>
      </c>
      <c r="E54" s="4">
        <v>31.8</v>
      </c>
      <c r="F54" s="5" t="s">
        <v>107</v>
      </c>
      <c r="G54" s="5" t="s">
        <v>108</v>
      </c>
      <c r="H54">
        <v>49</v>
      </c>
      <c r="I54">
        <f t="shared" si="0"/>
        <v>1</v>
      </c>
    </row>
    <row r="55" spans="1:9" x14ac:dyDescent="0.25">
      <c r="A55">
        <v>257</v>
      </c>
      <c r="B55" s="3">
        <v>10</v>
      </c>
      <c r="C55" s="3">
        <v>21</v>
      </c>
      <c r="D55" s="3">
        <v>4</v>
      </c>
      <c r="E55" s="4">
        <v>83.578000000000003</v>
      </c>
      <c r="F55" s="5" t="s">
        <v>107</v>
      </c>
      <c r="G55" s="5" t="s">
        <v>108</v>
      </c>
      <c r="H55">
        <v>50</v>
      </c>
      <c r="I55">
        <f t="shared" si="0"/>
        <v>2</v>
      </c>
    </row>
    <row r="56" spans="1:9" x14ac:dyDescent="0.25">
      <c r="A56">
        <v>258</v>
      </c>
      <c r="B56" s="3">
        <v>19</v>
      </c>
      <c r="C56" s="3">
        <v>33</v>
      </c>
      <c r="D56" s="3">
        <v>4</v>
      </c>
      <c r="E56" s="4">
        <v>179.976</v>
      </c>
      <c r="F56" s="5" t="s">
        <v>107</v>
      </c>
      <c r="G56" s="5" t="s">
        <v>108</v>
      </c>
      <c r="H56">
        <v>1</v>
      </c>
      <c r="I56">
        <f t="shared" si="0"/>
        <v>1</v>
      </c>
    </row>
    <row r="57" spans="1:9" x14ac:dyDescent="0.25">
      <c r="A57">
        <v>259</v>
      </c>
      <c r="B57" s="3">
        <v>40</v>
      </c>
      <c r="C57" s="3">
        <v>30</v>
      </c>
      <c r="D57" s="3">
        <v>4</v>
      </c>
      <c r="E57" s="4">
        <v>140</v>
      </c>
      <c r="F57" s="5" t="s">
        <v>107</v>
      </c>
      <c r="G57" s="5" t="s">
        <v>108</v>
      </c>
      <c r="H57"/>
      <c r="I57"/>
    </row>
    <row r="58" spans="1:9" x14ac:dyDescent="0.25">
      <c r="A58">
        <v>260</v>
      </c>
      <c r="B58" s="3">
        <v>22</v>
      </c>
      <c r="C58" s="3">
        <v>44</v>
      </c>
      <c r="D58" s="3">
        <v>4</v>
      </c>
      <c r="E58" s="4">
        <v>4768.1400000000003</v>
      </c>
      <c r="F58" s="5" t="s">
        <v>107</v>
      </c>
      <c r="G58" s="5" t="s">
        <v>108</v>
      </c>
      <c r="H58"/>
      <c r="I58"/>
    </row>
    <row r="59" spans="1:9" x14ac:dyDescent="0.25">
      <c r="A59">
        <v>261</v>
      </c>
      <c r="B59" s="3">
        <v>18</v>
      </c>
      <c r="C59" s="3">
        <v>42</v>
      </c>
      <c r="D59" s="3">
        <v>4</v>
      </c>
      <c r="E59" s="4">
        <v>1816.5368000000001</v>
      </c>
      <c r="F59" s="5" t="s">
        <v>107</v>
      </c>
      <c r="G59" s="5" t="s">
        <v>108</v>
      </c>
      <c r="H59"/>
      <c r="I59"/>
    </row>
    <row r="60" spans="1:9" x14ac:dyDescent="0.25">
      <c r="A60">
        <v>262</v>
      </c>
      <c r="B60" s="3">
        <v>19</v>
      </c>
      <c r="C60" s="3">
        <v>41</v>
      </c>
      <c r="D60" s="3">
        <v>4</v>
      </c>
      <c r="E60" s="4">
        <v>480</v>
      </c>
      <c r="F60" s="5" t="s">
        <v>107</v>
      </c>
      <c r="G60" s="5" t="s">
        <v>108</v>
      </c>
      <c r="H60"/>
      <c r="I60"/>
    </row>
    <row r="61" spans="1:9" x14ac:dyDescent="0.25">
      <c r="A61">
        <v>263</v>
      </c>
      <c r="B61" s="3">
        <v>20</v>
      </c>
      <c r="C61" s="3">
        <v>40</v>
      </c>
      <c r="D61" s="3">
        <v>4</v>
      </c>
      <c r="E61" s="4">
        <v>3239.04</v>
      </c>
      <c r="F61" s="5" t="s">
        <v>107</v>
      </c>
      <c r="G61" s="5" t="s">
        <v>108</v>
      </c>
      <c r="H61"/>
      <c r="I61"/>
    </row>
    <row r="62" spans="1:9" x14ac:dyDescent="0.25">
      <c r="A62">
        <v>264</v>
      </c>
      <c r="B62" s="3">
        <v>19</v>
      </c>
      <c r="C62" s="3">
        <v>39</v>
      </c>
      <c r="D62" s="3">
        <v>4</v>
      </c>
      <c r="E62" s="4">
        <v>837.024</v>
      </c>
      <c r="F62" s="5" t="s">
        <v>107</v>
      </c>
      <c r="G62" s="5" t="s">
        <v>108</v>
      </c>
      <c r="H62"/>
      <c r="I62"/>
    </row>
    <row r="63" spans="1:9" x14ac:dyDescent="0.25">
      <c r="A63">
        <v>265</v>
      </c>
      <c r="B63" s="3">
        <v>20</v>
      </c>
      <c r="C63" s="3">
        <v>38</v>
      </c>
      <c r="D63" s="3">
        <v>4</v>
      </c>
      <c r="E63" s="4">
        <v>5382.3768</v>
      </c>
      <c r="F63" s="5" t="s">
        <v>107</v>
      </c>
      <c r="G63" s="5" t="s">
        <v>108</v>
      </c>
      <c r="H63"/>
      <c r="I63"/>
    </row>
    <row r="64" spans="1:9" x14ac:dyDescent="0.25">
      <c r="A64">
        <v>266</v>
      </c>
      <c r="B64" s="3">
        <v>14</v>
      </c>
      <c r="C64" s="3">
        <v>37</v>
      </c>
      <c r="D64" s="3">
        <v>4</v>
      </c>
      <c r="E64" s="4">
        <v>844.68880000000001</v>
      </c>
      <c r="F64" s="5" t="s">
        <v>107</v>
      </c>
      <c r="G64" s="5" t="s">
        <v>108</v>
      </c>
      <c r="H64"/>
      <c r="I64"/>
    </row>
    <row r="65" spans="1:9" x14ac:dyDescent="0.25">
      <c r="A65">
        <v>267</v>
      </c>
      <c r="B65" s="3">
        <v>14</v>
      </c>
      <c r="C65" s="3">
        <v>36</v>
      </c>
      <c r="D65" s="3">
        <v>4</v>
      </c>
      <c r="E65" s="4">
        <v>53.878</v>
      </c>
      <c r="F65" s="5" t="s">
        <v>107</v>
      </c>
      <c r="G65" s="5" t="s">
        <v>108</v>
      </c>
      <c r="H65"/>
      <c r="I65"/>
    </row>
    <row r="66" spans="1:9" x14ac:dyDescent="0.25">
      <c r="A66">
        <v>268</v>
      </c>
      <c r="B66" s="3">
        <v>12</v>
      </c>
      <c r="C66" s="3">
        <v>35</v>
      </c>
      <c r="D66" s="3">
        <v>4</v>
      </c>
      <c r="E66" s="4">
        <v>5244.9539999999997</v>
      </c>
      <c r="F66" s="5" t="s">
        <v>107</v>
      </c>
      <c r="G66" s="5" t="s">
        <v>108</v>
      </c>
      <c r="H66"/>
      <c r="I66"/>
    </row>
    <row r="67" spans="1:9" x14ac:dyDescent="0.25">
      <c r="A67">
        <v>269</v>
      </c>
      <c r="B67" s="3">
        <v>12</v>
      </c>
      <c r="C67" s="3">
        <v>34</v>
      </c>
      <c r="D67" s="3">
        <v>4</v>
      </c>
      <c r="E67" s="4">
        <v>5668.5720000000001</v>
      </c>
      <c r="F67" s="5" t="s">
        <v>107</v>
      </c>
      <c r="G67" s="5" t="s">
        <v>108</v>
      </c>
      <c r="H67"/>
      <c r="I67"/>
    </row>
    <row r="68" spans="1:9" x14ac:dyDescent="0.25">
      <c r="A68">
        <v>270</v>
      </c>
      <c r="B68" s="3">
        <v>16</v>
      </c>
      <c r="C68" s="3">
        <v>33</v>
      </c>
      <c r="D68" s="3">
        <v>4</v>
      </c>
      <c r="E68" s="4">
        <v>2689.1759999999999</v>
      </c>
      <c r="F68" s="5" t="s">
        <v>107</v>
      </c>
      <c r="G68" s="5" t="s">
        <v>108</v>
      </c>
      <c r="H68"/>
      <c r="I68"/>
    </row>
    <row r="69" spans="1:9" x14ac:dyDescent="0.25">
      <c r="A69">
        <v>271</v>
      </c>
      <c r="B69" s="3">
        <v>16</v>
      </c>
      <c r="C69" s="3">
        <v>32</v>
      </c>
      <c r="D69" s="3">
        <v>4</v>
      </c>
      <c r="E69" s="4">
        <v>2796.3928000000001</v>
      </c>
      <c r="F69" s="5" t="s">
        <v>107</v>
      </c>
      <c r="G69" s="5" t="s">
        <v>108</v>
      </c>
      <c r="H69"/>
      <c r="I69"/>
    </row>
    <row r="70" spans="1:9" x14ac:dyDescent="0.25">
      <c r="A70">
        <v>272</v>
      </c>
      <c r="B70" s="3">
        <v>16</v>
      </c>
      <c r="C70" s="3">
        <v>31</v>
      </c>
      <c r="D70" s="3">
        <v>4</v>
      </c>
      <c r="E70" s="4">
        <v>3946.2968000000001</v>
      </c>
      <c r="F70" s="5" t="s">
        <v>107</v>
      </c>
      <c r="G70" s="5" t="s">
        <v>108</v>
      </c>
      <c r="H70"/>
      <c r="I70"/>
    </row>
    <row r="71" spans="1:9" x14ac:dyDescent="0.25">
      <c r="A71">
        <v>273</v>
      </c>
      <c r="B71" s="3">
        <v>16</v>
      </c>
      <c r="C71" s="3">
        <v>30</v>
      </c>
      <c r="D71" s="3">
        <v>4</v>
      </c>
      <c r="E71" s="4">
        <v>115.3616</v>
      </c>
      <c r="F71" s="5" t="s">
        <v>107</v>
      </c>
      <c r="G71" s="5" t="s">
        <v>108</v>
      </c>
      <c r="H71"/>
      <c r="I71"/>
    </row>
    <row r="72" spans="1:9" x14ac:dyDescent="0.25">
      <c r="A72">
        <v>274</v>
      </c>
      <c r="B72" s="3">
        <v>18</v>
      </c>
      <c r="C72" s="3">
        <v>29</v>
      </c>
      <c r="D72" s="3">
        <v>4</v>
      </c>
      <c r="E72" s="4">
        <v>5235.75</v>
      </c>
      <c r="F72" s="5" t="s">
        <v>107</v>
      </c>
      <c r="G72" s="5" t="s">
        <v>108</v>
      </c>
      <c r="H72"/>
      <c r="I72"/>
    </row>
    <row r="73" spans="1:9" x14ac:dyDescent="0.25">
      <c r="A73">
        <v>275</v>
      </c>
      <c r="B73" s="3">
        <v>18</v>
      </c>
      <c r="C73" s="3">
        <v>28</v>
      </c>
      <c r="D73" s="3">
        <v>4</v>
      </c>
      <c r="E73" s="4">
        <v>873.81600000000003</v>
      </c>
      <c r="F73" s="5" t="s">
        <v>107</v>
      </c>
      <c r="G73" s="5" t="s">
        <v>108</v>
      </c>
      <c r="H73"/>
      <c r="I73"/>
    </row>
    <row r="74" spans="1:9" x14ac:dyDescent="0.25">
      <c r="A74">
        <v>276</v>
      </c>
      <c r="B74" s="3">
        <v>14</v>
      </c>
      <c r="C74" s="3">
        <v>27</v>
      </c>
      <c r="D74" s="3">
        <v>4</v>
      </c>
      <c r="E74" s="4">
        <v>3435.6</v>
      </c>
      <c r="F74" s="5" t="s">
        <v>107</v>
      </c>
      <c r="G74" s="5" t="s">
        <v>108</v>
      </c>
      <c r="H74"/>
      <c r="I74"/>
    </row>
    <row r="75" spans="1:9" x14ac:dyDescent="0.25">
      <c r="A75">
        <v>277</v>
      </c>
      <c r="B75" s="3">
        <v>4</v>
      </c>
      <c r="C75" s="3">
        <v>26</v>
      </c>
      <c r="D75" s="3">
        <v>4</v>
      </c>
      <c r="E75" s="4">
        <v>2255.0111999999999</v>
      </c>
      <c r="F75" s="5" t="s">
        <v>107</v>
      </c>
      <c r="G75" s="5" t="s">
        <v>108</v>
      </c>
      <c r="H75"/>
      <c r="I75"/>
    </row>
    <row r="76" spans="1:9" x14ac:dyDescent="0.25">
      <c r="A76">
        <v>278</v>
      </c>
      <c r="B76" s="3">
        <v>4</v>
      </c>
      <c r="C76" s="3">
        <v>25</v>
      </c>
      <c r="D76" s="3">
        <v>4</v>
      </c>
      <c r="E76" s="4">
        <v>8285.6784000000007</v>
      </c>
      <c r="F76" s="5" t="s">
        <v>107</v>
      </c>
      <c r="G76" s="5" t="s">
        <v>108</v>
      </c>
      <c r="H76"/>
      <c r="I76"/>
    </row>
    <row r="77" spans="1:9" x14ac:dyDescent="0.25">
      <c r="A77">
        <v>279</v>
      </c>
      <c r="B77" s="3">
        <v>4</v>
      </c>
      <c r="C77" s="3">
        <v>24</v>
      </c>
      <c r="D77" s="3">
        <v>4</v>
      </c>
      <c r="E77" s="4">
        <v>5668.5720000000001</v>
      </c>
      <c r="F77" s="5" t="s">
        <v>107</v>
      </c>
      <c r="G77" s="5" t="s">
        <v>108</v>
      </c>
      <c r="H77"/>
      <c r="I77"/>
    </row>
    <row r="78" spans="1:9" x14ac:dyDescent="0.25">
      <c r="A78">
        <v>280</v>
      </c>
      <c r="B78" s="3">
        <v>6</v>
      </c>
      <c r="C78" s="3">
        <v>23</v>
      </c>
      <c r="D78" s="3">
        <v>4</v>
      </c>
      <c r="E78" s="4">
        <v>1785.2167999999999</v>
      </c>
      <c r="F78" s="5" t="s">
        <v>107</v>
      </c>
      <c r="G78" s="5" t="s">
        <v>108</v>
      </c>
      <c r="H78"/>
      <c r="I78"/>
    </row>
    <row r="79" spans="1:9" x14ac:dyDescent="0.25">
      <c r="A79">
        <v>281</v>
      </c>
      <c r="B79" s="3">
        <v>7</v>
      </c>
      <c r="C79" s="3">
        <v>22</v>
      </c>
      <c r="D79" s="3">
        <v>4</v>
      </c>
      <c r="E79" s="4">
        <v>782.35040000000004</v>
      </c>
      <c r="F79" s="5" t="s">
        <v>107</v>
      </c>
      <c r="G79" s="5" t="s">
        <v>108</v>
      </c>
      <c r="H79"/>
      <c r="I79"/>
    </row>
    <row r="80" spans="1:9" x14ac:dyDescent="0.25">
      <c r="A80">
        <v>282</v>
      </c>
      <c r="B80" s="3">
        <v>7</v>
      </c>
      <c r="C80" s="3">
        <v>21</v>
      </c>
      <c r="D80" s="3">
        <v>4</v>
      </c>
      <c r="E80" s="4">
        <v>119.96</v>
      </c>
      <c r="F80" s="5" t="s">
        <v>107</v>
      </c>
      <c r="G80" s="5" t="s">
        <v>108</v>
      </c>
      <c r="H80"/>
      <c r="I80"/>
    </row>
    <row r="81" spans="1:9" x14ac:dyDescent="0.25">
      <c r="A81">
        <v>283</v>
      </c>
      <c r="B81" s="3">
        <v>7</v>
      </c>
      <c r="C81" s="3">
        <v>20</v>
      </c>
      <c r="D81" s="3">
        <v>4</v>
      </c>
      <c r="E81" s="4">
        <v>129.57599999999999</v>
      </c>
      <c r="F81" s="5" t="s">
        <v>107</v>
      </c>
      <c r="G81" s="5" t="s">
        <v>108</v>
      </c>
      <c r="H81"/>
      <c r="I81"/>
    </row>
    <row r="82" spans="1:9" x14ac:dyDescent="0.25">
      <c r="A82">
        <v>284</v>
      </c>
      <c r="B82" s="3">
        <v>7</v>
      </c>
      <c r="C82" s="3">
        <v>19</v>
      </c>
      <c r="D82" s="3">
        <v>4</v>
      </c>
      <c r="E82" s="4">
        <v>279.95999999999998</v>
      </c>
      <c r="F82" s="5" t="s">
        <v>107</v>
      </c>
      <c r="G82" s="5" t="s">
        <v>108</v>
      </c>
      <c r="H82"/>
      <c r="I82"/>
    </row>
    <row r="83" spans="1:9" x14ac:dyDescent="0.25">
      <c r="A83">
        <v>285</v>
      </c>
      <c r="B83" s="3">
        <v>8</v>
      </c>
      <c r="C83" s="3">
        <v>18</v>
      </c>
      <c r="D83" s="3">
        <v>4</v>
      </c>
      <c r="E83" s="4">
        <v>1781.64</v>
      </c>
      <c r="F83" s="5" t="s">
        <v>107</v>
      </c>
      <c r="G83" s="5" t="s">
        <v>108</v>
      </c>
      <c r="H83"/>
      <c r="I83"/>
    </row>
    <row r="84" spans="1:9" x14ac:dyDescent="0.25">
      <c r="A84">
        <v>286</v>
      </c>
      <c r="B84" s="3">
        <v>3</v>
      </c>
      <c r="C84" s="3">
        <v>17</v>
      </c>
      <c r="D84" s="3">
        <v>4</v>
      </c>
      <c r="E84" s="4">
        <v>215.96</v>
      </c>
      <c r="F84" s="5" t="s">
        <v>107</v>
      </c>
      <c r="G84" s="5" t="s">
        <v>108</v>
      </c>
      <c r="H84"/>
      <c r="I84"/>
    </row>
    <row r="85" spans="1:9" x14ac:dyDescent="0.25">
      <c r="A85">
        <v>287</v>
      </c>
      <c r="B85" s="3">
        <v>3</v>
      </c>
      <c r="C85" s="3">
        <v>16</v>
      </c>
      <c r="D85" s="3">
        <v>4</v>
      </c>
      <c r="E85" s="4">
        <v>2505.5767999999998</v>
      </c>
      <c r="F85" s="5" t="s">
        <v>107</v>
      </c>
      <c r="G85" s="5" t="s">
        <v>108</v>
      </c>
      <c r="H85"/>
      <c r="I85"/>
    </row>
    <row r="86" spans="1:9" x14ac:dyDescent="0.25">
      <c r="A86">
        <v>288</v>
      </c>
      <c r="B86" s="3">
        <v>3</v>
      </c>
      <c r="C86" s="3">
        <v>15</v>
      </c>
      <c r="D86" s="3">
        <v>4</v>
      </c>
      <c r="E86" s="4">
        <v>194.97399999999999</v>
      </c>
      <c r="F86" s="5" t="s">
        <v>107</v>
      </c>
      <c r="G86" s="5" t="s">
        <v>108</v>
      </c>
      <c r="H86"/>
      <c r="I86"/>
    </row>
    <row r="87" spans="1:9" x14ac:dyDescent="0.25">
      <c r="A87">
        <v>289</v>
      </c>
      <c r="B87" s="3">
        <v>9</v>
      </c>
      <c r="C87" s="3">
        <v>14</v>
      </c>
      <c r="D87" s="3">
        <v>4</v>
      </c>
      <c r="E87" s="4">
        <v>245.49600000000001</v>
      </c>
      <c r="F87" s="5" t="s">
        <v>107</v>
      </c>
      <c r="G87" s="5" t="s">
        <v>108</v>
      </c>
      <c r="H87"/>
      <c r="I87"/>
    </row>
    <row r="88" spans="1:9" x14ac:dyDescent="0.25">
      <c r="A88">
        <v>290</v>
      </c>
      <c r="B88" s="3">
        <v>4</v>
      </c>
      <c r="C88" s="3">
        <v>13</v>
      </c>
      <c r="D88" s="3">
        <v>4</v>
      </c>
      <c r="E88" s="4">
        <v>2890.3796000000002</v>
      </c>
      <c r="F88" s="5" t="s">
        <v>107</v>
      </c>
      <c r="G88" s="5" t="s">
        <v>108</v>
      </c>
      <c r="H88"/>
      <c r="I88"/>
    </row>
    <row r="89" spans="1:9" x14ac:dyDescent="0.25">
      <c r="A89">
        <v>291</v>
      </c>
      <c r="B89" s="3">
        <v>1</v>
      </c>
      <c r="C89" s="3">
        <v>12</v>
      </c>
      <c r="D89" s="3">
        <v>4</v>
      </c>
      <c r="E89" s="4">
        <v>1879.1759999999999</v>
      </c>
      <c r="F89" s="5" t="s">
        <v>107</v>
      </c>
      <c r="G89" s="5" t="s">
        <v>108</v>
      </c>
      <c r="H89"/>
      <c r="I89"/>
    </row>
    <row r="90" spans="1:9" x14ac:dyDescent="0.25">
      <c r="A90">
        <v>292</v>
      </c>
      <c r="B90" s="3">
        <v>1</v>
      </c>
      <c r="C90" s="3">
        <v>11</v>
      </c>
      <c r="D90" s="3">
        <v>4</v>
      </c>
      <c r="E90" s="4">
        <v>5324.3768</v>
      </c>
      <c r="F90" s="5" t="s">
        <v>107</v>
      </c>
      <c r="G90" s="5" t="s">
        <v>108</v>
      </c>
      <c r="H90"/>
      <c r="I90"/>
    </row>
    <row r="91" spans="1:9" x14ac:dyDescent="0.25">
      <c r="A91">
        <v>293</v>
      </c>
      <c r="B91" s="3">
        <v>1</v>
      </c>
      <c r="C91" s="3">
        <v>10</v>
      </c>
      <c r="D91" s="3">
        <v>4</v>
      </c>
      <c r="E91" s="4">
        <v>143.976</v>
      </c>
      <c r="F91" s="5" t="s">
        <v>107</v>
      </c>
      <c r="G91" s="5" t="s">
        <v>108</v>
      </c>
      <c r="H91"/>
      <c r="I91"/>
    </row>
    <row r="92" spans="1:9" x14ac:dyDescent="0.25">
      <c r="A92">
        <v>294</v>
      </c>
      <c r="B92" s="3">
        <v>1</v>
      </c>
      <c r="C92" s="3">
        <v>9</v>
      </c>
      <c r="D92" s="3">
        <v>4</v>
      </c>
      <c r="E92" s="4">
        <v>4082.3760000000002</v>
      </c>
      <c r="F92" s="5" t="s">
        <v>107</v>
      </c>
      <c r="G92" s="5" t="s">
        <v>108</v>
      </c>
      <c r="H92"/>
      <c r="I92"/>
    </row>
    <row r="93" spans="1:9" x14ac:dyDescent="0.25">
      <c r="A93">
        <v>295</v>
      </c>
      <c r="B93" s="3">
        <v>18</v>
      </c>
      <c r="C93" s="3">
        <v>8</v>
      </c>
      <c r="D93" s="3">
        <v>4</v>
      </c>
      <c r="E93" s="4">
        <v>3399.99</v>
      </c>
      <c r="F93" s="5" t="s">
        <v>107</v>
      </c>
      <c r="G93" s="5" t="s">
        <v>108</v>
      </c>
      <c r="H93"/>
      <c r="I93"/>
    </row>
    <row r="94" spans="1:9" x14ac:dyDescent="0.25">
      <c r="A94">
        <v>296</v>
      </c>
      <c r="B94" s="3">
        <v>18</v>
      </c>
      <c r="C94" s="3">
        <v>7</v>
      </c>
      <c r="D94" s="3">
        <v>4</v>
      </c>
      <c r="E94" s="4">
        <v>210.58799999999999</v>
      </c>
      <c r="F94" s="5" t="s">
        <v>107</v>
      </c>
      <c r="G94" s="5" t="s">
        <v>108</v>
      </c>
      <c r="H94"/>
      <c r="I94"/>
    </row>
    <row r="95" spans="1:9" x14ac:dyDescent="0.25">
      <c r="A95">
        <v>297</v>
      </c>
      <c r="B95" s="3">
        <v>18</v>
      </c>
      <c r="C95" s="3">
        <v>6</v>
      </c>
      <c r="D95" s="3">
        <v>4</v>
      </c>
      <c r="E95" s="4">
        <v>735.75279999999998</v>
      </c>
      <c r="F95" s="5" t="s">
        <v>107</v>
      </c>
      <c r="G95" s="5" t="s">
        <v>108</v>
      </c>
      <c r="H95"/>
      <c r="I95"/>
    </row>
    <row r="96" spans="1:9" x14ac:dyDescent="0.25">
      <c r="A96">
        <v>298</v>
      </c>
      <c r="B96" s="3">
        <v>19</v>
      </c>
      <c r="C96" s="3">
        <v>5</v>
      </c>
      <c r="D96" s="3">
        <v>4</v>
      </c>
      <c r="E96" s="4">
        <v>1879.1759999999999</v>
      </c>
      <c r="F96" s="5" t="s">
        <v>107</v>
      </c>
      <c r="G96" s="5" t="s">
        <v>108</v>
      </c>
      <c r="H96"/>
      <c r="I96"/>
    </row>
    <row r="97" spans="1:9" x14ac:dyDescent="0.25">
      <c r="A97">
        <v>299</v>
      </c>
      <c r="B97" s="3">
        <v>25</v>
      </c>
      <c r="C97" s="3">
        <v>4</v>
      </c>
      <c r="D97" s="3">
        <v>4</v>
      </c>
      <c r="E97" s="4">
        <v>109.97799999999999</v>
      </c>
      <c r="F97" s="5" t="s">
        <v>107</v>
      </c>
      <c r="G97" s="5" t="s">
        <v>108</v>
      </c>
      <c r="H97"/>
      <c r="I97"/>
    </row>
    <row r="98" spans="1:9" x14ac:dyDescent="0.25">
      <c r="A98">
        <v>300</v>
      </c>
      <c r="B98" s="3">
        <v>28</v>
      </c>
      <c r="C98" s="3">
        <v>3</v>
      </c>
      <c r="D98" s="3">
        <v>4</v>
      </c>
      <c r="E98" s="4">
        <v>873.81600000000003</v>
      </c>
      <c r="F98" s="5" t="s">
        <v>107</v>
      </c>
      <c r="G98" s="5" t="s">
        <v>108</v>
      </c>
      <c r="H98"/>
      <c r="I98"/>
    </row>
    <row r="99" spans="1:9" x14ac:dyDescent="0.25">
      <c r="A99">
        <v>301</v>
      </c>
      <c r="B99" s="3">
        <v>24</v>
      </c>
      <c r="C99" s="3">
        <v>2</v>
      </c>
      <c r="D99" s="3">
        <v>4</v>
      </c>
      <c r="E99" s="4">
        <v>1252.7768000000001</v>
      </c>
      <c r="F99" s="5" t="s">
        <v>107</v>
      </c>
      <c r="G99" s="5" t="s">
        <v>108</v>
      </c>
      <c r="H99"/>
      <c r="I99"/>
    </row>
    <row r="100" spans="1:9" x14ac:dyDescent="0.25">
      <c r="A100">
        <v>302</v>
      </c>
      <c r="B100" s="3">
        <v>25</v>
      </c>
      <c r="C100" s="3">
        <v>6</v>
      </c>
      <c r="D100" s="3">
        <v>3</v>
      </c>
      <c r="E100" s="4">
        <v>551.81460000000004</v>
      </c>
      <c r="F100" s="5" t="s">
        <v>109</v>
      </c>
      <c r="G100" s="5" t="s">
        <v>110</v>
      </c>
      <c r="H100"/>
      <c r="I100"/>
    </row>
    <row r="101" spans="1:9" x14ac:dyDescent="0.25">
      <c r="A101"/>
      <c r="C101" s="3"/>
      <c r="E101" s="4"/>
      <c r="F101" s="5"/>
      <c r="G101" s="5"/>
      <c r="H101"/>
      <c r="I101"/>
    </row>
    <row r="102" spans="1:9" x14ac:dyDescent="0.25">
      <c r="A102"/>
      <c r="C102" s="3"/>
      <c r="E102" s="4"/>
      <c r="F102" s="5"/>
      <c r="G102" s="5"/>
      <c r="H102"/>
      <c r="I102"/>
    </row>
    <row r="103" spans="1:9" x14ac:dyDescent="0.25">
      <c r="A103"/>
      <c r="C103" s="3"/>
      <c r="E103" s="4"/>
      <c r="F103" s="5"/>
      <c r="G103" s="5"/>
      <c r="H103"/>
      <c r="I103"/>
    </row>
    <row r="104" spans="1:9" x14ac:dyDescent="0.25">
      <c r="A104"/>
      <c r="C104" s="3"/>
      <c r="E104" s="4"/>
      <c r="F104" s="5"/>
      <c r="G104" s="5"/>
      <c r="H104"/>
      <c r="I104"/>
    </row>
    <row r="105" spans="1:9" x14ac:dyDescent="0.25">
      <c r="A105"/>
      <c r="C105" s="3"/>
      <c r="E105" s="4"/>
      <c r="F105" s="5"/>
      <c r="G105" s="5"/>
      <c r="H105"/>
      <c r="I105"/>
    </row>
    <row r="106" spans="1:9" x14ac:dyDescent="0.25">
      <c r="A106"/>
      <c r="C106" s="3"/>
      <c r="E106" s="4"/>
      <c r="F106" s="5"/>
      <c r="G106" s="5"/>
      <c r="H106"/>
      <c r="I106"/>
    </row>
    <row r="107" spans="1:9" x14ac:dyDescent="0.25">
      <c r="A107"/>
      <c r="C107" s="3"/>
      <c r="E107" s="4"/>
      <c r="F107" s="5"/>
      <c r="G107" s="5"/>
      <c r="H107"/>
      <c r="I107"/>
    </row>
    <row r="108" spans="1:9" x14ac:dyDescent="0.25">
      <c r="A108"/>
      <c r="C108" s="3"/>
      <c r="E108" s="4"/>
      <c r="F108" s="5"/>
      <c r="G108" s="5"/>
      <c r="H108"/>
      <c r="I108"/>
    </row>
    <row r="109" spans="1:9" x14ac:dyDescent="0.25">
      <c r="A109"/>
      <c r="C109" s="3"/>
      <c r="E109" s="4"/>
      <c r="F109" s="5"/>
      <c r="G109" s="5"/>
      <c r="H109"/>
      <c r="I109"/>
    </row>
    <row r="110" spans="1:9" x14ac:dyDescent="0.25">
      <c r="A110"/>
      <c r="C110" s="3"/>
      <c r="E110" s="4"/>
      <c r="F110" s="5"/>
      <c r="G110" s="5"/>
      <c r="H110"/>
      <c r="I110"/>
    </row>
    <row r="111" spans="1:9" x14ac:dyDescent="0.25">
      <c r="A111"/>
      <c r="C111" s="3"/>
      <c r="E111" s="4"/>
      <c r="F111" s="5"/>
      <c r="G111" s="5"/>
      <c r="H111"/>
      <c r="I111"/>
    </row>
    <row r="112" spans="1:9" x14ac:dyDescent="0.25">
      <c r="A112"/>
      <c r="C112" s="3"/>
      <c r="E112" s="4"/>
      <c r="F112" s="5"/>
      <c r="G112" s="5"/>
      <c r="H112"/>
      <c r="I112"/>
    </row>
    <row r="113" spans="1:9" x14ac:dyDescent="0.25">
      <c r="A113"/>
      <c r="C113" s="3"/>
      <c r="E113" s="4"/>
      <c r="F113" s="5"/>
      <c r="G113" s="5"/>
      <c r="H113"/>
      <c r="I113"/>
    </row>
    <row r="114" spans="1:9" x14ac:dyDescent="0.25">
      <c r="A114"/>
      <c r="C114" s="3"/>
      <c r="E114" s="4"/>
      <c r="F114" s="5"/>
      <c r="G114" s="5"/>
      <c r="H114"/>
      <c r="I114"/>
    </row>
    <row r="115" spans="1:9" x14ac:dyDescent="0.25">
      <c r="A115"/>
      <c r="C115" s="3"/>
      <c r="E115" s="4"/>
      <c r="F115" s="5"/>
      <c r="G115" s="5"/>
      <c r="H115"/>
      <c r="I115"/>
    </row>
    <row r="116" spans="1:9" x14ac:dyDescent="0.25">
      <c r="A116"/>
      <c r="C116" s="3"/>
      <c r="E116" s="4"/>
      <c r="F116" s="5"/>
      <c r="G116" s="5"/>
      <c r="H116"/>
      <c r="I116"/>
    </row>
    <row r="117" spans="1:9" x14ac:dyDescent="0.25">
      <c r="A117"/>
      <c r="C117" s="3"/>
      <c r="E117" s="4"/>
      <c r="F117" s="5"/>
      <c r="G117" s="5"/>
      <c r="H117"/>
      <c r="I117"/>
    </row>
    <row r="118" spans="1:9" x14ac:dyDescent="0.25">
      <c r="A118"/>
      <c r="C118" s="3"/>
      <c r="E118" s="4"/>
      <c r="F118" s="5"/>
      <c r="G118" s="5"/>
      <c r="H118"/>
      <c r="I118"/>
    </row>
    <row r="119" spans="1:9" x14ac:dyDescent="0.25">
      <c r="A119"/>
      <c r="C119" s="3"/>
      <c r="E119" s="4"/>
      <c r="F119" s="5"/>
      <c r="G119" s="5"/>
      <c r="H119"/>
      <c r="I119"/>
    </row>
    <row r="120" spans="1:9" x14ac:dyDescent="0.25">
      <c r="A120"/>
      <c r="C120" s="3"/>
      <c r="E120" s="4"/>
      <c r="F120" s="5"/>
      <c r="G120" s="5"/>
      <c r="H120"/>
      <c r="I120"/>
    </row>
    <row r="121" spans="1:9" x14ac:dyDescent="0.25">
      <c r="A121"/>
      <c r="C121" s="3"/>
      <c r="E121" s="4"/>
      <c r="F121" s="5"/>
      <c r="G121" s="5"/>
      <c r="H121"/>
      <c r="I121"/>
    </row>
    <row r="122" spans="1:9" x14ac:dyDescent="0.25">
      <c r="A122"/>
      <c r="C122" s="3"/>
      <c r="E122" s="4"/>
      <c r="F122" s="5"/>
      <c r="G122" s="5"/>
      <c r="H122"/>
      <c r="I122"/>
    </row>
    <row r="123" spans="1:9" x14ac:dyDescent="0.25">
      <c r="A123"/>
      <c r="C123" s="3"/>
      <c r="E123" s="4"/>
      <c r="F123" s="5"/>
      <c r="G123" s="5"/>
      <c r="H123"/>
      <c r="I123"/>
    </row>
    <row r="124" spans="1:9" x14ac:dyDescent="0.25">
      <c r="A124"/>
      <c r="C124" s="3"/>
      <c r="E124" s="4"/>
      <c r="F124" s="5"/>
      <c r="G124" s="5"/>
      <c r="H124"/>
      <c r="I124"/>
    </row>
    <row r="125" spans="1:9" x14ac:dyDescent="0.25">
      <c r="A125"/>
      <c r="C125" s="3"/>
      <c r="E125" s="4"/>
      <c r="F125" s="5"/>
      <c r="G125" s="5"/>
      <c r="H125"/>
      <c r="I125"/>
    </row>
    <row r="126" spans="1:9" x14ac:dyDescent="0.25">
      <c r="A126"/>
      <c r="C126" s="3"/>
      <c r="E126" s="4"/>
      <c r="F126" s="5"/>
      <c r="G126" s="5"/>
      <c r="H126"/>
      <c r="I126"/>
    </row>
    <row r="127" spans="1:9" x14ac:dyDescent="0.25">
      <c r="A127"/>
      <c r="C127" s="3"/>
      <c r="E127" s="4"/>
      <c r="F127" s="5"/>
      <c r="G127" s="5"/>
      <c r="H127"/>
      <c r="I127"/>
    </row>
    <row r="128" spans="1:9" x14ac:dyDescent="0.25">
      <c r="A128"/>
      <c r="C128" s="3"/>
      <c r="E128" s="4"/>
      <c r="F128" s="5"/>
      <c r="G128" s="5"/>
      <c r="H128"/>
      <c r="I128"/>
    </row>
    <row r="129" spans="1:9" x14ac:dyDescent="0.25">
      <c r="A129"/>
      <c r="C129" s="3"/>
      <c r="E129" s="4"/>
      <c r="F129" s="5"/>
      <c r="G129" s="5"/>
      <c r="H129"/>
      <c r="I129"/>
    </row>
    <row r="130" spans="1:9" x14ac:dyDescent="0.25">
      <c r="A130"/>
      <c r="C130" s="3"/>
      <c r="E130" s="4"/>
      <c r="F130" s="5"/>
      <c r="G130" s="5"/>
      <c r="H130"/>
      <c r="I130"/>
    </row>
    <row r="131" spans="1:9" x14ac:dyDescent="0.25">
      <c r="A131"/>
      <c r="C131" s="3"/>
      <c r="E131" s="4"/>
      <c r="F131" s="5"/>
      <c r="G131" s="5"/>
      <c r="H131"/>
      <c r="I131"/>
    </row>
    <row r="132" spans="1:9" x14ac:dyDescent="0.25">
      <c r="A132"/>
      <c r="C132" s="3"/>
      <c r="E132" s="4"/>
      <c r="F132" s="5"/>
      <c r="G132" s="5"/>
      <c r="H132"/>
      <c r="I132"/>
    </row>
    <row r="133" spans="1:9" x14ac:dyDescent="0.25">
      <c r="A133"/>
      <c r="C133" s="3"/>
      <c r="E133" s="4"/>
      <c r="F133" s="5"/>
      <c r="G133" s="5"/>
      <c r="H133"/>
      <c r="I133"/>
    </row>
    <row r="134" spans="1:9" x14ac:dyDescent="0.25">
      <c r="A134"/>
      <c r="C134" s="3"/>
      <c r="E134" s="4"/>
      <c r="F134" s="5"/>
      <c r="G134" s="5"/>
      <c r="H134"/>
      <c r="I134"/>
    </row>
    <row r="135" spans="1:9" x14ac:dyDescent="0.25">
      <c r="A135"/>
      <c r="C135" s="3"/>
      <c r="E135" s="4"/>
      <c r="F135" s="5"/>
      <c r="G135" s="5"/>
      <c r="H135"/>
      <c r="I135"/>
    </row>
    <row r="136" spans="1:9" x14ac:dyDescent="0.25">
      <c r="A136"/>
      <c r="C136" s="3"/>
      <c r="E136" s="4"/>
      <c r="F136" s="5"/>
      <c r="G136" s="5"/>
      <c r="H136"/>
      <c r="I136"/>
    </row>
    <row r="137" spans="1:9" x14ac:dyDescent="0.25">
      <c r="A137"/>
      <c r="C137" s="3"/>
      <c r="E137" s="4"/>
      <c r="F137" s="5"/>
      <c r="G137" s="5"/>
      <c r="H137"/>
      <c r="I137"/>
    </row>
    <row r="138" spans="1:9" x14ac:dyDescent="0.25">
      <c r="A138"/>
      <c r="C138" s="3"/>
      <c r="E138" s="4"/>
      <c r="F138" s="5"/>
      <c r="G138" s="5"/>
      <c r="H138"/>
      <c r="I138"/>
    </row>
    <row r="139" spans="1:9" x14ac:dyDescent="0.25">
      <c r="A139"/>
      <c r="C139" s="3"/>
      <c r="E139" s="4"/>
      <c r="F139" s="5"/>
      <c r="G139" s="5"/>
      <c r="H139"/>
      <c r="I139"/>
    </row>
    <row r="140" spans="1:9" x14ac:dyDescent="0.25">
      <c r="A140"/>
      <c r="C140" s="3"/>
      <c r="E140" s="4"/>
      <c r="F140" s="5"/>
      <c r="G140" s="5"/>
      <c r="H140"/>
      <c r="I140"/>
    </row>
    <row r="141" spans="1:9" x14ac:dyDescent="0.25">
      <c r="A141"/>
      <c r="C141" s="3"/>
      <c r="E141" s="4"/>
      <c r="F141" s="5"/>
      <c r="G141" s="5"/>
      <c r="H141"/>
      <c r="I141"/>
    </row>
    <row r="142" spans="1:9" x14ac:dyDescent="0.25">
      <c r="A142"/>
      <c r="C142" s="3"/>
      <c r="E142" s="4"/>
      <c r="F142" s="5"/>
      <c r="G142" s="5"/>
      <c r="H142"/>
      <c r="I142"/>
    </row>
    <row r="143" spans="1:9" x14ac:dyDescent="0.25">
      <c r="A143"/>
      <c r="C143" s="3"/>
      <c r="E143" s="4"/>
      <c r="F143" s="5"/>
      <c r="G143" s="5"/>
      <c r="H143"/>
      <c r="I143"/>
    </row>
    <row r="144" spans="1:9" x14ac:dyDescent="0.25">
      <c r="A144"/>
      <c r="C144" s="3"/>
      <c r="E144" s="4"/>
      <c r="F144" s="5"/>
      <c r="G144" s="5"/>
      <c r="H144"/>
      <c r="I144"/>
    </row>
    <row r="145" spans="1:9" x14ac:dyDescent="0.25">
      <c r="A145"/>
      <c r="C145" s="3"/>
      <c r="E145" s="4"/>
      <c r="F145" s="5"/>
      <c r="G145" s="5"/>
      <c r="H145"/>
      <c r="I145"/>
    </row>
    <row r="146" spans="1:9" x14ac:dyDescent="0.25">
      <c r="A146"/>
      <c r="C146" s="3"/>
      <c r="E146" s="4"/>
      <c r="F146" s="5"/>
      <c r="G146" s="5"/>
      <c r="H146"/>
      <c r="I146"/>
    </row>
    <row r="147" spans="1:9" x14ac:dyDescent="0.25">
      <c r="A147"/>
      <c r="C147" s="3"/>
      <c r="E147" s="4"/>
      <c r="F147" s="5"/>
      <c r="G147" s="5"/>
      <c r="H147"/>
      <c r="I147"/>
    </row>
    <row r="148" spans="1:9" x14ac:dyDescent="0.25">
      <c r="A148"/>
      <c r="C148" s="3"/>
      <c r="E148" s="4"/>
      <c r="F148" s="5"/>
      <c r="G148" s="5"/>
      <c r="H148"/>
      <c r="I148"/>
    </row>
    <row r="149" spans="1:9" x14ac:dyDescent="0.25">
      <c r="A149"/>
      <c r="C149" s="3"/>
      <c r="E149" s="4"/>
      <c r="F149" s="5"/>
      <c r="G149" s="5"/>
      <c r="H149"/>
      <c r="I149"/>
    </row>
    <row r="150" spans="1:9" x14ac:dyDescent="0.25">
      <c r="A150"/>
      <c r="C150" s="3"/>
      <c r="E150" s="4"/>
      <c r="F150" s="5"/>
      <c r="G150" s="5"/>
      <c r="H150"/>
      <c r="I150"/>
    </row>
    <row r="151" spans="1:9" x14ac:dyDescent="0.25">
      <c r="A151"/>
      <c r="C151" s="3"/>
      <c r="E151" s="4"/>
      <c r="F151" s="5"/>
      <c r="G151" s="5"/>
      <c r="H151"/>
      <c r="I151"/>
    </row>
    <row r="152" spans="1:9" x14ac:dyDescent="0.25">
      <c r="A152"/>
      <c r="C152" s="3"/>
      <c r="E152" s="4"/>
      <c r="F152" s="5"/>
      <c r="G152" s="5"/>
      <c r="H152"/>
      <c r="I152"/>
    </row>
    <row r="153" spans="1:9" x14ac:dyDescent="0.25">
      <c r="A153"/>
      <c r="C153" s="3"/>
      <c r="E153" s="4"/>
      <c r="F153" s="5"/>
      <c r="G153" s="5"/>
      <c r="H153"/>
      <c r="I153"/>
    </row>
    <row r="154" spans="1:9" x14ac:dyDescent="0.25">
      <c r="A154"/>
      <c r="C154" s="3"/>
      <c r="E154" s="4"/>
      <c r="F154" s="5"/>
      <c r="G154" s="5"/>
      <c r="H154"/>
      <c r="I154"/>
    </row>
    <row r="155" spans="1:9" x14ac:dyDescent="0.25">
      <c r="A155"/>
      <c r="C155" s="3"/>
      <c r="E155" s="4"/>
      <c r="F155" s="5"/>
      <c r="G155" s="5"/>
      <c r="H155"/>
      <c r="I155"/>
    </row>
    <row r="156" spans="1:9" x14ac:dyDescent="0.25">
      <c r="A156"/>
      <c r="C156" s="3"/>
      <c r="E156" s="4"/>
      <c r="F156" s="5"/>
      <c r="G156" s="5"/>
      <c r="H156"/>
      <c r="I156"/>
    </row>
    <row r="157" spans="1:9" x14ac:dyDescent="0.25">
      <c r="A157"/>
      <c r="C157" s="3"/>
      <c r="E157" s="4"/>
      <c r="F157" s="5"/>
      <c r="G157" s="5"/>
      <c r="H157"/>
      <c r="I157"/>
    </row>
    <row r="158" spans="1:9" x14ac:dyDescent="0.25">
      <c r="A158"/>
      <c r="C158" s="3"/>
      <c r="E158" s="4"/>
      <c r="F158" s="5"/>
      <c r="G158" s="5"/>
      <c r="H158"/>
      <c r="I158"/>
    </row>
    <row r="159" spans="1:9" x14ac:dyDescent="0.25">
      <c r="A159"/>
      <c r="C159" s="3"/>
      <c r="E159" s="4"/>
      <c r="F159" s="5"/>
      <c r="G159" s="5"/>
      <c r="H159"/>
      <c r="I159"/>
    </row>
    <row r="160" spans="1:9" x14ac:dyDescent="0.25">
      <c r="A160"/>
      <c r="C160" s="3"/>
      <c r="E160" s="4"/>
      <c r="F160" s="5"/>
      <c r="G160" s="5"/>
      <c r="H160"/>
      <c r="I160"/>
    </row>
    <row r="161" spans="1:15" x14ac:dyDescent="0.25">
      <c r="A161"/>
      <c r="C161" s="3"/>
      <c r="E161" s="4"/>
      <c r="F161" s="5"/>
      <c r="G161" s="5"/>
      <c r="H161"/>
      <c r="I161"/>
    </row>
    <row r="162" spans="1:15" x14ac:dyDescent="0.25">
      <c r="A162"/>
      <c r="C162" s="3"/>
      <c r="E162" s="4"/>
      <c r="F162" s="5"/>
      <c r="G162" s="5"/>
      <c r="H162"/>
      <c r="I162"/>
    </row>
    <row r="163" spans="1:15" x14ac:dyDescent="0.25">
      <c r="A163"/>
      <c r="C163" s="3"/>
      <c r="E163" s="4"/>
      <c r="F163" s="5"/>
      <c r="G163" s="5"/>
      <c r="H163"/>
      <c r="I163"/>
    </row>
    <row r="164" spans="1:15" x14ac:dyDescent="0.25">
      <c r="A164"/>
      <c r="C164" s="3"/>
      <c r="E164" s="4"/>
      <c r="F164" s="5"/>
      <c r="G164" s="5"/>
      <c r="H164"/>
      <c r="I164"/>
    </row>
    <row r="165" spans="1:15" x14ac:dyDescent="0.25">
      <c r="A165"/>
      <c r="C165" s="3"/>
      <c r="E165" s="4"/>
      <c r="F165" s="5"/>
      <c r="G165" s="5"/>
      <c r="H165"/>
      <c r="I165"/>
    </row>
    <row r="166" spans="1:15" x14ac:dyDescent="0.25">
      <c r="A166"/>
      <c r="C166" s="3"/>
      <c r="E166" s="4"/>
      <c r="F166" s="5"/>
      <c r="G166" s="5"/>
      <c r="H166"/>
      <c r="I166"/>
    </row>
    <row r="167" spans="1:15" x14ac:dyDescent="0.25">
      <c r="A167"/>
      <c r="C167" s="3"/>
      <c r="E167" s="4"/>
      <c r="F167" s="5"/>
      <c r="G167" s="5"/>
      <c r="H167"/>
      <c r="I167"/>
    </row>
    <row r="168" spans="1:15" x14ac:dyDescent="0.25">
      <c r="A168"/>
      <c r="C168" s="3"/>
      <c r="E168" s="4"/>
      <c r="F168" s="5"/>
      <c r="G168" s="5"/>
      <c r="H168"/>
      <c r="I168"/>
    </row>
    <row r="169" spans="1:15" x14ac:dyDescent="0.25">
      <c r="A169"/>
      <c r="C169" s="3"/>
      <c r="E169" s="4"/>
      <c r="F169" s="5"/>
      <c r="G169" s="5"/>
      <c r="H169"/>
      <c r="I169"/>
    </row>
    <row r="170" spans="1:15" x14ac:dyDescent="0.25">
      <c r="A170"/>
      <c r="C170" s="3"/>
      <c r="E170" s="4"/>
      <c r="F170" s="5"/>
      <c r="G170" s="5"/>
      <c r="H170"/>
      <c r="I170"/>
    </row>
    <row r="171" spans="1:15" x14ac:dyDescent="0.25">
      <c r="A171"/>
      <c r="C171" s="3"/>
      <c r="E171" s="4"/>
      <c r="F171" s="5"/>
      <c r="G171" s="5"/>
      <c r="H171"/>
      <c r="I171"/>
      <c r="O171" t="e">
        <f>_xlfn.XLOOKUP(210, B2:B251, A2:A251)</f>
        <v>#N/A</v>
      </c>
    </row>
    <row r="172" spans="1:15" x14ac:dyDescent="0.25">
      <c r="A172"/>
      <c r="C172" s="3"/>
      <c r="E172" s="4"/>
      <c r="F172" s="5"/>
      <c r="G172" s="5"/>
      <c r="H172"/>
      <c r="I172"/>
    </row>
    <row r="173" spans="1:15" x14ac:dyDescent="0.25">
      <c r="A173"/>
      <c r="C173" s="3"/>
      <c r="E173" s="4"/>
      <c r="F173" s="5"/>
      <c r="G173" s="5"/>
      <c r="H173"/>
      <c r="I173"/>
    </row>
    <row r="174" spans="1:15" x14ac:dyDescent="0.25">
      <c r="A174"/>
      <c r="C174" s="3"/>
      <c r="E174" s="4"/>
      <c r="F174" s="5"/>
      <c r="G174" s="5"/>
      <c r="H174"/>
      <c r="I174"/>
    </row>
    <row r="175" spans="1:15" x14ac:dyDescent="0.25">
      <c r="A175"/>
      <c r="C175" s="3"/>
      <c r="E175" s="4"/>
      <c r="F175" s="5"/>
      <c r="G175" s="5"/>
      <c r="H175"/>
      <c r="I175"/>
    </row>
    <row r="176" spans="1:15" x14ac:dyDescent="0.25">
      <c r="A176"/>
      <c r="C176" s="3"/>
      <c r="E176" s="4"/>
      <c r="F176" s="5"/>
      <c r="G176" s="5"/>
      <c r="H176"/>
      <c r="I176"/>
    </row>
    <row r="177" spans="1:9" x14ac:dyDescent="0.25">
      <c r="A177"/>
      <c r="C177" s="3"/>
      <c r="E177" s="4"/>
      <c r="F177" s="5"/>
      <c r="G177" s="5"/>
      <c r="H177"/>
      <c r="I177"/>
    </row>
    <row r="178" spans="1:9" x14ac:dyDescent="0.25">
      <c r="A178"/>
      <c r="C178" s="3"/>
      <c r="E178" s="4"/>
      <c r="F178" s="5"/>
      <c r="G178" s="5"/>
      <c r="H178"/>
      <c r="I178"/>
    </row>
    <row r="179" spans="1:9" x14ac:dyDescent="0.25">
      <c r="A179"/>
      <c r="C179" s="3"/>
      <c r="E179" s="4"/>
      <c r="F179" s="5"/>
      <c r="G179" s="5"/>
      <c r="H179"/>
      <c r="I179"/>
    </row>
    <row r="180" spans="1:9" x14ac:dyDescent="0.25">
      <c r="A180"/>
      <c r="C180" s="3"/>
      <c r="E180" s="4"/>
      <c r="F180" s="5"/>
      <c r="G180" s="5"/>
      <c r="H180"/>
      <c r="I180"/>
    </row>
    <row r="181" spans="1:9" x14ac:dyDescent="0.25">
      <c r="A181"/>
      <c r="C181" s="3"/>
      <c r="E181" s="4"/>
      <c r="F181" s="5"/>
      <c r="G181" s="5"/>
      <c r="H181"/>
      <c r="I181"/>
    </row>
    <row r="182" spans="1:9" x14ac:dyDescent="0.25">
      <c r="A182"/>
      <c r="C182" s="3"/>
      <c r="E182" s="4"/>
      <c r="F182" s="5"/>
      <c r="G182" s="5"/>
      <c r="H182"/>
      <c r="I182"/>
    </row>
    <row r="183" spans="1:9" x14ac:dyDescent="0.25">
      <c r="A183"/>
      <c r="C183" s="3"/>
      <c r="E183" s="4"/>
      <c r="F183" s="5"/>
      <c r="G183" s="5"/>
      <c r="H183"/>
      <c r="I183"/>
    </row>
    <row r="184" spans="1:9" x14ac:dyDescent="0.25">
      <c r="A184"/>
      <c r="C184" s="3"/>
      <c r="E184" s="4"/>
      <c r="F184" s="5"/>
      <c r="G184" s="5"/>
      <c r="H184"/>
      <c r="I184"/>
    </row>
    <row r="185" spans="1:9" x14ac:dyDescent="0.25">
      <c r="A185"/>
      <c r="C185" s="3"/>
      <c r="E185" s="4"/>
      <c r="F185" s="5"/>
      <c r="G185" s="5"/>
      <c r="H185"/>
      <c r="I185"/>
    </row>
    <row r="186" spans="1:9" x14ac:dyDescent="0.25">
      <c r="A186"/>
      <c r="C186" s="3"/>
      <c r="E186" s="4"/>
      <c r="F186" s="5"/>
      <c r="G186" s="5"/>
      <c r="H186"/>
      <c r="I186"/>
    </row>
    <row r="187" spans="1:9" x14ac:dyDescent="0.25">
      <c r="A187"/>
      <c r="C187" s="3"/>
      <c r="E187" s="4"/>
      <c r="F187" s="5"/>
      <c r="G187" s="5"/>
      <c r="H187"/>
      <c r="I187"/>
    </row>
    <row r="188" spans="1:9" x14ac:dyDescent="0.25">
      <c r="A188"/>
      <c r="C188" s="3"/>
      <c r="E188" s="4"/>
      <c r="F188" s="5"/>
      <c r="G188" s="5"/>
      <c r="H188"/>
      <c r="I188"/>
    </row>
    <row r="189" spans="1:9" x14ac:dyDescent="0.25">
      <c r="A189"/>
      <c r="C189" s="3"/>
      <c r="E189" s="4"/>
      <c r="F189" s="5"/>
      <c r="G189" s="5"/>
      <c r="H189"/>
      <c r="I189"/>
    </row>
    <row r="190" spans="1:9" x14ac:dyDescent="0.25">
      <c r="A190"/>
      <c r="C190" s="3"/>
      <c r="E190" s="4"/>
      <c r="F190" s="5"/>
      <c r="G190" s="5"/>
      <c r="H190"/>
      <c r="I190"/>
    </row>
    <row r="191" spans="1:9" x14ac:dyDescent="0.25">
      <c r="A191"/>
      <c r="C191" s="3"/>
      <c r="E191" s="4"/>
      <c r="F191" s="5"/>
      <c r="G191" s="5"/>
      <c r="H191"/>
      <c r="I191"/>
    </row>
    <row r="192" spans="1:9" x14ac:dyDescent="0.25">
      <c r="A192"/>
      <c r="C192" s="3"/>
      <c r="E192" s="4"/>
      <c r="F192" s="5"/>
      <c r="G192" s="5"/>
      <c r="H192"/>
      <c r="I192"/>
    </row>
    <row r="193" spans="1:9" x14ac:dyDescent="0.25">
      <c r="A193"/>
      <c r="C193" s="3"/>
      <c r="E193" s="4"/>
      <c r="F193" s="5"/>
      <c r="G193" s="5"/>
      <c r="H193"/>
      <c r="I193"/>
    </row>
    <row r="194" spans="1:9" x14ac:dyDescent="0.25">
      <c r="A194"/>
      <c r="C194" s="3"/>
      <c r="E194" s="4"/>
      <c r="F194" s="5"/>
      <c r="G194" s="5"/>
      <c r="H194"/>
      <c r="I194"/>
    </row>
    <row r="195" spans="1:9" x14ac:dyDescent="0.25">
      <c r="A195"/>
      <c r="C195" s="3"/>
      <c r="E195" s="4"/>
      <c r="F195" s="5"/>
      <c r="G195" s="5"/>
      <c r="H195"/>
      <c r="I195"/>
    </row>
    <row r="196" spans="1:9" x14ac:dyDescent="0.25">
      <c r="A196"/>
      <c r="C196" s="3"/>
      <c r="E196" s="4"/>
      <c r="F196" s="5"/>
      <c r="G196" s="5"/>
      <c r="H196"/>
      <c r="I196"/>
    </row>
    <row r="197" spans="1:9" x14ac:dyDescent="0.25">
      <c r="A197"/>
      <c r="C197" s="3"/>
      <c r="E197" s="4"/>
      <c r="F197" s="5"/>
      <c r="G197" s="5"/>
      <c r="H197"/>
      <c r="I197"/>
    </row>
    <row r="198" spans="1:9" x14ac:dyDescent="0.25">
      <c r="A198"/>
      <c r="C198" s="3"/>
      <c r="E198" s="4"/>
      <c r="F198" s="5"/>
      <c r="G198" s="5"/>
      <c r="H198"/>
      <c r="I198"/>
    </row>
    <row r="199" spans="1:9" x14ac:dyDescent="0.25">
      <c r="A199"/>
      <c r="C199" s="3"/>
      <c r="E199" s="4"/>
      <c r="F199" s="5"/>
      <c r="G199" s="5"/>
      <c r="H199"/>
      <c r="I199"/>
    </row>
    <row r="200" spans="1:9" x14ac:dyDescent="0.25">
      <c r="A200"/>
      <c r="C200" s="3"/>
      <c r="E200" s="4"/>
      <c r="F200" s="5"/>
      <c r="G200" s="5"/>
      <c r="H200"/>
      <c r="I200"/>
    </row>
    <row r="201" spans="1:9" x14ac:dyDescent="0.25">
      <c r="A201"/>
      <c r="C201" s="3"/>
      <c r="E201" s="4"/>
      <c r="F201" s="5"/>
      <c r="G201" s="5"/>
      <c r="H201"/>
      <c r="I201"/>
    </row>
    <row r="202" spans="1:9" x14ac:dyDescent="0.25">
      <c r="A202"/>
      <c r="C202" s="3"/>
      <c r="E202" s="4"/>
      <c r="F202" s="5"/>
      <c r="G202" s="5"/>
      <c r="H202"/>
      <c r="I202"/>
    </row>
    <row r="203" spans="1:9" x14ac:dyDescent="0.25">
      <c r="A203"/>
      <c r="C203" s="3"/>
      <c r="E203" s="4"/>
      <c r="F203" s="5"/>
      <c r="G203" s="5"/>
      <c r="H203"/>
      <c r="I203"/>
    </row>
    <row r="204" spans="1:9" x14ac:dyDescent="0.25">
      <c r="A204"/>
      <c r="C204" s="3"/>
      <c r="E204" s="4"/>
      <c r="F204" s="5"/>
      <c r="G204" s="5"/>
      <c r="H204"/>
      <c r="I204"/>
    </row>
    <row r="205" spans="1:9" x14ac:dyDescent="0.25">
      <c r="A205"/>
      <c r="C205" s="3"/>
      <c r="E205" s="4"/>
      <c r="F205" s="5"/>
      <c r="G205" s="5"/>
      <c r="H205"/>
      <c r="I205"/>
    </row>
    <row r="206" spans="1:9" x14ac:dyDescent="0.25">
      <c r="A206"/>
      <c r="C206" s="3"/>
      <c r="E206" s="4"/>
      <c r="F206" s="5"/>
      <c r="G206" s="5"/>
      <c r="H206"/>
      <c r="I206"/>
    </row>
    <row r="207" spans="1:9" x14ac:dyDescent="0.25">
      <c r="A207"/>
      <c r="C207" s="3"/>
      <c r="E207" s="4"/>
      <c r="F207" s="5"/>
      <c r="G207" s="5"/>
      <c r="H207"/>
      <c r="I207"/>
    </row>
    <row r="208" spans="1:9" x14ac:dyDescent="0.25">
      <c r="A208"/>
      <c r="C208" s="3"/>
      <c r="E208" s="4"/>
      <c r="F208" s="5"/>
      <c r="G208" s="5"/>
      <c r="H208"/>
      <c r="I208"/>
    </row>
    <row r="209" spans="1:9" x14ac:dyDescent="0.25">
      <c r="A209"/>
      <c r="C209" s="3"/>
      <c r="E209" s="4"/>
      <c r="F209" s="5"/>
      <c r="G209" s="5"/>
      <c r="H209"/>
      <c r="I209"/>
    </row>
    <row r="210" spans="1:9" x14ac:dyDescent="0.25">
      <c r="A210"/>
      <c r="C210" s="3"/>
      <c r="E210" s="4"/>
      <c r="F210" s="5"/>
      <c r="G210" s="5"/>
      <c r="H210"/>
      <c r="I210"/>
    </row>
    <row r="211" spans="1:9" x14ac:dyDescent="0.25">
      <c r="A211"/>
      <c r="C211" s="3"/>
      <c r="E211" s="4"/>
      <c r="F211" s="5"/>
      <c r="G211" s="5"/>
      <c r="H211"/>
      <c r="I211"/>
    </row>
    <row r="212" spans="1:9" x14ac:dyDescent="0.25">
      <c r="A212"/>
      <c r="C212" s="3"/>
      <c r="E212" s="4"/>
      <c r="F212" s="5"/>
      <c r="G212" s="5"/>
      <c r="H212"/>
      <c r="I212"/>
    </row>
    <row r="213" spans="1:9" x14ac:dyDescent="0.25">
      <c r="A213"/>
      <c r="C213" s="3"/>
      <c r="E213" s="4"/>
      <c r="F213" s="5"/>
      <c r="G213" s="5"/>
      <c r="H213"/>
      <c r="I213"/>
    </row>
    <row r="214" spans="1:9" x14ac:dyDescent="0.25">
      <c r="A214"/>
      <c r="C214" s="3"/>
      <c r="E214" s="4"/>
      <c r="F214" s="5"/>
      <c r="G214" s="5"/>
      <c r="H214"/>
      <c r="I214"/>
    </row>
    <row r="215" spans="1:9" x14ac:dyDescent="0.25">
      <c r="A215"/>
      <c r="C215" s="3"/>
      <c r="E215" s="4"/>
      <c r="F215" s="5"/>
      <c r="G215" s="5"/>
      <c r="H215"/>
      <c r="I215"/>
    </row>
    <row r="216" spans="1:9" x14ac:dyDescent="0.25">
      <c r="A216"/>
      <c r="C216" s="3"/>
      <c r="E216" s="4"/>
      <c r="F216" s="5"/>
      <c r="G216" s="5"/>
      <c r="H216"/>
      <c r="I216"/>
    </row>
    <row r="217" spans="1:9" x14ac:dyDescent="0.25">
      <c r="A217"/>
      <c r="C217" s="3"/>
      <c r="E217" s="4"/>
      <c r="F217" s="5"/>
      <c r="G217" s="5"/>
      <c r="H217"/>
      <c r="I217"/>
    </row>
    <row r="218" spans="1:9" x14ac:dyDescent="0.25">
      <c r="A218"/>
      <c r="C218" s="3"/>
      <c r="E218" s="4"/>
      <c r="F218" s="5"/>
      <c r="G218" s="5"/>
      <c r="H218"/>
      <c r="I218"/>
    </row>
    <row r="219" spans="1:9" x14ac:dyDescent="0.25">
      <c r="A219"/>
      <c r="C219" s="3"/>
      <c r="E219" s="4"/>
      <c r="F219" s="5"/>
      <c r="G219" s="5"/>
      <c r="H219"/>
      <c r="I219"/>
    </row>
    <row r="220" spans="1:9" x14ac:dyDescent="0.25">
      <c r="A220"/>
      <c r="C220" s="3"/>
      <c r="E220" s="4"/>
      <c r="F220" s="5"/>
      <c r="G220" s="5"/>
      <c r="H220"/>
      <c r="I220"/>
    </row>
    <row r="221" spans="1:9" x14ac:dyDescent="0.25">
      <c r="A221"/>
      <c r="C221" s="3"/>
      <c r="E221" s="4"/>
      <c r="F221" s="5"/>
      <c r="G221" s="5"/>
      <c r="H221"/>
      <c r="I221"/>
    </row>
    <row r="222" spans="1:9" x14ac:dyDescent="0.25">
      <c r="A222"/>
      <c r="C222" s="3"/>
      <c r="E222" s="4"/>
      <c r="F222" s="5"/>
      <c r="G222" s="5"/>
      <c r="H222"/>
      <c r="I222"/>
    </row>
    <row r="223" spans="1:9" x14ac:dyDescent="0.25">
      <c r="A223"/>
      <c r="C223" s="3"/>
      <c r="E223" s="4"/>
      <c r="F223" s="5"/>
      <c r="G223" s="5"/>
      <c r="H223"/>
      <c r="I223"/>
    </row>
    <row r="224" spans="1:9" x14ac:dyDescent="0.25">
      <c r="A224"/>
      <c r="C224" s="3"/>
      <c r="E224" s="4"/>
      <c r="F224" s="5"/>
      <c r="G224" s="5"/>
      <c r="H224"/>
      <c r="I224"/>
    </row>
    <row r="225" spans="1:9" x14ac:dyDescent="0.25">
      <c r="A225"/>
      <c r="C225" s="3"/>
      <c r="E225" s="4"/>
      <c r="F225" s="5"/>
      <c r="G225" s="5"/>
      <c r="H225"/>
      <c r="I225"/>
    </row>
    <row r="226" spans="1:9" x14ac:dyDescent="0.25">
      <c r="A226"/>
      <c r="C226" s="3"/>
      <c r="E226" s="4"/>
      <c r="F226" s="5"/>
      <c r="G226" s="5"/>
      <c r="H226"/>
      <c r="I226"/>
    </row>
    <row r="227" spans="1:9" x14ac:dyDescent="0.25">
      <c r="A227"/>
      <c r="C227" s="3"/>
      <c r="E227" s="4"/>
      <c r="F227" s="5"/>
      <c r="G227" s="5"/>
      <c r="H227"/>
      <c r="I227"/>
    </row>
    <row r="228" spans="1:9" x14ac:dyDescent="0.25">
      <c r="A228"/>
      <c r="C228" s="3"/>
      <c r="E228" s="4"/>
      <c r="F228" s="5"/>
      <c r="G228" s="5"/>
      <c r="H228"/>
      <c r="I228"/>
    </row>
    <row r="229" spans="1:9" x14ac:dyDescent="0.25">
      <c r="A229"/>
      <c r="C229" s="3"/>
      <c r="E229" s="4"/>
      <c r="F229" s="5"/>
      <c r="G229" s="5"/>
      <c r="H229"/>
      <c r="I229"/>
    </row>
    <row r="230" spans="1:9" x14ac:dyDescent="0.25">
      <c r="A230"/>
      <c r="C230" s="3"/>
      <c r="E230" s="4"/>
      <c r="F230" s="5"/>
      <c r="G230" s="5"/>
      <c r="H230"/>
      <c r="I230"/>
    </row>
    <row r="231" spans="1:9" x14ac:dyDescent="0.25">
      <c r="A231"/>
      <c r="C231" s="3"/>
      <c r="E231" s="4"/>
      <c r="F231" s="5"/>
      <c r="G231" s="5"/>
      <c r="H231"/>
      <c r="I231"/>
    </row>
    <row r="232" spans="1:9" x14ac:dyDescent="0.25">
      <c r="A232"/>
      <c r="C232" s="3"/>
      <c r="E232" s="4"/>
      <c r="F232" s="5"/>
      <c r="G232" s="5"/>
      <c r="H232"/>
      <c r="I232"/>
    </row>
    <row r="233" spans="1:9" x14ac:dyDescent="0.25">
      <c r="A233"/>
      <c r="C233" s="3"/>
      <c r="E233" s="4"/>
      <c r="F233" s="5"/>
      <c r="G233" s="5"/>
      <c r="H233"/>
      <c r="I233"/>
    </row>
    <row r="234" spans="1:9" x14ac:dyDescent="0.25">
      <c r="A234"/>
      <c r="C234" s="3"/>
      <c r="E234" s="4"/>
      <c r="F234" s="5"/>
      <c r="G234" s="5"/>
      <c r="H234"/>
      <c r="I234"/>
    </row>
    <row r="235" spans="1:9" x14ac:dyDescent="0.25">
      <c r="A235"/>
      <c r="C235" s="3"/>
      <c r="E235" s="4"/>
      <c r="F235" s="5"/>
      <c r="G235" s="5"/>
      <c r="H235"/>
      <c r="I235"/>
    </row>
    <row r="236" spans="1:9" x14ac:dyDescent="0.25">
      <c r="A236"/>
      <c r="C236" s="3"/>
      <c r="E236" s="4"/>
      <c r="F236" s="5"/>
      <c r="G236" s="5"/>
      <c r="H236"/>
      <c r="I236"/>
    </row>
    <row r="237" spans="1:9" x14ac:dyDescent="0.25">
      <c r="A237"/>
      <c r="C237" s="3"/>
      <c r="E237" s="4"/>
      <c r="F237" s="5"/>
      <c r="G237" s="5"/>
      <c r="H237"/>
      <c r="I237"/>
    </row>
    <row r="238" spans="1:9" x14ac:dyDescent="0.25">
      <c r="A238"/>
      <c r="C238" s="3"/>
      <c r="E238" s="4"/>
      <c r="F238" s="5"/>
      <c r="G238" s="5"/>
      <c r="H238"/>
      <c r="I238"/>
    </row>
    <row r="239" spans="1:9" x14ac:dyDescent="0.25">
      <c r="A239"/>
      <c r="C239" s="3"/>
      <c r="E239" s="4"/>
      <c r="F239" s="5"/>
      <c r="G239" s="5"/>
      <c r="H239"/>
      <c r="I239"/>
    </row>
    <row r="240" spans="1:9" x14ac:dyDescent="0.25">
      <c r="A240"/>
      <c r="C240" s="3"/>
      <c r="E240" s="4"/>
      <c r="F240" s="5"/>
      <c r="G240" s="5"/>
      <c r="H240"/>
      <c r="I240"/>
    </row>
    <row r="241" spans="1:9" x14ac:dyDescent="0.25">
      <c r="A241"/>
      <c r="C241" s="3"/>
      <c r="E241" s="4"/>
      <c r="F241" s="5"/>
      <c r="G241" s="5"/>
      <c r="H241"/>
      <c r="I241"/>
    </row>
    <row r="242" spans="1:9" x14ac:dyDescent="0.25">
      <c r="A242"/>
      <c r="C242" s="3"/>
      <c r="E242" s="4"/>
      <c r="F242" s="5"/>
      <c r="G242" s="5"/>
      <c r="H242"/>
      <c r="I242"/>
    </row>
    <row r="243" spans="1:9" x14ac:dyDescent="0.25">
      <c r="A243"/>
      <c r="C243" s="3"/>
      <c r="E243" s="4"/>
      <c r="F243" s="5"/>
      <c r="G243" s="5"/>
      <c r="H243"/>
      <c r="I243"/>
    </row>
    <row r="244" spans="1:9" x14ac:dyDescent="0.25">
      <c r="A244"/>
      <c r="C244" s="3"/>
      <c r="E244" s="4"/>
      <c r="F244" s="5"/>
      <c r="G244" s="5"/>
      <c r="H244"/>
      <c r="I244"/>
    </row>
    <row r="245" spans="1:9" x14ac:dyDescent="0.25">
      <c r="A245"/>
      <c r="C245" s="3"/>
      <c r="E245" s="4"/>
      <c r="F245" s="5"/>
      <c r="G245" s="5"/>
      <c r="H245"/>
      <c r="I245"/>
    </row>
    <row r="246" spans="1:9" x14ac:dyDescent="0.25">
      <c r="A246"/>
      <c r="C246" s="3"/>
      <c r="E246" s="4"/>
      <c r="F246" s="5"/>
      <c r="G246" s="5"/>
      <c r="H246"/>
      <c r="I246"/>
    </row>
    <row r="247" spans="1:9" x14ac:dyDescent="0.25">
      <c r="A247"/>
      <c r="C247" s="3"/>
      <c r="E247" s="4"/>
      <c r="F247" s="5"/>
      <c r="G247" s="5"/>
      <c r="H247"/>
      <c r="I247"/>
    </row>
    <row r="248" spans="1:9" x14ac:dyDescent="0.25">
      <c r="A248"/>
      <c r="C248" s="3"/>
      <c r="E248" s="4"/>
      <c r="F248" s="5"/>
      <c r="G248" s="5"/>
      <c r="H248"/>
      <c r="I248"/>
    </row>
    <row r="249" spans="1:9" x14ac:dyDescent="0.25">
      <c r="A249"/>
      <c r="C249" s="3"/>
      <c r="E249" s="4"/>
      <c r="F249" s="5"/>
      <c r="G249" s="5"/>
      <c r="H249"/>
      <c r="I249"/>
    </row>
    <row r="250" spans="1:9" x14ac:dyDescent="0.25">
      <c r="A250"/>
      <c r="C250" s="3"/>
      <c r="E250" s="4"/>
      <c r="F250" s="5"/>
      <c r="G250" s="5"/>
      <c r="H250"/>
      <c r="I250"/>
    </row>
    <row r="251" spans="1:9" x14ac:dyDescent="0.25">
      <c r="A251"/>
      <c r="C251" s="3"/>
      <c r="E251" s="4"/>
      <c r="F251" s="5"/>
      <c r="G251" s="5"/>
      <c r="H251"/>
      <c r="I251"/>
    </row>
    <row r="252" spans="1:9" x14ac:dyDescent="0.25">
      <c r="A252" s="3" t="s">
        <v>0</v>
      </c>
      <c r="B252" s="3" t="s">
        <v>0</v>
      </c>
      <c r="D252" s="3" t="s">
        <v>0</v>
      </c>
      <c r="E252" t="s">
        <v>0</v>
      </c>
      <c r="F252" s="3" t="s">
        <v>0</v>
      </c>
      <c r="G252" s="4" t="s">
        <v>0</v>
      </c>
      <c r="H252"/>
      <c r="I252"/>
    </row>
    <row r="253" spans="1:9" x14ac:dyDescent="0.25">
      <c r="A253" s="3" t="s">
        <v>111</v>
      </c>
      <c r="B253" s="3" t="s">
        <v>112</v>
      </c>
      <c r="D253" s="3" t="s">
        <v>0</v>
      </c>
      <c r="E253" t="s">
        <v>0</v>
      </c>
      <c r="F253" s="3" t="s">
        <v>0</v>
      </c>
      <c r="G253" s="4" t="s">
        <v>0</v>
      </c>
      <c r="H253"/>
      <c r="I253"/>
    </row>
    <row r="254" spans="1:9" x14ac:dyDescent="0.25">
      <c r="A254" s="3" t="s">
        <v>0</v>
      </c>
      <c r="B254" s="3" t="s">
        <v>0</v>
      </c>
      <c r="D254" s="3" t="s">
        <v>0</v>
      </c>
      <c r="E254" t="s">
        <v>0</v>
      </c>
      <c r="F254" s="3" t="s">
        <v>0</v>
      </c>
      <c r="G254" s="4" t="s">
        <v>0</v>
      </c>
      <c r="H254"/>
      <c r="I254"/>
    </row>
    <row r="255" spans="1:9" x14ac:dyDescent="0.25">
      <c r="A255" s="3" t="s">
        <v>0</v>
      </c>
      <c r="B255" s="3" t="s">
        <v>0</v>
      </c>
      <c r="D255" s="3" t="s">
        <v>0</v>
      </c>
      <c r="E255" t="s">
        <v>0</v>
      </c>
      <c r="F255" s="3" t="s">
        <v>0</v>
      </c>
      <c r="G255" s="4" t="s">
        <v>0</v>
      </c>
      <c r="H255"/>
      <c r="I255"/>
    </row>
    <row r="256" spans="1:9" x14ac:dyDescent="0.25">
      <c r="A256" s="3" t="s">
        <v>113</v>
      </c>
      <c r="B256" s="3" t="s">
        <v>114</v>
      </c>
      <c r="D256" s="3" t="s">
        <v>0</v>
      </c>
      <c r="E256" t="s">
        <v>0</v>
      </c>
      <c r="F256" s="3" t="s">
        <v>0</v>
      </c>
      <c r="G256" s="4" t="s">
        <v>0</v>
      </c>
      <c r="H256"/>
      <c r="I256"/>
    </row>
    <row r="257" spans="5:9" x14ac:dyDescent="0.25">
      <c r="H257"/>
      <c r="I257"/>
    </row>
    <row r="258" spans="5:9" x14ac:dyDescent="0.25">
      <c r="E258" s="3" t="e">
        <f>#REF!</f>
        <v>#REF!</v>
      </c>
      <c r="H258"/>
      <c r="I258"/>
    </row>
    <row r="259" spans="5:9" x14ac:dyDescent="0.25">
      <c r="H259"/>
      <c r="I259"/>
    </row>
    <row r="260" spans="5:9" x14ac:dyDescent="0.25">
      <c r="H260"/>
      <c r="I260"/>
    </row>
    <row r="261" spans="5:9" x14ac:dyDescent="0.25">
      <c r="H261"/>
      <c r="I261"/>
    </row>
    <row r="262" spans="5:9" x14ac:dyDescent="0.25">
      <c r="H262"/>
      <c r="I262"/>
    </row>
    <row r="263" spans="5:9" x14ac:dyDescent="0.25">
      <c r="H263"/>
      <c r="I263"/>
    </row>
    <row r="264" spans="5:9" x14ac:dyDescent="0.25">
      <c r="H264"/>
      <c r="I264"/>
    </row>
    <row r="265" spans="5:9" x14ac:dyDescent="0.25">
      <c r="H265"/>
      <c r="I265"/>
    </row>
    <row r="266" spans="5:9" x14ac:dyDescent="0.25">
      <c r="H266"/>
      <c r="I266"/>
    </row>
    <row r="267" spans="5:9" x14ac:dyDescent="0.25">
      <c r="H267"/>
      <c r="I267"/>
    </row>
    <row r="268" spans="5:9" x14ac:dyDescent="0.25">
      <c r="H268"/>
      <c r="I268"/>
    </row>
    <row r="269" spans="5:9" x14ac:dyDescent="0.25">
      <c r="H269"/>
      <c r="I269"/>
    </row>
    <row r="270" spans="5:9" x14ac:dyDescent="0.25">
      <c r="H270"/>
      <c r="I270"/>
    </row>
    <row r="271" spans="5:9" x14ac:dyDescent="0.25">
      <c r="H271"/>
      <c r="I271"/>
    </row>
    <row r="272" spans="5:9" x14ac:dyDescent="0.25">
      <c r="H272"/>
      <c r="I272"/>
    </row>
    <row r="273" spans="8:9" x14ac:dyDescent="0.25">
      <c r="H273"/>
      <c r="I273"/>
    </row>
    <row r="274" spans="8:9" x14ac:dyDescent="0.25">
      <c r="H274"/>
      <c r="I274"/>
    </row>
    <row r="275" spans="8:9" x14ac:dyDescent="0.25">
      <c r="H275"/>
      <c r="I275"/>
    </row>
    <row r="276" spans="8:9" x14ac:dyDescent="0.25">
      <c r="H276"/>
      <c r="I276"/>
    </row>
    <row r="277" spans="8:9" x14ac:dyDescent="0.25">
      <c r="H277"/>
      <c r="I277"/>
    </row>
    <row r="278" spans="8:9" x14ac:dyDescent="0.25">
      <c r="H278"/>
      <c r="I278"/>
    </row>
    <row r="279" spans="8:9" x14ac:dyDescent="0.25">
      <c r="H279"/>
      <c r="I279"/>
    </row>
    <row r="280" spans="8:9" x14ac:dyDescent="0.25">
      <c r="H280"/>
      <c r="I280"/>
    </row>
    <row r="281" spans="8:9" x14ac:dyDescent="0.25">
      <c r="H281"/>
      <c r="I281"/>
    </row>
    <row r="282" spans="8:9" x14ac:dyDescent="0.25">
      <c r="H282"/>
      <c r="I282"/>
    </row>
    <row r="283" spans="8:9" x14ac:dyDescent="0.25">
      <c r="H283"/>
      <c r="I283"/>
    </row>
    <row r="284" spans="8:9" x14ac:dyDescent="0.25">
      <c r="H284"/>
      <c r="I284"/>
    </row>
    <row r="285" spans="8:9" x14ac:dyDescent="0.25">
      <c r="H285"/>
      <c r="I285"/>
    </row>
    <row r="286" spans="8:9" x14ac:dyDescent="0.25">
      <c r="H286"/>
      <c r="I286"/>
    </row>
    <row r="287" spans="8:9" x14ac:dyDescent="0.25">
      <c r="H287"/>
      <c r="I287"/>
    </row>
    <row r="288" spans="8:9" x14ac:dyDescent="0.25">
      <c r="H288"/>
      <c r="I288"/>
    </row>
    <row r="289" spans="8:9" x14ac:dyDescent="0.25">
      <c r="H289"/>
      <c r="I289"/>
    </row>
    <row r="290" spans="8:9" x14ac:dyDescent="0.25">
      <c r="H290"/>
      <c r="I290"/>
    </row>
    <row r="291" spans="8:9" x14ac:dyDescent="0.25">
      <c r="H291"/>
      <c r="I291"/>
    </row>
    <row r="292" spans="8:9" x14ac:dyDescent="0.25">
      <c r="H292"/>
      <c r="I292"/>
    </row>
    <row r="293" spans="8:9" x14ac:dyDescent="0.25">
      <c r="H293"/>
      <c r="I293"/>
    </row>
    <row r="294" spans="8:9" x14ac:dyDescent="0.25">
      <c r="H294"/>
      <c r="I294"/>
    </row>
    <row r="295" spans="8:9" x14ac:dyDescent="0.25">
      <c r="H295"/>
      <c r="I295"/>
    </row>
    <row r="296" spans="8:9" x14ac:dyDescent="0.25">
      <c r="H296"/>
      <c r="I296"/>
    </row>
    <row r="297" spans="8:9" x14ac:dyDescent="0.25">
      <c r="H297"/>
      <c r="I297"/>
    </row>
    <row r="298" spans="8:9" x14ac:dyDescent="0.25">
      <c r="H298"/>
      <c r="I298"/>
    </row>
    <row r="299" spans="8:9" x14ac:dyDescent="0.25">
      <c r="H299"/>
      <c r="I299"/>
    </row>
    <row r="300" spans="8:9" x14ac:dyDescent="0.25">
      <c r="H300"/>
      <c r="I300"/>
    </row>
    <row r="301" spans="8:9" x14ac:dyDescent="0.25">
      <c r="H301"/>
      <c r="I301"/>
    </row>
    <row r="302" spans="8:9" x14ac:dyDescent="0.25">
      <c r="H302" s="5" t="s">
        <v>0</v>
      </c>
      <c r="I302" s="5" t="s">
        <v>0</v>
      </c>
    </row>
    <row r="303" spans="8:9" x14ac:dyDescent="0.25">
      <c r="H303" s="5" t="s">
        <v>0</v>
      </c>
      <c r="I303" s="5" t="s">
        <v>0</v>
      </c>
    </row>
    <row r="304" spans="8:9" x14ac:dyDescent="0.25">
      <c r="H304" s="5" t="s">
        <v>0</v>
      </c>
      <c r="I304" s="5" t="s">
        <v>0</v>
      </c>
    </row>
    <row r="305" spans="8:9" x14ac:dyDescent="0.25">
      <c r="H305" s="5" t="s">
        <v>0</v>
      </c>
      <c r="I305" s="5" t="s">
        <v>0</v>
      </c>
    </row>
    <row r="306" spans="8:9" x14ac:dyDescent="0.25">
      <c r="H306" s="5" t="s">
        <v>0</v>
      </c>
      <c r="I306" s="5" t="s">
        <v>0</v>
      </c>
    </row>
  </sheetData>
  <hyperlinks>
    <hyperlink ref="M3" location="TABLE_OF_CONTENTS!A1" display="TABLE OF CONTENTS" xr:uid="{DBF4BE03-1D60-45AA-A0CB-E66406F47EE5}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6F14-5F4C-419D-9107-737B1A419AB8}">
  <sheetPr codeName="Sheet5"/>
  <dimension ref="A1:P44"/>
  <sheetViews>
    <sheetView workbookViewId="0">
      <selection activeCell="N10" sqref="N10"/>
    </sheetView>
  </sheetViews>
  <sheetFormatPr defaultRowHeight="15" x14ac:dyDescent="0.25"/>
  <cols>
    <col min="1" max="1" width="12.42578125" bestFit="1" customWidth="1"/>
    <col min="2" max="2" width="21.7109375" bestFit="1" customWidth="1"/>
    <col min="15" max="15" width="12.7109375" bestFit="1" customWidth="1"/>
  </cols>
  <sheetData>
    <row r="1" spans="1:16" x14ac:dyDescent="0.25">
      <c r="A1" t="s">
        <v>274</v>
      </c>
      <c r="B1" t="s">
        <v>277</v>
      </c>
    </row>
    <row r="2" spans="1:16" x14ac:dyDescent="0.25">
      <c r="A2" cm="1">
        <f t="array" ref="A2:A44">_xlfn.UNIQUE(Table1[Customer_ID      ])</f>
        <v>1</v>
      </c>
      <c r="B2">
        <f>COUNTIF(NOrderDetail!B2:B251,A2)</f>
        <v>5</v>
      </c>
      <c r="O2" t="s">
        <v>291</v>
      </c>
      <c r="P2" s="8" t="s">
        <v>292</v>
      </c>
    </row>
    <row r="3" spans="1:16" x14ac:dyDescent="0.25">
      <c r="A3">
        <v>2</v>
      </c>
      <c r="B3">
        <f>COUNTIF(NOrderDetail!B2:B252,A3)</f>
        <v>2</v>
      </c>
      <c r="O3" t="s">
        <v>294</v>
      </c>
    </row>
    <row r="4" spans="1:16" x14ac:dyDescent="0.25">
      <c r="A4">
        <v>3</v>
      </c>
      <c r="B4">
        <f>COUNTIF(NOrderDetail!B2:B253,A4)</f>
        <v>4</v>
      </c>
    </row>
    <row r="5" spans="1:16" x14ac:dyDescent="0.25">
      <c r="A5">
        <v>4</v>
      </c>
      <c r="B5">
        <f>COUNTIF(NOrderDetail!B2:B254,A5)</f>
        <v>5</v>
      </c>
    </row>
    <row r="6" spans="1:16" x14ac:dyDescent="0.25">
      <c r="A6">
        <v>5</v>
      </c>
      <c r="B6">
        <f>COUNTIF(NOrderDetail!B2:B255,A6)</f>
        <v>1</v>
      </c>
    </row>
    <row r="7" spans="1:16" x14ac:dyDescent="0.25">
      <c r="A7">
        <v>6</v>
      </c>
      <c r="B7">
        <f>COUNTIF(NOrderDetail!B2:B256,A7)</f>
        <v>2</v>
      </c>
    </row>
    <row r="8" spans="1:16" x14ac:dyDescent="0.25">
      <c r="A8">
        <v>7</v>
      </c>
      <c r="B8">
        <f>COUNTIF(NOrderDetail!B2:B257,A8)</f>
        <v>5</v>
      </c>
    </row>
    <row r="9" spans="1:16" x14ac:dyDescent="0.25">
      <c r="A9">
        <v>8</v>
      </c>
      <c r="B9">
        <f>COUNTIF(NOrderDetail!B2:B258,A9)</f>
        <v>2</v>
      </c>
    </row>
    <row r="10" spans="1:16" x14ac:dyDescent="0.25">
      <c r="A10">
        <v>9</v>
      </c>
      <c r="B10">
        <f>COUNTIF(NOrderDetail!B2:B259,A10)</f>
        <v>2</v>
      </c>
    </row>
    <row r="11" spans="1:16" x14ac:dyDescent="0.25">
      <c r="A11">
        <v>10</v>
      </c>
      <c r="B11">
        <f>COUNTIF(NOrderDetail!B2:B260,A11)</f>
        <v>2</v>
      </c>
    </row>
    <row r="12" spans="1:16" x14ac:dyDescent="0.25">
      <c r="A12">
        <v>11</v>
      </c>
      <c r="B12">
        <f>COUNTIF(NOrderDetail!B2:B261,A12)</f>
        <v>1</v>
      </c>
    </row>
    <row r="13" spans="1:16" x14ac:dyDescent="0.25">
      <c r="A13">
        <v>12</v>
      </c>
      <c r="B13">
        <f>COUNTIF(NOrderDetail!B2:B262,A13)</f>
        <v>3</v>
      </c>
    </row>
    <row r="14" spans="1:16" x14ac:dyDescent="0.25">
      <c r="A14">
        <v>13</v>
      </c>
      <c r="B14">
        <f>COUNTIF(NOrderDetail!B2:B263,A14)</f>
        <v>1</v>
      </c>
    </row>
    <row r="15" spans="1:16" x14ac:dyDescent="0.25">
      <c r="A15">
        <v>14</v>
      </c>
      <c r="B15">
        <f>COUNTIF(NOrderDetail!B2:B264,A15)</f>
        <v>4</v>
      </c>
    </row>
    <row r="16" spans="1:16" x14ac:dyDescent="0.25">
      <c r="A16">
        <v>15</v>
      </c>
      <c r="B16">
        <f>COUNTIF(NOrderDetail!B2:B265,A16)</f>
        <v>1</v>
      </c>
    </row>
    <row r="17" spans="1:2" x14ac:dyDescent="0.25">
      <c r="A17">
        <v>16</v>
      </c>
      <c r="B17">
        <f>COUNTIF(NOrderDetail!B2:B266,A17)</f>
        <v>5</v>
      </c>
    </row>
    <row r="18" spans="1:2" x14ac:dyDescent="0.25">
      <c r="A18">
        <v>17</v>
      </c>
      <c r="B18">
        <f>COUNTIF(NOrderDetail!B2:B267,A18)</f>
        <v>1</v>
      </c>
    </row>
    <row r="19" spans="1:2" x14ac:dyDescent="0.25">
      <c r="A19">
        <v>18</v>
      </c>
      <c r="B19">
        <f>COUNTIF(NOrderDetail!B2:B268,A19)</f>
        <v>7</v>
      </c>
    </row>
    <row r="20" spans="1:2" x14ac:dyDescent="0.25">
      <c r="A20">
        <v>19</v>
      </c>
      <c r="B20">
        <f>COUNTIF(NOrderDetail!B2:B269,A20)</f>
        <v>5</v>
      </c>
    </row>
    <row r="21" spans="1:2" x14ac:dyDescent="0.25">
      <c r="A21">
        <v>20</v>
      </c>
      <c r="B21">
        <f>COUNTIF(NOrderDetail!B2:B270,A21)</f>
        <v>3</v>
      </c>
    </row>
    <row r="22" spans="1:2" x14ac:dyDescent="0.25">
      <c r="A22">
        <v>21</v>
      </c>
      <c r="B22">
        <f>COUNTIF(NOrderDetail!B2:B271,A22)</f>
        <v>1</v>
      </c>
    </row>
    <row r="23" spans="1:2" x14ac:dyDescent="0.25">
      <c r="A23">
        <v>22</v>
      </c>
      <c r="B23">
        <f>COUNTIF(NOrderDetail!B2:B272,A23)</f>
        <v>12</v>
      </c>
    </row>
    <row r="24" spans="1:2" x14ac:dyDescent="0.25">
      <c r="A24">
        <v>23</v>
      </c>
      <c r="B24">
        <f>COUNTIF(NOrderDetail!B2:B273,A24)</f>
        <v>1</v>
      </c>
    </row>
    <row r="25" spans="1:2" x14ac:dyDescent="0.25">
      <c r="A25">
        <v>24</v>
      </c>
      <c r="B25">
        <f>COUNTIF(NOrderDetail!B2:B274,A25)</f>
        <v>2</v>
      </c>
    </row>
    <row r="26" spans="1:2" x14ac:dyDescent="0.25">
      <c r="A26">
        <v>25</v>
      </c>
      <c r="B26">
        <f>COUNTIF(NOrderDetail!B2:B275,A26)</f>
        <v>3</v>
      </c>
    </row>
    <row r="27" spans="1:2" x14ac:dyDescent="0.25">
      <c r="A27">
        <v>26</v>
      </c>
      <c r="B27">
        <f>COUNTIF(NOrderDetail!B2:B276,A27)</f>
        <v>1</v>
      </c>
    </row>
    <row r="28" spans="1:2" x14ac:dyDescent="0.25">
      <c r="A28">
        <v>27</v>
      </c>
      <c r="B28">
        <f>COUNTIF(NOrderDetail!B2:B277,A28)</f>
        <v>1</v>
      </c>
    </row>
    <row r="29" spans="1:2" x14ac:dyDescent="0.25">
      <c r="A29">
        <v>37</v>
      </c>
      <c r="B29">
        <f>COUNTIF(NOrderDetail!B2:B278,A29)</f>
        <v>1</v>
      </c>
    </row>
    <row r="30" spans="1:2" x14ac:dyDescent="0.25">
      <c r="A30">
        <v>38</v>
      </c>
      <c r="B30">
        <f>COUNTIF(NOrderDetail!B2:B279,A30)</f>
        <v>1</v>
      </c>
    </row>
    <row r="31" spans="1:2" x14ac:dyDescent="0.25">
      <c r="A31">
        <v>39</v>
      </c>
      <c r="B31">
        <f>COUNTIF(NOrderDetail!B2:B280,A31)</f>
        <v>1</v>
      </c>
    </row>
    <row r="32" spans="1:2" x14ac:dyDescent="0.25">
      <c r="A32">
        <v>40</v>
      </c>
      <c r="B32">
        <f>COUNTIF(NOrderDetail!B2:B281,A32)</f>
        <v>2</v>
      </c>
    </row>
    <row r="33" spans="1:2" x14ac:dyDescent="0.25">
      <c r="A33">
        <v>41</v>
      </c>
      <c r="B33">
        <f>COUNTIF(NOrderDetail!B2:B282,A33)</f>
        <v>1</v>
      </c>
    </row>
    <row r="34" spans="1:2" x14ac:dyDescent="0.25">
      <c r="A34">
        <v>42</v>
      </c>
      <c r="B34">
        <f>COUNTIF(NOrderDetail!B2:B283,A34)</f>
        <v>1</v>
      </c>
    </row>
    <row r="35" spans="1:2" x14ac:dyDescent="0.25">
      <c r="A35">
        <v>43</v>
      </c>
      <c r="B35">
        <f>COUNTIF(NOrderDetail!B2:B284,A35)</f>
        <v>1</v>
      </c>
    </row>
    <row r="36" spans="1:2" x14ac:dyDescent="0.25">
      <c r="A36">
        <v>44</v>
      </c>
      <c r="B36">
        <f>COUNTIF(NOrderDetail!B2:B285,A36)</f>
        <v>1</v>
      </c>
    </row>
    <row r="37" spans="1:2" x14ac:dyDescent="0.25">
      <c r="A37">
        <v>45</v>
      </c>
      <c r="B37">
        <f>COUNTIF(NOrderDetail!B2:B286,A37)</f>
        <v>2</v>
      </c>
    </row>
    <row r="38" spans="1:2" x14ac:dyDescent="0.25">
      <c r="A38">
        <v>46</v>
      </c>
      <c r="B38">
        <f>COUNTIF(NOrderDetail!B2:B287,A38)</f>
        <v>1</v>
      </c>
    </row>
    <row r="39" spans="1:2" x14ac:dyDescent="0.25">
      <c r="A39">
        <v>47</v>
      </c>
      <c r="B39">
        <f>COUNTIF(NOrderDetail!B2:B288,A39)</f>
        <v>1</v>
      </c>
    </row>
    <row r="40" spans="1:2" x14ac:dyDescent="0.25">
      <c r="A40">
        <v>48</v>
      </c>
      <c r="B40">
        <f>COUNTIF(NOrderDetail!B2:B289,A40)</f>
        <v>1</v>
      </c>
    </row>
    <row r="41" spans="1:2" x14ac:dyDescent="0.25">
      <c r="A41">
        <v>49</v>
      </c>
      <c r="B41">
        <f>COUNTIF(NOrderDetail!B2:B290,A41)</f>
        <v>1</v>
      </c>
    </row>
    <row r="42" spans="1:2" x14ac:dyDescent="0.25">
      <c r="A42">
        <v>50</v>
      </c>
      <c r="B42">
        <f>COUNTIF(NOrderDetail!B2:B291,A42)</f>
        <v>1</v>
      </c>
    </row>
    <row r="43" spans="1:2" x14ac:dyDescent="0.25">
      <c r="A43">
        <v>28</v>
      </c>
      <c r="B43">
        <f>COUNTIF(NOrderDetail!B2:B292,A43)</f>
        <v>1</v>
      </c>
    </row>
    <row r="44" spans="1:2" x14ac:dyDescent="0.25">
      <c r="A44">
        <v>0</v>
      </c>
    </row>
  </sheetData>
  <hyperlinks>
    <hyperlink ref="P2" location="TABLE_OF_CONTENTS!A1" display="TABLE OF CONTENTS" xr:uid="{3A63C514-906E-4C38-965D-DA0CE9496E19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2339-FC18-490D-91B9-558C9F7B5054}">
  <sheetPr codeName="Sheet6"/>
  <dimension ref="A1:Q100"/>
  <sheetViews>
    <sheetView workbookViewId="0">
      <selection activeCell="N10" sqref="N10"/>
    </sheetView>
  </sheetViews>
  <sheetFormatPr defaultRowHeight="15" x14ac:dyDescent="0.25"/>
  <cols>
    <col min="2" max="2" width="18.5703125" bestFit="1" customWidth="1"/>
    <col min="3" max="3" width="17.7109375" bestFit="1" customWidth="1"/>
    <col min="16" max="16" width="12.7109375" bestFit="1" customWidth="1"/>
  </cols>
  <sheetData>
    <row r="1" spans="1:17" x14ac:dyDescent="0.25">
      <c r="A1" t="s">
        <v>278</v>
      </c>
      <c r="B1" t="s">
        <v>279</v>
      </c>
      <c r="C1" t="s">
        <v>280</v>
      </c>
    </row>
    <row r="2" spans="1:17" x14ac:dyDescent="0.25">
      <c r="A2" cm="1">
        <f t="array" ref="A2:A51">_xlfn.UNIQUE(C2:C52)</f>
        <v>2</v>
      </c>
      <c r="B2">
        <f>COUNTIF(C$2:C$101, A2)</f>
        <v>2</v>
      </c>
      <c r="C2" s="6">
        <v>2</v>
      </c>
      <c r="P2" s="13" t="s">
        <v>291</v>
      </c>
      <c r="Q2" s="8" t="s">
        <v>292</v>
      </c>
    </row>
    <row r="3" spans="1:17" x14ac:dyDescent="0.25">
      <c r="A3">
        <v>3</v>
      </c>
      <c r="B3">
        <f t="shared" ref="B3:B51" si="0">COUNTIF(C$2:C$101, A3)</f>
        <v>2</v>
      </c>
      <c r="C3" s="7">
        <v>3</v>
      </c>
      <c r="P3" s="13" t="s">
        <v>294</v>
      </c>
    </row>
    <row r="4" spans="1:17" x14ac:dyDescent="0.25">
      <c r="A4">
        <v>4</v>
      </c>
      <c r="B4">
        <f t="shared" si="0"/>
        <v>2</v>
      </c>
      <c r="C4" s="6">
        <v>4</v>
      </c>
    </row>
    <row r="5" spans="1:17" x14ac:dyDescent="0.25">
      <c r="A5">
        <v>5</v>
      </c>
      <c r="B5">
        <f t="shared" si="0"/>
        <v>2</v>
      </c>
      <c r="C5" s="7">
        <v>5</v>
      </c>
    </row>
    <row r="6" spans="1:17" x14ac:dyDescent="0.25">
      <c r="A6">
        <v>6</v>
      </c>
      <c r="B6">
        <f t="shared" si="0"/>
        <v>3</v>
      </c>
      <c r="C6" s="6">
        <v>6</v>
      </c>
    </row>
    <row r="7" spans="1:17" x14ac:dyDescent="0.25">
      <c r="A7">
        <v>7</v>
      </c>
      <c r="B7">
        <f t="shared" si="0"/>
        <v>2</v>
      </c>
      <c r="C7" s="7">
        <v>7</v>
      </c>
    </row>
    <row r="8" spans="1:17" x14ac:dyDescent="0.25">
      <c r="A8">
        <v>8</v>
      </c>
      <c r="B8">
        <f t="shared" si="0"/>
        <v>2</v>
      </c>
      <c r="C8" s="6">
        <v>8</v>
      </c>
    </row>
    <row r="9" spans="1:17" x14ac:dyDescent="0.25">
      <c r="A9">
        <v>9</v>
      </c>
      <c r="B9">
        <f t="shared" si="0"/>
        <v>2</v>
      </c>
      <c r="C9" s="7">
        <v>9</v>
      </c>
    </row>
    <row r="10" spans="1:17" x14ac:dyDescent="0.25">
      <c r="A10">
        <v>10</v>
      </c>
      <c r="B10">
        <f t="shared" si="0"/>
        <v>3</v>
      </c>
      <c r="C10" s="6">
        <v>10</v>
      </c>
    </row>
    <row r="11" spans="1:17" x14ac:dyDescent="0.25">
      <c r="A11">
        <v>11</v>
      </c>
      <c r="B11">
        <f t="shared" si="0"/>
        <v>2</v>
      </c>
      <c r="C11" s="7">
        <v>11</v>
      </c>
    </row>
    <row r="12" spans="1:17" x14ac:dyDescent="0.25">
      <c r="A12">
        <v>12</v>
      </c>
      <c r="B12">
        <f t="shared" si="0"/>
        <v>2</v>
      </c>
      <c r="C12" s="6">
        <v>12</v>
      </c>
    </row>
    <row r="13" spans="1:17" x14ac:dyDescent="0.25">
      <c r="A13">
        <v>13</v>
      </c>
      <c r="B13">
        <f t="shared" si="0"/>
        <v>2</v>
      </c>
      <c r="C13" s="7">
        <v>13</v>
      </c>
    </row>
    <row r="14" spans="1:17" x14ac:dyDescent="0.25">
      <c r="A14">
        <v>14</v>
      </c>
      <c r="B14">
        <f t="shared" si="0"/>
        <v>2</v>
      </c>
      <c r="C14" s="6">
        <v>14</v>
      </c>
    </row>
    <row r="15" spans="1:17" x14ac:dyDescent="0.25">
      <c r="A15">
        <v>15</v>
      </c>
      <c r="B15">
        <f t="shared" si="0"/>
        <v>2</v>
      </c>
      <c r="C15" s="7">
        <v>15</v>
      </c>
    </row>
    <row r="16" spans="1:17" x14ac:dyDescent="0.25">
      <c r="A16">
        <v>16</v>
      </c>
      <c r="B16">
        <f t="shared" si="0"/>
        <v>2</v>
      </c>
      <c r="C16" s="6">
        <v>16</v>
      </c>
    </row>
    <row r="17" spans="1:3" x14ac:dyDescent="0.25">
      <c r="A17">
        <v>17</v>
      </c>
      <c r="B17">
        <f t="shared" si="0"/>
        <v>2</v>
      </c>
      <c r="C17" s="7">
        <v>17</v>
      </c>
    </row>
    <row r="18" spans="1:3" x14ac:dyDescent="0.25">
      <c r="A18">
        <v>18</v>
      </c>
      <c r="B18">
        <f t="shared" si="0"/>
        <v>2</v>
      </c>
      <c r="C18" s="6">
        <v>18</v>
      </c>
    </row>
    <row r="19" spans="1:3" x14ac:dyDescent="0.25">
      <c r="A19">
        <v>19</v>
      </c>
      <c r="B19">
        <f t="shared" si="0"/>
        <v>2</v>
      </c>
      <c r="C19" s="7">
        <v>19</v>
      </c>
    </row>
    <row r="20" spans="1:3" x14ac:dyDescent="0.25">
      <c r="A20">
        <v>20</v>
      </c>
      <c r="B20">
        <f t="shared" si="0"/>
        <v>2</v>
      </c>
      <c r="C20" s="6">
        <v>20</v>
      </c>
    </row>
    <row r="21" spans="1:3" x14ac:dyDescent="0.25">
      <c r="A21">
        <v>21</v>
      </c>
      <c r="B21">
        <f t="shared" si="0"/>
        <v>3</v>
      </c>
      <c r="C21" s="7">
        <v>21</v>
      </c>
    </row>
    <row r="22" spans="1:3" x14ac:dyDescent="0.25">
      <c r="A22">
        <v>22</v>
      </c>
      <c r="B22">
        <f t="shared" si="0"/>
        <v>2</v>
      </c>
      <c r="C22" s="6">
        <v>22</v>
      </c>
    </row>
    <row r="23" spans="1:3" x14ac:dyDescent="0.25">
      <c r="A23">
        <v>23</v>
      </c>
      <c r="B23">
        <f t="shared" si="0"/>
        <v>2</v>
      </c>
      <c r="C23" s="7">
        <v>23</v>
      </c>
    </row>
    <row r="24" spans="1:3" x14ac:dyDescent="0.25">
      <c r="A24">
        <v>24</v>
      </c>
      <c r="B24">
        <f t="shared" si="0"/>
        <v>2</v>
      </c>
      <c r="C24" s="6">
        <v>24</v>
      </c>
    </row>
    <row r="25" spans="1:3" x14ac:dyDescent="0.25">
      <c r="A25">
        <v>25</v>
      </c>
      <c r="B25">
        <f t="shared" si="0"/>
        <v>2</v>
      </c>
      <c r="C25" s="7">
        <v>25</v>
      </c>
    </row>
    <row r="26" spans="1:3" x14ac:dyDescent="0.25">
      <c r="A26">
        <v>26</v>
      </c>
      <c r="B26">
        <f t="shared" si="0"/>
        <v>2</v>
      </c>
      <c r="C26" s="6">
        <v>26</v>
      </c>
    </row>
    <row r="27" spans="1:3" x14ac:dyDescent="0.25">
      <c r="A27">
        <v>27</v>
      </c>
      <c r="B27">
        <f t="shared" si="0"/>
        <v>2</v>
      </c>
      <c r="C27" s="7">
        <v>27</v>
      </c>
    </row>
    <row r="28" spans="1:3" x14ac:dyDescent="0.25">
      <c r="A28">
        <v>28</v>
      </c>
      <c r="B28">
        <f t="shared" si="0"/>
        <v>2</v>
      </c>
      <c r="C28" s="6">
        <v>28</v>
      </c>
    </row>
    <row r="29" spans="1:3" x14ac:dyDescent="0.25">
      <c r="A29">
        <v>29</v>
      </c>
      <c r="B29">
        <f t="shared" si="0"/>
        <v>2</v>
      </c>
      <c r="C29" s="7">
        <v>29</v>
      </c>
    </row>
    <row r="30" spans="1:3" x14ac:dyDescent="0.25">
      <c r="A30">
        <v>30</v>
      </c>
      <c r="B30">
        <f t="shared" si="0"/>
        <v>3</v>
      </c>
      <c r="C30" s="6">
        <v>30</v>
      </c>
    </row>
    <row r="31" spans="1:3" x14ac:dyDescent="0.25">
      <c r="A31">
        <v>31</v>
      </c>
      <c r="B31">
        <f t="shared" si="0"/>
        <v>2</v>
      </c>
      <c r="C31" s="7">
        <v>31</v>
      </c>
    </row>
    <row r="32" spans="1:3" x14ac:dyDescent="0.25">
      <c r="A32">
        <v>32</v>
      </c>
      <c r="B32">
        <f t="shared" si="0"/>
        <v>2</v>
      </c>
      <c r="C32" s="6">
        <v>32</v>
      </c>
    </row>
    <row r="33" spans="1:3" x14ac:dyDescent="0.25">
      <c r="A33">
        <v>33</v>
      </c>
      <c r="B33">
        <f t="shared" si="0"/>
        <v>3</v>
      </c>
      <c r="C33" s="7">
        <v>33</v>
      </c>
    </row>
    <row r="34" spans="1:3" x14ac:dyDescent="0.25">
      <c r="A34">
        <v>34</v>
      </c>
      <c r="B34">
        <f t="shared" si="0"/>
        <v>2</v>
      </c>
      <c r="C34" s="6">
        <v>34</v>
      </c>
    </row>
    <row r="35" spans="1:3" x14ac:dyDescent="0.25">
      <c r="A35">
        <v>35</v>
      </c>
      <c r="B35">
        <f t="shared" si="0"/>
        <v>3</v>
      </c>
      <c r="C35" s="7">
        <v>35</v>
      </c>
    </row>
    <row r="36" spans="1:3" x14ac:dyDescent="0.25">
      <c r="A36">
        <v>36</v>
      </c>
      <c r="B36">
        <f t="shared" si="0"/>
        <v>2</v>
      </c>
      <c r="C36" s="6">
        <v>36</v>
      </c>
    </row>
    <row r="37" spans="1:3" x14ac:dyDescent="0.25">
      <c r="A37">
        <v>37</v>
      </c>
      <c r="B37">
        <f t="shared" si="0"/>
        <v>2</v>
      </c>
      <c r="C37" s="7">
        <v>37</v>
      </c>
    </row>
    <row r="38" spans="1:3" x14ac:dyDescent="0.25">
      <c r="A38">
        <v>38</v>
      </c>
      <c r="B38">
        <f t="shared" si="0"/>
        <v>2</v>
      </c>
      <c r="C38" s="6">
        <v>38</v>
      </c>
    </row>
    <row r="39" spans="1:3" x14ac:dyDescent="0.25">
      <c r="A39">
        <v>39</v>
      </c>
      <c r="B39">
        <f t="shared" si="0"/>
        <v>2</v>
      </c>
      <c r="C39" s="7">
        <v>39</v>
      </c>
    </row>
    <row r="40" spans="1:3" x14ac:dyDescent="0.25">
      <c r="A40">
        <v>40</v>
      </c>
      <c r="B40">
        <f t="shared" si="0"/>
        <v>2</v>
      </c>
      <c r="C40" s="6">
        <v>40</v>
      </c>
    </row>
    <row r="41" spans="1:3" x14ac:dyDescent="0.25">
      <c r="A41">
        <v>41</v>
      </c>
      <c r="B41">
        <f t="shared" si="0"/>
        <v>2</v>
      </c>
      <c r="C41" s="7">
        <v>41</v>
      </c>
    </row>
    <row r="42" spans="1:3" x14ac:dyDescent="0.25">
      <c r="A42">
        <v>42</v>
      </c>
      <c r="B42">
        <f t="shared" si="0"/>
        <v>2</v>
      </c>
      <c r="C42" s="6">
        <v>42</v>
      </c>
    </row>
    <row r="43" spans="1:3" x14ac:dyDescent="0.25">
      <c r="A43">
        <v>43</v>
      </c>
      <c r="B43">
        <f t="shared" si="0"/>
        <v>1</v>
      </c>
      <c r="C43" s="7">
        <v>43</v>
      </c>
    </row>
    <row r="44" spans="1:3" x14ac:dyDescent="0.25">
      <c r="A44">
        <v>44</v>
      </c>
      <c r="B44">
        <f t="shared" si="0"/>
        <v>2</v>
      </c>
      <c r="C44" s="6">
        <v>44</v>
      </c>
    </row>
    <row r="45" spans="1:3" x14ac:dyDescent="0.25">
      <c r="A45">
        <v>45</v>
      </c>
      <c r="B45">
        <f t="shared" si="0"/>
        <v>1</v>
      </c>
      <c r="C45" s="7">
        <v>45</v>
      </c>
    </row>
    <row r="46" spans="1:3" x14ac:dyDescent="0.25">
      <c r="A46">
        <v>46</v>
      </c>
      <c r="B46">
        <f t="shared" si="0"/>
        <v>1</v>
      </c>
      <c r="C46" s="6">
        <v>46</v>
      </c>
    </row>
    <row r="47" spans="1:3" x14ac:dyDescent="0.25">
      <c r="A47">
        <v>47</v>
      </c>
      <c r="B47">
        <f t="shared" si="0"/>
        <v>1</v>
      </c>
      <c r="C47" s="7">
        <v>47</v>
      </c>
    </row>
    <row r="48" spans="1:3" x14ac:dyDescent="0.25">
      <c r="A48">
        <v>48</v>
      </c>
      <c r="B48">
        <f t="shared" si="0"/>
        <v>1</v>
      </c>
      <c r="C48" s="6">
        <v>48</v>
      </c>
    </row>
    <row r="49" spans="1:3" x14ac:dyDescent="0.25">
      <c r="A49">
        <v>49</v>
      </c>
      <c r="B49">
        <f t="shared" si="0"/>
        <v>1</v>
      </c>
      <c r="C49" s="7">
        <v>49</v>
      </c>
    </row>
    <row r="50" spans="1:3" x14ac:dyDescent="0.25">
      <c r="A50">
        <v>50</v>
      </c>
      <c r="B50">
        <f t="shared" si="0"/>
        <v>2</v>
      </c>
      <c r="C50" s="6">
        <v>50</v>
      </c>
    </row>
    <row r="51" spans="1:3" x14ac:dyDescent="0.25">
      <c r="A51">
        <v>1</v>
      </c>
      <c r="B51">
        <f t="shared" si="0"/>
        <v>1</v>
      </c>
      <c r="C51" s="7">
        <v>50</v>
      </c>
    </row>
    <row r="52" spans="1:3" x14ac:dyDescent="0.25">
      <c r="C52" s="6">
        <v>1</v>
      </c>
    </row>
    <row r="53" spans="1:3" x14ac:dyDescent="0.25">
      <c r="C53" s="7">
        <v>35</v>
      </c>
    </row>
    <row r="54" spans="1:3" x14ac:dyDescent="0.25">
      <c r="C54" s="6">
        <v>10</v>
      </c>
    </row>
    <row r="55" spans="1:3" x14ac:dyDescent="0.25">
      <c r="C55" s="7">
        <v>21</v>
      </c>
    </row>
    <row r="56" spans="1:3" x14ac:dyDescent="0.25">
      <c r="C56" s="6">
        <v>33</v>
      </c>
    </row>
    <row r="57" spans="1:3" x14ac:dyDescent="0.25">
      <c r="C57" s="7">
        <v>30</v>
      </c>
    </row>
    <row r="58" spans="1:3" x14ac:dyDescent="0.25">
      <c r="C58" s="6">
        <v>44</v>
      </c>
    </row>
    <row r="59" spans="1:3" x14ac:dyDescent="0.25">
      <c r="C59" s="7">
        <v>42</v>
      </c>
    </row>
    <row r="60" spans="1:3" x14ac:dyDescent="0.25">
      <c r="C60" s="6">
        <v>41</v>
      </c>
    </row>
    <row r="61" spans="1:3" x14ac:dyDescent="0.25">
      <c r="C61" s="7">
        <v>40</v>
      </c>
    </row>
    <row r="62" spans="1:3" x14ac:dyDescent="0.25">
      <c r="C62" s="6">
        <v>39</v>
      </c>
    </row>
    <row r="63" spans="1:3" x14ac:dyDescent="0.25">
      <c r="C63" s="7">
        <v>38</v>
      </c>
    </row>
    <row r="64" spans="1:3" x14ac:dyDescent="0.25">
      <c r="C64" s="6">
        <v>37</v>
      </c>
    </row>
    <row r="65" spans="3:3" x14ac:dyDescent="0.25">
      <c r="C65" s="7">
        <v>36</v>
      </c>
    </row>
    <row r="66" spans="3:3" x14ac:dyDescent="0.25">
      <c r="C66" s="6">
        <v>35</v>
      </c>
    </row>
    <row r="67" spans="3:3" x14ac:dyDescent="0.25">
      <c r="C67" s="7">
        <v>34</v>
      </c>
    </row>
    <row r="68" spans="3:3" x14ac:dyDescent="0.25">
      <c r="C68" s="6">
        <v>33</v>
      </c>
    </row>
    <row r="69" spans="3:3" x14ac:dyDescent="0.25">
      <c r="C69" s="7">
        <v>32</v>
      </c>
    </row>
    <row r="70" spans="3:3" x14ac:dyDescent="0.25">
      <c r="C70" s="6">
        <v>31</v>
      </c>
    </row>
    <row r="71" spans="3:3" x14ac:dyDescent="0.25">
      <c r="C71" s="7">
        <v>30</v>
      </c>
    </row>
    <row r="72" spans="3:3" x14ac:dyDescent="0.25">
      <c r="C72" s="6">
        <v>29</v>
      </c>
    </row>
    <row r="73" spans="3:3" x14ac:dyDescent="0.25">
      <c r="C73" s="7">
        <v>28</v>
      </c>
    </row>
    <row r="74" spans="3:3" x14ac:dyDescent="0.25">
      <c r="C74" s="6">
        <v>27</v>
      </c>
    </row>
    <row r="75" spans="3:3" x14ac:dyDescent="0.25">
      <c r="C75" s="7">
        <v>26</v>
      </c>
    </row>
    <row r="76" spans="3:3" x14ac:dyDescent="0.25">
      <c r="C76" s="6">
        <v>25</v>
      </c>
    </row>
    <row r="77" spans="3:3" x14ac:dyDescent="0.25">
      <c r="C77" s="7">
        <v>24</v>
      </c>
    </row>
    <row r="78" spans="3:3" x14ac:dyDescent="0.25">
      <c r="C78" s="6">
        <v>23</v>
      </c>
    </row>
    <row r="79" spans="3:3" x14ac:dyDescent="0.25">
      <c r="C79" s="7">
        <v>22</v>
      </c>
    </row>
    <row r="80" spans="3:3" x14ac:dyDescent="0.25">
      <c r="C80" s="6">
        <v>21</v>
      </c>
    </row>
    <row r="81" spans="3:3" x14ac:dyDescent="0.25">
      <c r="C81" s="7">
        <v>20</v>
      </c>
    </row>
    <row r="82" spans="3:3" x14ac:dyDescent="0.25">
      <c r="C82" s="6">
        <v>19</v>
      </c>
    </row>
    <row r="83" spans="3:3" x14ac:dyDescent="0.25">
      <c r="C83" s="7">
        <v>18</v>
      </c>
    </row>
    <row r="84" spans="3:3" x14ac:dyDescent="0.25">
      <c r="C84" s="6">
        <v>17</v>
      </c>
    </row>
    <row r="85" spans="3:3" x14ac:dyDescent="0.25">
      <c r="C85" s="7">
        <v>16</v>
      </c>
    </row>
    <row r="86" spans="3:3" x14ac:dyDescent="0.25">
      <c r="C86" s="6">
        <v>15</v>
      </c>
    </row>
    <row r="87" spans="3:3" x14ac:dyDescent="0.25">
      <c r="C87" s="7">
        <v>14</v>
      </c>
    </row>
    <row r="88" spans="3:3" x14ac:dyDescent="0.25">
      <c r="C88" s="6">
        <v>13</v>
      </c>
    </row>
    <row r="89" spans="3:3" x14ac:dyDescent="0.25">
      <c r="C89" s="7">
        <v>12</v>
      </c>
    </row>
    <row r="90" spans="3:3" x14ac:dyDescent="0.25">
      <c r="C90" s="6">
        <v>11</v>
      </c>
    </row>
    <row r="91" spans="3:3" x14ac:dyDescent="0.25">
      <c r="C91" s="7">
        <v>10</v>
      </c>
    </row>
    <row r="92" spans="3:3" x14ac:dyDescent="0.25">
      <c r="C92" s="6">
        <v>9</v>
      </c>
    </row>
    <row r="93" spans="3:3" x14ac:dyDescent="0.25">
      <c r="C93" s="7">
        <v>8</v>
      </c>
    </row>
    <row r="94" spans="3:3" x14ac:dyDescent="0.25">
      <c r="C94" s="6">
        <v>7</v>
      </c>
    </row>
    <row r="95" spans="3:3" x14ac:dyDescent="0.25">
      <c r="C95" s="7">
        <v>6</v>
      </c>
    </row>
    <row r="96" spans="3:3" x14ac:dyDescent="0.25">
      <c r="C96" s="6">
        <v>5</v>
      </c>
    </row>
    <row r="97" spans="3:3" x14ac:dyDescent="0.25">
      <c r="C97" s="7">
        <v>4</v>
      </c>
    </row>
    <row r="98" spans="3:3" x14ac:dyDescent="0.25">
      <c r="C98" s="6">
        <v>3</v>
      </c>
    </row>
    <row r="99" spans="3:3" x14ac:dyDescent="0.25">
      <c r="C99" s="7">
        <v>2</v>
      </c>
    </row>
    <row r="100" spans="3:3" x14ac:dyDescent="0.25">
      <c r="C100" s="6">
        <v>6</v>
      </c>
    </row>
  </sheetData>
  <hyperlinks>
    <hyperlink ref="Q2" location="TABLE_OF_CONTENTS!A1" display="TABLE OF CONTENTS" xr:uid="{696B2F9C-EEC1-4BA7-99E5-9FB00252B0FF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8702-3585-4FE1-ABCD-D1FB469BCBEA}">
  <dimension ref="M3:N4"/>
  <sheetViews>
    <sheetView workbookViewId="0"/>
  </sheetViews>
  <sheetFormatPr defaultRowHeight="15" x14ac:dyDescent="0.25"/>
  <cols>
    <col min="13" max="13" width="12.7109375" bestFit="1" customWidth="1"/>
  </cols>
  <sheetData>
    <row r="3" spans="13:14" x14ac:dyDescent="0.25">
      <c r="M3" s="13" t="s">
        <v>291</v>
      </c>
      <c r="N3" s="8" t="s">
        <v>292</v>
      </c>
    </row>
    <row r="4" spans="13:14" x14ac:dyDescent="0.25">
      <c r="M4" s="13" t="s">
        <v>294</v>
      </c>
    </row>
  </sheetData>
  <hyperlinks>
    <hyperlink ref="N3" location="TABLE_OF_CONTENTS!A1" display="TABLE OF CONTENTS" xr:uid="{9BBB6387-8112-4728-9DEF-B17EF0FFF9B9}"/>
  </hyperlink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D0354C-5B14-448A-852B-61F7006935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TABLE_OF_CONTENTS</vt:lpstr>
      <vt:lpstr>CustomerDetails</vt:lpstr>
      <vt:lpstr>NOrderDetail</vt:lpstr>
      <vt:lpstr>CHR.Sales_Per_Customer</vt:lpstr>
      <vt:lpstr>CHR.PRODUCT_SALES</vt:lpstr>
      <vt:lpstr>Chr.Customer_Age_Ranges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2023-09-26T15:41:35Z</dcterms:created>
  <dcterms:modified xsi:type="dcterms:W3CDTF">2023-10-06T10:10:24Z</dcterms:modified>
</cp:coreProperties>
</file>